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hidePivotFieldList="1" defaultThemeVersion="166925"/>
  <mc:AlternateContent xmlns:mc="http://schemas.openxmlformats.org/markup-compatibility/2006">
    <mc:Choice Requires="x15">
      <x15ac:absPath xmlns:x15ac="http://schemas.microsoft.com/office/spreadsheetml/2010/11/ac" url="C:\Users\vick_\Documents\Analysis Projects\Crowd_Funding_Analysis\"/>
    </mc:Choice>
  </mc:AlternateContent>
  <xr:revisionPtr revIDLastSave="0" documentId="13_ncr:1_{033E8F72-8CF9-412D-99F6-2D14AA3AC745}" xr6:coauthVersionLast="45" xr6:coauthVersionMax="45" xr10:uidLastSave="{00000000-0000-0000-0000-000000000000}"/>
  <bookViews>
    <workbookView xWindow="-108" yWindow="-108" windowWidth="23256" windowHeight="12576" xr2:uid="{00000000-000D-0000-FFFF-FFFF00000000}"/>
  </bookViews>
  <sheets>
    <sheet name="Outcomes based on Goals" sheetId="13" r:id="rId1"/>
    <sheet name="Outcomes based on Launch Date" sheetId="14" r:id="rId2"/>
    <sheet name="Plays subset" sheetId="15" r:id="rId3"/>
    <sheet name="Source&gt;&gt;&gt;" sheetId="16" r:id="rId4"/>
    <sheet name="Kickstarter" sheetId="1" r:id="rId5"/>
  </sheets>
  <definedNames>
    <definedName name="_xlnm._FilterDatabase" localSheetId="4" hidden="1">Kickstarter!$A$1:$T$4115</definedName>
    <definedName name="_xlnm._FilterDatabase" localSheetId="2" hidden="1">'Plays subset'!$A$1:$T$1067</definedName>
  </definedName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7" i="13" l="1"/>
  <c r="G17" i="13" l="1"/>
  <c r="F17" i="13"/>
  <c r="H17" i="13" s="1"/>
  <c r="I17" i="13" s="1"/>
  <c r="K17" i="13" l="1"/>
  <c r="J17" i="13"/>
  <c r="B27" i="14"/>
  <c r="D25" i="14"/>
  <c r="C25" i="14"/>
  <c r="B25" i="14"/>
  <c r="C29" i="14"/>
  <c r="D29" i="14"/>
  <c r="B29" i="14"/>
  <c r="D28" i="14"/>
  <c r="D30" i="14" s="1"/>
  <c r="C28" i="14"/>
  <c r="B28" i="14"/>
  <c r="B30" i="14" s="1"/>
  <c r="C27" i="14"/>
  <c r="D27" i="14"/>
  <c r="C26" i="14"/>
  <c r="D26" i="14"/>
  <c r="B26" i="14"/>
  <c r="G19" i="14"/>
  <c r="F19" i="14"/>
  <c r="H19" i="14"/>
  <c r="F8" i="14"/>
  <c r="I8" i="14" s="1"/>
  <c r="G8" i="14"/>
  <c r="H8" i="14"/>
  <c r="F9" i="14"/>
  <c r="I9" i="14" s="1"/>
  <c r="G9" i="14"/>
  <c r="H9" i="14"/>
  <c r="F10" i="14"/>
  <c r="G10" i="14"/>
  <c r="H10" i="14"/>
  <c r="F11" i="14"/>
  <c r="G11" i="14"/>
  <c r="H11" i="14"/>
  <c r="F12" i="14"/>
  <c r="I12" i="14" s="1"/>
  <c r="G12" i="14"/>
  <c r="H12" i="14"/>
  <c r="F13" i="14"/>
  <c r="G13" i="14"/>
  <c r="H13" i="14"/>
  <c r="I13" i="14" s="1"/>
  <c r="F14" i="14"/>
  <c r="G14" i="14"/>
  <c r="H14" i="14"/>
  <c r="F15" i="14"/>
  <c r="I15" i="14" s="1"/>
  <c r="G15" i="14"/>
  <c r="H15" i="14"/>
  <c r="F16" i="14"/>
  <c r="I16" i="14" s="1"/>
  <c r="G16" i="14"/>
  <c r="H16" i="14"/>
  <c r="F17" i="14"/>
  <c r="I17" i="14" s="1"/>
  <c r="G17" i="14"/>
  <c r="H17" i="14"/>
  <c r="F18" i="14"/>
  <c r="G18" i="14"/>
  <c r="H18" i="14"/>
  <c r="G7" i="14"/>
  <c r="H7" i="14"/>
  <c r="F7" i="14"/>
  <c r="I7" i="14" s="1"/>
  <c r="I18" i="14" l="1"/>
  <c r="I10" i="14"/>
  <c r="I14" i="14"/>
  <c r="I11" i="14"/>
  <c r="E27" i="14"/>
  <c r="E25" i="14"/>
  <c r="F27" i="14" s="1"/>
  <c r="C30" i="14"/>
  <c r="I19" i="14"/>
  <c r="E8" i="13"/>
  <c r="F8" i="13"/>
  <c r="G8" i="13"/>
  <c r="E9" i="13"/>
  <c r="F9" i="13"/>
  <c r="G9" i="13"/>
  <c r="E10" i="13"/>
  <c r="F10" i="13"/>
  <c r="G10" i="13"/>
  <c r="E11" i="13"/>
  <c r="F11" i="13"/>
  <c r="G11" i="13"/>
  <c r="E12" i="13"/>
  <c r="F12" i="13"/>
  <c r="G12" i="13"/>
  <c r="E13" i="13"/>
  <c r="F13" i="13"/>
  <c r="G13" i="13"/>
  <c r="E14" i="13"/>
  <c r="F14" i="13"/>
  <c r="G14" i="13"/>
  <c r="E15" i="13"/>
  <c r="F15" i="13"/>
  <c r="G15" i="13"/>
  <c r="E16" i="13"/>
  <c r="F16" i="13"/>
  <c r="G16" i="13"/>
  <c r="F7" i="13"/>
  <c r="G7" i="13"/>
  <c r="E7" i="13"/>
  <c r="F6" i="13"/>
  <c r="G6" i="13"/>
  <c r="E6" i="13"/>
  <c r="E18" i="13" s="1"/>
  <c r="F18" i="13" l="1"/>
  <c r="H27" i="14"/>
  <c r="G27" i="14"/>
  <c r="H25" i="14"/>
  <c r="F25" i="14"/>
  <c r="G25" i="14"/>
  <c r="G18" i="13"/>
  <c r="H12" i="13"/>
  <c r="K12" i="13" s="1"/>
  <c r="H14" i="13"/>
  <c r="K14" i="13" s="1"/>
  <c r="H11" i="13"/>
  <c r="J11" i="13" s="1"/>
  <c r="H9" i="13"/>
  <c r="K9" i="13" s="1"/>
  <c r="H10" i="13"/>
  <c r="I10" i="13" s="1"/>
  <c r="H6" i="13"/>
  <c r="H7" i="13"/>
  <c r="K7" i="13" s="1"/>
  <c r="H8" i="13"/>
  <c r="I8" i="13" s="1"/>
  <c r="H15" i="13"/>
  <c r="I15" i="13" s="1"/>
  <c r="H16" i="13"/>
  <c r="I16" i="13" s="1"/>
  <c r="H13" i="13"/>
  <c r="J13" i="13" s="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J6" i="13" l="1"/>
  <c r="H18" i="13"/>
  <c r="I25" i="14"/>
  <c r="H28" i="14"/>
  <c r="I27" i="14"/>
  <c r="G28" i="14"/>
  <c r="F28" i="14"/>
  <c r="I14" i="13"/>
  <c r="I9" i="13"/>
  <c r="K11" i="13"/>
  <c r="J9" i="13"/>
  <c r="K6" i="13"/>
  <c r="K10" i="13"/>
  <c r="J12" i="13"/>
  <c r="K13" i="13"/>
  <c r="J15" i="13"/>
  <c r="J8" i="13"/>
  <c r="K8" i="13"/>
  <c r="J10" i="13"/>
  <c r="I11" i="13"/>
  <c r="J16" i="13"/>
  <c r="K16" i="13"/>
  <c r="J14" i="13"/>
  <c r="I12" i="13"/>
  <c r="J7" i="13"/>
  <c r="I7" i="13"/>
  <c r="I6" i="13"/>
  <c r="I13" i="13"/>
  <c r="K15" i="13"/>
  <c r="I18" i="13"/>
  <c r="Q3828" i="1"/>
  <c r="Q1014" i="1"/>
  <c r="Q1973" i="1"/>
  <c r="Q2078" i="1"/>
  <c r="Q1950" i="1"/>
  <c r="Q2015" i="1"/>
  <c r="Q1480" i="1"/>
  <c r="Q1980" i="1"/>
  <c r="Q1975" i="1"/>
  <c r="Q2066" i="1"/>
  <c r="Q1517" i="1"/>
  <c r="Q2013" i="1"/>
  <c r="Q2072" i="1"/>
  <c r="Q1956" i="1"/>
  <c r="Q1947" i="1"/>
  <c r="Q2645" i="1"/>
  <c r="Q1943" i="1"/>
  <c r="Q1946" i="1"/>
  <c r="Q2613" i="1"/>
  <c r="Q2036" i="1"/>
  <c r="Q644" i="1"/>
  <c r="Q2199" i="1"/>
  <c r="Q2252" i="1"/>
  <c r="Q1966" i="1"/>
  <c r="Q1981" i="1"/>
  <c r="Q2003" i="1"/>
  <c r="Q1968" i="1"/>
  <c r="Q1919" i="1"/>
  <c r="Q2189" i="1"/>
  <c r="Q1979" i="1"/>
  <c r="Q2227" i="1"/>
  <c r="Q2021" i="1"/>
  <c r="Q2329" i="1"/>
  <c r="Q2272" i="1"/>
  <c r="Q1982" i="1"/>
  <c r="Q2054" i="1"/>
  <c r="Q1958" i="1"/>
  <c r="Q373" i="1"/>
  <c r="Q1945" i="1"/>
  <c r="Q2041" i="1"/>
  <c r="Q2985" i="1"/>
  <c r="Q328" i="1"/>
  <c r="Q2037" i="1"/>
  <c r="Q2077" i="1"/>
  <c r="Q1957" i="1"/>
  <c r="Q2025" i="1"/>
  <c r="Q2027" i="1"/>
  <c r="Q2715" i="1"/>
  <c r="Q2075" i="1"/>
  <c r="Q2011" i="1"/>
  <c r="Q206" i="1"/>
  <c r="Q1007" i="1"/>
  <c r="Q271" i="1"/>
  <c r="Q1970" i="1"/>
  <c r="Q300" i="1"/>
  <c r="Q1467" i="1"/>
  <c r="Q2244" i="1"/>
  <c r="Q2194" i="1"/>
  <c r="Q2050" i="1"/>
  <c r="Q2024" i="1"/>
  <c r="Q2008" i="1"/>
  <c r="Q391" i="1"/>
  <c r="Q2029" i="1"/>
  <c r="Q2006" i="1"/>
  <c r="Q282" i="1"/>
  <c r="Q1971" i="1"/>
  <c r="Q691" i="1"/>
  <c r="Q2064" i="1"/>
  <c r="Q334" i="1"/>
  <c r="Q3036" i="1"/>
  <c r="Q1963" i="1"/>
  <c r="Q2626" i="1"/>
  <c r="Q2004" i="1"/>
  <c r="Q2607" i="1"/>
  <c r="Q701" i="1"/>
  <c r="Q2611" i="1"/>
  <c r="Q1953" i="1"/>
  <c r="Q655" i="1"/>
  <c r="Q2247" i="1"/>
  <c r="Q2728" i="1"/>
  <c r="Q2338" i="1"/>
  <c r="Q2049" i="1"/>
  <c r="Q3840" i="1"/>
  <c r="Q1960" i="1"/>
  <c r="Q3559" i="1"/>
  <c r="Q261" i="1"/>
  <c r="Q980" i="1"/>
  <c r="Q1952" i="1"/>
  <c r="Q2012" i="1"/>
  <c r="Q2622" i="1"/>
  <c r="Q2187" i="1"/>
  <c r="Q2712" i="1"/>
  <c r="Q2018" i="1"/>
  <c r="Q1503" i="1"/>
  <c r="Q250" i="1"/>
  <c r="Q3125" i="1"/>
  <c r="Q1338" i="1"/>
  <c r="Q1962" i="1"/>
  <c r="Q389" i="1"/>
  <c r="Q1313" i="1"/>
  <c r="Q2067" i="1"/>
  <c r="Q2312" i="1"/>
  <c r="Q2074" i="1"/>
  <c r="Q330" i="1"/>
  <c r="Q1027" i="1"/>
  <c r="Q2058" i="1"/>
  <c r="Q294" i="1"/>
  <c r="Q2269" i="1"/>
  <c r="Q2034" i="1"/>
  <c r="Q1976" i="1"/>
  <c r="Q646" i="1"/>
  <c r="Q2032" i="1"/>
  <c r="Q1969" i="1"/>
  <c r="Q2739" i="1"/>
  <c r="Q2341" i="1"/>
  <c r="Q1308" i="1"/>
  <c r="Q279" i="1"/>
  <c r="Q1954" i="1"/>
  <c r="Q2195" i="1"/>
  <c r="Q297" i="1"/>
  <c r="Q2020" i="1"/>
  <c r="Q1683" i="1"/>
  <c r="Q1535" i="1"/>
  <c r="Q1750" i="1"/>
  <c r="Q2071" i="1"/>
  <c r="Q2239" i="1"/>
  <c r="Q355" i="1"/>
  <c r="Q1524" i="1"/>
  <c r="Q2998" i="1"/>
  <c r="Q2033" i="1"/>
  <c r="Q2051" i="1"/>
  <c r="Q1252" i="1"/>
  <c r="Q1482" i="1"/>
  <c r="Q2727" i="1"/>
  <c r="Q2079" i="1"/>
  <c r="Q260" i="1"/>
  <c r="Q1019" i="1"/>
  <c r="Q2273" i="1"/>
  <c r="Q1972" i="1"/>
  <c r="Q2073" i="1"/>
  <c r="Q3168" i="1"/>
  <c r="Q395" i="1"/>
  <c r="Q344" i="1"/>
  <c r="Q6" i="1"/>
  <c r="Q737" i="1"/>
  <c r="Q2735" i="1"/>
  <c r="Q2196" i="1"/>
  <c r="Q709" i="1"/>
  <c r="Q2200" i="1"/>
  <c r="Q1951" i="1"/>
  <c r="Q3029" i="1"/>
  <c r="Q327" i="1"/>
  <c r="Q403" i="1"/>
  <c r="Q290" i="1"/>
  <c r="Q360" i="1"/>
  <c r="Q3000" i="1"/>
  <c r="Q3693" i="1"/>
  <c r="Q1345" i="1"/>
  <c r="Q1212" i="1"/>
  <c r="Q2711" i="1"/>
  <c r="Q2310" i="1"/>
  <c r="Q1959" i="1"/>
  <c r="Q335" i="1"/>
  <c r="Q1366" i="1"/>
  <c r="Q1204" i="1"/>
  <c r="Q14" i="1"/>
  <c r="Q2729" i="1"/>
  <c r="Q2062" i="1"/>
  <c r="Q2118" i="1"/>
  <c r="Q1471" i="1"/>
  <c r="Q643" i="1"/>
  <c r="Q2052" i="1"/>
  <c r="Q1532" i="1"/>
  <c r="Q1078" i="1"/>
  <c r="Q2710" i="1"/>
  <c r="Q2927" i="1"/>
  <c r="Q1469" i="1"/>
  <c r="Q2732" i="1"/>
  <c r="Q284" i="1"/>
  <c r="Q3006" i="1"/>
  <c r="Q2271" i="1"/>
  <c r="Q2035" i="1"/>
  <c r="Q349" i="1"/>
  <c r="Q650" i="1"/>
  <c r="Q342" i="1"/>
  <c r="Q353" i="1"/>
  <c r="Q2061" i="1"/>
  <c r="Q671" i="1"/>
  <c r="Q333" i="1"/>
  <c r="Q2342" i="1"/>
  <c r="Q2648" i="1"/>
  <c r="Q3068" i="1"/>
  <c r="Q286" i="1"/>
  <c r="Q2705" i="1"/>
  <c r="Q243" i="1"/>
  <c r="Q2944" i="1"/>
  <c r="Q357" i="1"/>
  <c r="Q280" i="1"/>
  <c r="Q2445" i="1"/>
  <c r="Q1317" i="1"/>
  <c r="Q39" i="1"/>
  <c r="Q1196" i="1"/>
  <c r="Q3650" i="1"/>
  <c r="Q2047" i="1"/>
  <c r="Q963" i="1"/>
  <c r="Q1523" i="1"/>
  <c r="Q3549" i="1"/>
  <c r="Q2056" i="1"/>
  <c r="Q1478" i="1"/>
  <c r="Q2282" i="1"/>
  <c r="Q2038" i="1"/>
  <c r="Q1217" i="1"/>
  <c r="Q2708" i="1"/>
  <c r="Q1198" i="1"/>
  <c r="Q2604" i="1"/>
  <c r="Q363" i="1"/>
  <c r="Q1276" i="1"/>
  <c r="Q368" i="1"/>
  <c r="Q26" i="1"/>
  <c r="Q1199" i="1"/>
  <c r="Q259" i="1"/>
  <c r="Q2007" i="1"/>
  <c r="Q406" i="1"/>
  <c r="Q323" i="1"/>
  <c r="Q2332" i="1"/>
  <c r="Q332" i="1"/>
  <c r="Q1258" i="1"/>
  <c r="Q695" i="1"/>
  <c r="Q2991" i="1"/>
  <c r="Q2456" i="1"/>
  <c r="Q3239" i="1"/>
  <c r="Q1000" i="1"/>
  <c r="Q3217" i="1"/>
  <c r="Q2192" i="1"/>
  <c r="Q1474" i="1"/>
  <c r="Q2180" i="1"/>
  <c r="Q346" i="1"/>
  <c r="Q1371" i="1"/>
  <c r="Q1955" i="1"/>
  <c r="Q713" i="1"/>
  <c r="Q2040" i="1"/>
  <c r="Q1912" i="1"/>
  <c r="Q1977" i="1"/>
  <c r="Q1479" i="1"/>
  <c r="Q2028" i="1"/>
  <c r="Q1473" i="1"/>
  <c r="Q724" i="1"/>
  <c r="Q3031" i="1"/>
  <c r="Q856" i="1"/>
  <c r="Q41" i="1"/>
  <c r="Q2609" i="1"/>
  <c r="Q2612" i="1"/>
  <c r="Q656" i="1"/>
  <c r="Q287" i="1"/>
  <c r="Q2241" i="1"/>
  <c r="Q20" i="1"/>
  <c r="Q3284" i="1"/>
  <c r="Q2717" i="1"/>
  <c r="Q3038" i="1"/>
  <c r="Q252" i="1"/>
  <c r="Q2300" i="1"/>
  <c r="Q273" i="1"/>
  <c r="Q1536" i="1"/>
  <c r="Q2733" i="1"/>
  <c r="Q2019" i="1"/>
  <c r="Q1114" i="1"/>
  <c r="Q3427" i="1"/>
  <c r="Q45" i="1"/>
  <c r="Q1520" i="1"/>
  <c r="Q985" i="1"/>
  <c r="Q2461" i="1"/>
  <c r="Q3226" i="1"/>
  <c r="Q345" i="1"/>
  <c r="Q372" i="1"/>
  <c r="Q1255" i="1"/>
  <c r="Q2059" i="1"/>
  <c r="Q413" i="1"/>
  <c r="Q2233" i="1"/>
  <c r="Q2730" i="1"/>
  <c r="Q319" i="1"/>
  <c r="Q2444" i="1"/>
  <c r="Q660" i="1"/>
  <c r="Q152" i="1"/>
  <c r="Q2039" i="1"/>
  <c r="Q1538" i="1"/>
  <c r="Q2719" i="1"/>
  <c r="Q3011" i="1"/>
  <c r="Q298" i="1"/>
  <c r="Q2722" i="1"/>
  <c r="Q265" i="1"/>
  <c r="Q338" i="1"/>
  <c r="Q2716" i="1"/>
  <c r="Q981" i="1"/>
  <c r="Q2081" i="1"/>
  <c r="Q2270" i="1"/>
  <c r="Q352" i="1"/>
  <c r="Q2618" i="1"/>
  <c r="Q34" i="1"/>
  <c r="Q2186" i="1"/>
  <c r="Q1477" i="1"/>
  <c r="Q3016" i="1"/>
  <c r="Q2204" i="1"/>
  <c r="Q2709" i="1"/>
  <c r="Q256" i="1"/>
  <c r="Q218" i="1"/>
  <c r="Q1528" i="1"/>
  <c r="Q2989" i="1"/>
  <c r="Q3213" i="1"/>
  <c r="Q1541" i="1"/>
  <c r="Q3037" i="1"/>
  <c r="Q1219" i="1"/>
  <c r="Q324" i="1"/>
  <c r="Q281" i="1"/>
  <c r="Q1516" i="1"/>
  <c r="Q2334" i="1"/>
  <c r="Q387" i="1"/>
  <c r="Q2331" i="1"/>
  <c r="Q645" i="1"/>
  <c r="Q289" i="1"/>
  <c r="Q732" i="1"/>
  <c r="Q295" i="1"/>
  <c r="Q672" i="1"/>
  <c r="Q2070" i="1"/>
  <c r="Q2080" i="1"/>
  <c r="Q1659" i="1"/>
  <c r="Q383" i="1"/>
  <c r="Q359" i="1"/>
  <c r="Q1221" i="1"/>
  <c r="Q2926" i="1"/>
  <c r="Q2495" i="1"/>
  <c r="Q962" i="1"/>
  <c r="Q245" i="1"/>
  <c r="Q1260" i="1"/>
  <c r="Q2337" i="1"/>
  <c r="Q2330" i="1"/>
  <c r="Q302" i="1"/>
  <c r="Q3252" i="1"/>
  <c r="Q361" i="1"/>
  <c r="Q317" i="1"/>
  <c r="Q1097" i="1"/>
  <c r="Q653" i="1"/>
  <c r="Q2986" i="1"/>
  <c r="Q2234" i="1"/>
  <c r="Q1339" i="1"/>
  <c r="Q517" i="1"/>
  <c r="Q2254" i="1"/>
  <c r="Q309" i="1"/>
  <c r="Q3261" i="1"/>
  <c r="Q1277" i="1"/>
  <c r="Q2226" i="1"/>
  <c r="Q1519" i="1"/>
  <c r="Q1534" i="1"/>
  <c r="Q1965" i="1"/>
  <c r="Q686" i="1"/>
  <c r="Q1026" i="1"/>
  <c r="Q2459" i="1"/>
  <c r="Q3149" i="1"/>
  <c r="Q2026" i="1"/>
  <c r="Q3019" i="1"/>
  <c r="Q1525" i="1"/>
  <c r="Q1186" i="1"/>
  <c r="Q3003" i="1"/>
  <c r="Q2633" i="1"/>
  <c r="Q2190" i="1"/>
  <c r="Q2736" i="1"/>
  <c r="Q420" i="1"/>
  <c r="Q386" i="1"/>
  <c r="Q1269" i="1"/>
  <c r="Q29" i="1"/>
  <c r="Q1504" i="1"/>
  <c r="Q1748" i="1"/>
  <c r="Q1225" i="1"/>
  <c r="Q2676" i="1"/>
  <c r="Q2188" i="1"/>
  <c r="Q1299" i="1"/>
  <c r="Q3247" i="1"/>
  <c r="Q2170" i="1"/>
  <c r="Q2623" i="1"/>
  <c r="Q1195" i="1"/>
  <c r="Q3041" i="1"/>
  <c r="Q2093" i="1"/>
  <c r="Q277" i="1"/>
  <c r="Q1511" i="1"/>
  <c r="Q1539" i="1"/>
  <c r="Q3231" i="1"/>
  <c r="Q263" i="1"/>
  <c r="Q311" i="1"/>
  <c r="Q1908" i="1"/>
  <c r="Q401" i="1"/>
  <c r="Q2664" i="1"/>
  <c r="Q322" i="1"/>
  <c r="Q1021" i="1"/>
  <c r="Q1777" i="1"/>
  <c r="Q2159" i="1"/>
  <c r="Q2665" i="1"/>
  <c r="Q2606" i="1"/>
  <c r="Q313" i="1"/>
  <c r="Q2537" i="1"/>
  <c r="Q1848" i="1"/>
  <c r="Q2225" i="1"/>
  <c r="Q285" i="1"/>
  <c r="Q1006" i="1"/>
  <c r="Q1510" i="1"/>
  <c r="Q2229" i="1"/>
  <c r="Q1271" i="1"/>
  <c r="Q1218" i="1"/>
  <c r="Q3255" i="1"/>
  <c r="Q2540" i="1"/>
  <c r="Q1353" i="1"/>
  <c r="Q23" i="1"/>
  <c r="Q299" i="1"/>
  <c r="Q393" i="1"/>
  <c r="Q3238" i="1"/>
  <c r="Q727" i="1"/>
  <c r="Q1830" i="1"/>
  <c r="Q61" i="1"/>
  <c r="Q3221" i="1"/>
  <c r="Q2237" i="1"/>
  <c r="Q44" i="1"/>
  <c r="Q1002" i="1"/>
  <c r="Q2160" i="1"/>
  <c r="Q954" i="1"/>
  <c r="Q1514" i="1"/>
  <c r="Q2228" i="1"/>
  <c r="Q682" i="1"/>
  <c r="Q961" i="1"/>
  <c r="Q2249" i="1"/>
  <c r="Q1964" i="1"/>
  <c r="Q953" i="1"/>
  <c r="Q1531" i="1"/>
  <c r="Q416" i="1"/>
  <c r="Q659" i="1"/>
  <c r="Q2246" i="1"/>
  <c r="Q2261" i="1"/>
  <c r="Q394" i="1"/>
  <c r="Q2720" i="1"/>
  <c r="Q1522" i="1"/>
  <c r="Q1284" i="1"/>
  <c r="Q1518" i="1"/>
  <c r="Q2307" i="1"/>
  <c r="Q3021" i="1"/>
  <c r="Q2666" i="1"/>
  <c r="Q258" i="1"/>
  <c r="Q1506" i="1"/>
  <c r="Q2610" i="1"/>
  <c r="Q301" i="1"/>
  <c r="Q347" i="1"/>
  <c r="Q315" i="1"/>
  <c r="Q2635" i="1"/>
  <c r="Q1542" i="1"/>
  <c r="Q1343" i="1"/>
  <c r="Q995" i="1"/>
  <c r="Q1854" i="1"/>
  <c r="Q823" i="1"/>
  <c r="Q3189" i="1"/>
  <c r="Q381" i="1"/>
  <c r="Q1209" i="1"/>
  <c r="Q1940" i="1"/>
  <c r="Q1892" i="1"/>
  <c r="Q2043" i="1"/>
  <c r="Q1468" i="1"/>
  <c r="Q2614" i="1"/>
  <c r="Q2110" i="1"/>
  <c r="Q2658" i="1"/>
  <c r="Q318" i="1"/>
  <c r="Q348" i="1"/>
  <c r="Q957" i="1"/>
  <c r="Q1974" i="1"/>
  <c r="Q2725" i="1"/>
  <c r="Q1205" i="1"/>
  <c r="Q1282" i="1"/>
  <c r="Q1507" i="1"/>
  <c r="Q340" i="1"/>
  <c r="Q3045" i="1"/>
  <c r="Q3404" i="1"/>
  <c r="Q288" i="1"/>
  <c r="Q3130" i="1"/>
  <c r="Q2046" i="1"/>
  <c r="Q1259" i="1"/>
  <c r="Q1755" i="1"/>
  <c r="Q1512" i="1"/>
  <c r="Q242" i="1"/>
  <c r="Q398" i="1"/>
  <c r="Q2198" i="1"/>
  <c r="Q2668" i="1"/>
  <c r="Q1279" i="1"/>
  <c r="Q2259" i="1"/>
  <c r="Q1306" i="1"/>
  <c r="Q2620" i="1"/>
  <c r="Q2997" i="1"/>
  <c r="Q2184" i="1"/>
  <c r="Q291" i="1"/>
  <c r="Q3276" i="1"/>
  <c r="Q536" i="1"/>
  <c r="Q3015" i="1"/>
  <c r="Q3306" i="1"/>
  <c r="Q1961" i="1"/>
  <c r="Q1513" i="1"/>
  <c r="Q797" i="1"/>
  <c r="Q2318" i="1"/>
  <c r="Q3781" i="1"/>
  <c r="Q367" i="1"/>
  <c r="Q1633" i="1"/>
  <c r="Q1222" i="1"/>
  <c r="Q3413" i="1"/>
  <c r="Q1210" i="1"/>
  <c r="Q1220" i="1"/>
  <c r="Q3237" i="1"/>
  <c r="Q3274" i="1"/>
  <c r="Q303" i="1"/>
  <c r="Q700" i="1"/>
  <c r="Q1295" i="1"/>
  <c r="Q3340" i="1"/>
  <c r="Q1856" i="1"/>
  <c r="Q3269" i="1"/>
  <c r="Q59" i="1"/>
  <c r="Q1794" i="1"/>
  <c r="Q248" i="1"/>
  <c r="Q3288" i="1"/>
  <c r="Q2452" i="1"/>
  <c r="Q1832" i="1"/>
  <c r="Q1463" i="1"/>
  <c r="Q2340" i="1"/>
  <c r="Q3222" i="1"/>
  <c r="Q540" i="1"/>
  <c r="Q834" i="1"/>
  <c r="Q3048" i="1"/>
  <c r="Q2238" i="1"/>
  <c r="Q244" i="1"/>
  <c r="Q3" i="1"/>
  <c r="Q690" i="1"/>
  <c r="Q1609" i="1"/>
  <c r="Q3165" i="1"/>
  <c r="Q792" i="1"/>
  <c r="Q1336" i="1"/>
  <c r="Q2139" i="1"/>
  <c r="Q2734" i="1"/>
  <c r="Q320" i="1"/>
  <c r="Q53" i="1"/>
  <c r="Q2023" i="1"/>
  <c r="Q971" i="1"/>
  <c r="Q1270" i="1"/>
  <c r="Q1281" i="1"/>
  <c r="Q1978" i="1"/>
  <c r="Q1772" i="1"/>
  <c r="Q379" i="1"/>
  <c r="Q2231" i="1"/>
  <c r="Q547" i="1"/>
  <c r="Q2523" i="1"/>
  <c r="Q1354" i="1"/>
  <c r="Q2274" i="1"/>
  <c r="Q2242" i="1"/>
  <c r="Q1197" i="1"/>
  <c r="Q1857" i="1"/>
  <c r="Q415" i="1"/>
  <c r="Q1206" i="1"/>
  <c r="Q1256" i="1"/>
  <c r="Q1009" i="1"/>
  <c r="Q743" i="1"/>
  <c r="Q2339" i="1"/>
  <c r="Q2201" i="1"/>
  <c r="Q1187" i="1"/>
  <c r="Q3256" i="1"/>
  <c r="Q3046" i="1"/>
  <c r="Q1967" i="1"/>
  <c r="Q1207" i="1"/>
  <c r="Q370" i="1"/>
  <c r="Q269" i="1"/>
  <c r="Q399" i="1"/>
  <c r="Q1311" i="1"/>
  <c r="Q82" i="1"/>
  <c r="Q615" i="1"/>
  <c r="Q3258" i="1"/>
  <c r="Q755" i="1"/>
  <c r="Q2805" i="1"/>
  <c r="Q679" i="1"/>
  <c r="Q3007" i="1"/>
  <c r="Q3244" i="1"/>
  <c r="Q310" i="1"/>
  <c r="Q2724" i="1"/>
  <c r="Q3264" i="1"/>
  <c r="Q827" i="1"/>
  <c r="Q4024" i="1"/>
  <c r="Q1315" i="1"/>
  <c r="Q1403" i="1"/>
  <c r="Q1751" i="1"/>
  <c r="Q1845" i="1"/>
  <c r="Q2044" i="1"/>
  <c r="Q3679" i="1"/>
  <c r="Q534" i="1"/>
  <c r="Q3026" i="1"/>
  <c r="Q3216" i="1"/>
  <c r="Q3220" i="1"/>
  <c r="Q1765" i="1"/>
  <c r="Q3470" i="1"/>
  <c r="Q362" i="1"/>
  <c r="Q2987" i="1"/>
  <c r="Q2048" i="1"/>
  <c r="Q2608" i="1"/>
  <c r="Q3250" i="1"/>
  <c r="Q30" i="1"/>
  <c r="Q842" i="1"/>
  <c r="Q18" i="1"/>
  <c r="Q351" i="1"/>
  <c r="Q1515" i="1"/>
  <c r="Q51" i="1"/>
  <c r="Q364" i="1"/>
  <c r="Q527" i="1"/>
  <c r="Q2718" i="1"/>
  <c r="Q2279" i="1"/>
  <c r="Q219" i="1"/>
  <c r="Q1782" i="1"/>
  <c r="Q3483" i="1"/>
  <c r="Q673" i="1"/>
  <c r="Q1836" i="1"/>
  <c r="Q657" i="1"/>
  <c r="Q3318" i="1"/>
  <c r="Q2014" i="1"/>
  <c r="Q2230" i="1"/>
  <c r="Q1030" i="1"/>
  <c r="Q1001" i="1"/>
  <c r="Q354" i="1"/>
  <c r="Q1627" i="1"/>
  <c r="Q54" i="1"/>
  <c r="Q1810" i="1"/>
  <c r="Q2009" i="1"/>
  <c r="Q2333" i="1"/>
  <c r="Q2453" i="1"/>
  <c r="Q3714" i="1"/>
  <c r="Q2637" i="1"/>
  <c r="Q1272" i="1"/>
  <c r="Q1319" i="1"/>
  <c r="Q3391" i="1"/>
  <c r="Q3092" i="1"/>
  <c r="Q2253" i="1"/>
  <c r="Q1399" i="1"/>
  <c r="Q2105" i="1"/>
  <c r="Q2968" i="1"/>
  <c r="Q1401" i="1"/>
  <c r="Q738" i="1"/>
  <c r="Q3211" i="1"/>
  <c r="Q2257" i="1"/>
  <c r="Q251" i="1"/>
  <c r="Q1948" i="1"/>
  <c r="Q402" i="1"/>
  <c r="Q3081" i="1"/>
  <c r="Q1224" i="1"/>
  <c r="Q1031" i="1"/>
  <c r="Q1381" i="1"/>
  <c r="Q3248" i="1"/>
  <c r="Q71" i="1"/>
  <c r="Q57" i="1"/>
  <c r="Q1941" i="1"/>
  <c r="Q2795" i="1"/>
  <c r="Q3622" i="1"/>
  <c r="Q2675" i="1"/>
  <c r="Q2723" i="1"/>
  <c r="Q1646" i="1"/>
  <c r="Q1797" i="1"/>
  <c r="Q2202" i="1"/>
  <c r="Q674" i="1"/>
  <c r="Q397" i="1"/>
  <c r="Q2266" i="1"/>
  <c r="Q2451" i="1"/>
  <c r="Q3895" i="1"/>
  <c r="Q1033" i="1"/>
  <c r="Q2616" i="1"/>
  <c r="Q2232" i="1"/>
  <c r="Q2965" i="1"/>
  <c r="Q2449" i="1"/>
  <c r="Q658" i="1"/>
  <c r="Q736" i="1"/>
  <c r="Q262" i="1"/>
  <c r="Q1632" i="1"/>
  <c r="Q2820" i="1"/>
  <c r="Q751" i="1"/>
  <c r="Q1893" i="1"/>
  <c r="Q3436" i="1"/>
  <c r="Q1023" i="1"/>
  <c r="Q331" i="1"/>
  <c r="Q419" i="1"/>
  <c r="Q1375" i="1"/>
  <c r="Q3509" i="1"/>
  <c r="Q2298" i="1"/>
  <c r="Q2053" i="1"/>
  <c r="Q1618" i="1"/>
  <c r="Q5" i="1"/>
  <c r="Q2999" i="1"/>
  <c r="Q1935" i="1"/>
  <c r="Q3465" i="1"/>
  <c r="Q369" i="1"/>
  <c r="Q350" i="1"/>
  <c r="Q3175" i="1"/>
  <c r="Q3360" i="1"/>
  <c r="Q60" i="1"/>
  <c r="Q1753" i="1"/>
  <c r="Q3768" i="1"/>
  <c r="Q1395" i="1"/>
  <c r="Q3716" i="1"/>
  <c r="Q1351" i="1"/>
  <c r="Q1619" i="1"/>
  <c r="Q2480" i="1"/>
  <c r="Q2474" i="1"/>
  <c r="Q3300" i="1"/>
  <c r="Q3526" i="1"/>
  <c r="Q798" i="1"/>
  <c r="Q3577" i="1"/>
  <c r="Q336" i="1"/>
  <c r="Q3423" i="1"/>
  <c r="Q56" i="1"/>
  <c r="Q2932" i="1"/>
  <c r="Q3024" i="1"/>
  <c r="Q529" i="1"/>
  <c r="Q1676" i="1"/>
  <c r="Q1752" i="1"/>
  <c r="Q1280" i="1"/>
  <c r="Q3155" i="1"/>
  <c r="Q3457" i="1"/>
  <c r="Q304" i="1"/>
  <c r="Q2057" i="1"/>
  <c r="Q1693" i="1"/>
  <c r="Q3402" i="1"/>
  <c r="Q3408" i="1"/>
  <c r="Q2813" i="1"/>
  <c r="Q3290" i="1"/>
  <c r="Q2541" i="1"/>
  <c r="Q1838" i="1"/>
  <c r="Q723" i="1"/>
  <c r="Q1635" i="1"/>
  <c r="Q2992" i="1"/>
  <c r="Q1139" i="1"/>
  <c r="Q2738" i="1"/>
  <c r="Q3243" i="1"/>
  <c r="Q307" i="1"/>
  <c r="Q1470" i="1"/>
  <c r="Q1191" i="1"/>
  <c r="Q1268" i="1"/>
  <c r="Q2830" i="1"/>
  <c r="Q3435" i="1"/>
  <c r="Q741" i="1"/>
  <c r="Q1368" i="1"/>
  <c r="Q1785" i="1"/>
  <c r="Q1802" i="1"/>
  <c r="Q1749" i="1"/>
  <c r="Q3157" i="1"/>
  <c r="Q1819" i="1"/>
  <c r="Q1756" i="1"/>
  <c r="Q400" i="1"/>
  <c r="Q2313" i="1"/>
  <c r="Q1378" i="1"/>
  <c r="Q1521" i="1"/>
  <c r="Q2245" i="1"/>
  <c r="Q254" i="1"/>
  <c r="Q1897" i="1"/>
  <c r="Q2092" i="1"/>
  <c r="Q3043" i="1"/>
  <c r="Q1852" i="1"/>
  <c r="Q1617" i="1"/>
  <c r="Q3362" i="1"/>
  <c r="Q1200" i="1"/>
  <c r="Q1189" i="1"/>
  <c r="Q9" i="1"/>
  <c r="Q365" i="1"/>
  <c r="Q2031" i="1"/>
  <c r="Q2255" i="1"/>
  <c r="Q314" i="1"/>
  <c r="Q710" i="1"/>
  <c r="Q1387" i="1"/>
  <c r="Q681" i="1"/>
  <c r="Q221" i="1"/>
  <c r="Q2185" i="1"/>
  <c r="Q2315" i="1"/>
  <c r="Q2993" i="1"/>
  <c r="Q48" i="1"/>
  <c r="Q2975" i="1"/>
  <c r="Q1938" i="1"/>
  <c r="Q337" i="1"/>
  <c r="Q1686" i="1"/>
  <c r="Q3633" i="1"/>
  <c r="Q3018" i="1"/>
  <c r="Q1655" i="1"/>
  <c r="Q3304" i="1"/>
  <c r="Q2265" i="1"/>
  <c r="Q2447" i="1"/>
  <c r="Q326" i="1"/>
  <c r="Q1015" i="1"/>
  <c r="Q3008" i="1"/>
  <c r="Q2692" i="1"/>
  <c r="Q58" i="1"/>
  <c r="Q2462" i="1"/>
  <c r="Q257" i="1"/>
  <c r="Q1045" i="1"/>
  <c r="Q3778" i="1"/>
  <c r="Q38" i="1"/>
  <c r="Q8" i="1"/>
  <c r="Q3066" i="1"/>
  <c r="Q1530" i="1"/>
  <c r="Q796" i="1"/>
  <c r="Q3030" i="1"/>
  <c r="Q2448" i="1"/>
  <c r="Q808" i="1"/>
  <c r="Q1384" i="1"/>
  <c r="Q3341" i="1"/>
  <c r="Q3050" i="1"/>
  <c r="Q487" i="1"/>
  <c r="Q1944" i="1"/>
  <c r="Q2235" i="1"/>
  <c r="Q2535" i="1"/>
  <c r="Q1762" i="1"/>
  <c r="Q2598" i="1"/>
  <c r="Q3171" i="1"/>
  <c r="Q2941" i="1"/>
  <c r="Q3245" i="1"/>
  <c r="Q2799" i="1"/>
  <c r="Q1664" i="1"/>
  <c r="Q1670" i="1"/>
  <c r="Q3588" i="1"/>
  <c r="Q1807" i="1"/>
  <c r="Q1436" i="1"/>
  <c r="Q2262" i="1"/>
  <c r="Q2931" i="1"/>
  <c r="Q1466" i="1"/>
  <c r="Q1264" i="1"/>
  <c r="Q2017" i="1"/>
  <c r="Q3271" i="1"/>
  <c r="Q3664" i="1"/>
  <c r="Q3328" i="1"/>
  <c r="Q2223" i="1"/>
  <c r="Q2501" i="1"/>
  <c r="Q1663" i="1"/>
  <c r="Q1628" i="1"/>
  <c r="Q2443" i="1"/>
  <c r="Q3379" i="1"/>
  <c r="Q1608" i="1"/>
  <c r="Q1066" i="1"/>
  <c r="Q2129" i="1"/>
  <c r="Q2122" i="1"/>
  <c r="Q2243" i="1"/>
  <c r="Q818" i="1"/>
  <c r="Q1829" i="1"/>
  <c r="Q421" i="1"/>
  <c r="Q2527" i="1"/>
  <c r="Q845" i="1"/>
  <c r="Q2977" i="1"/>
  <c r="Q1188" i="1"/>
  <c r="Q3378" i="1"/>
  <c r="Q375" i="1"/>
  <c r="Q1747" i="1"/>
  <c r="Q3767" i="1"/>
  <c r="Q1660" i="1"/>
  <c r="Q730" i="1"/>
  <c r="Q3109" i="1"/>
  <c r="Q3156" i="1"/>
  <c r="Q3268" i="1"/>
  <c r="Q306" i="1"/>
  <c r="Q1332" i="1"/>
  <c r="Q3365" i="1"/>
  <c r="Q376" i="1"/>
  <c r="Q896" i="1"/>
  <c r="Q2731" i="1"/>
  <c r="Q3536" i="1"/>
  <c r="Q2263" i="1"/>
  <c r="Q1307" i="1"/>
  <c r="Q793" i="1"/>
  <c r="Q2463" i="1"/>
  <c r="Q482" i="1"/>
  <c r="Q1283" i="1"/>
  <c r="Q1029" i="1"/>
  <c r="Q366" i="1"/>
  <c r="Q358" i="1"/>
  <c r="Q109" i="1"/>
  <c r="Q3295" i="1"/>
  <c r="Q104" i="1"/>
  <c r="Q134" i="1"/>
  <c r="Q1273" i="1"/>
  <c r="Q2526" i="1"/>
  <c r="Q3173" i="1"/>
  <c r="Q3004" i="1"/>
  <c r="Q2615" i="1"/>
  <c r="Q1363" i="1"/>
  <c r="Q3027" i="1"/>
  <c r="Q3146" i="1"/>
  <c r="Q485" i="1"/>
  <c r="Q67" i="1"/>
  <c r="Q1658" i="1"/>
  <c r="Q1367" i="1"/>
  <c r="Q2250" i="1"/>
  <c r="Q2859" i="1"/>
  <c r="Q1373" i="1"/>
  <c r="Q2042" i="1"/>
  <c r="Q1767" i="1"/>
  <c r="Q63" i="1"/>
  <c r="Q2087" i="1"/>
  <c r="Q2740" i="1"/>
  <c r="Q726" i="1"/>
  <c r="Q3260" i="1"/>
  <c r="Q1079" i="1"/>
  <c r="Q2115" i="1"/>
  <c r="Q2737" i="1"/>
  <c r="Q2726" i="1"/>
  <c r="Q2296" i="1"/>
  <c r="Q2714" i="1"/>
  <c r="Q3614" i="1"/>
  <c r="Q1348" i="1"/>
  <c r="Q836" i="1"/>
  <c r="Q1540" i="1"/>
  <c r="Q3073" i="1"/>
  <c r="Q3230" i="1"/>
  <c r="Q371" i="1"/>
  <c r="Q788" i="1"/>
  <c r="Q2786" i="1"/>
  <c r="Q3184" i="1"/>
  <c r="Q2305" i="1"/>
  <c r="Q115" i="1"/>
  <c r="Q3022" i="1"/>
  <c r="Q1624" i="1"/>
  <c r="Q3529" i="1"/>
  <c r="Q2045" i="1"/>
  <c r="Q749" i="1"/>
  <c r="Q1028" i="1"/>
  <c r="Q515" i="1"/>
  <c r="Q974" i="1"/>
  <c r="Q91" i="1"/>
  <c r="Q2214" i="1"/>
  <c r="Q1377" i="1"/>
  <c r="Q1032" i="1"/>
  <c r="Q3191" i="1"/>
  <c r="Q1799" i="1"/>
  <c r="Q1390" i="1"/>
  <c r="Q249" i="1"/>
  <c r="Q1679" i="1"/>
  <c r="Q444" i="1"/>
  <c r="Q3064" i="1"/>
  <c r="Q2303" i="1"/>
  <c r="Q946" i="1"/>
  <c r="Q3788" i="1"/>
  <c r="Q325" i="1"/>
  <c r="Q1215" i="1"/>
  <c r="Q3111" i="1"/>
  <c r="Q283" i="1"/>
  <c r="Q3281" i="1"/>
  <c r="Q989" i="1"/>
  <c r="Q2549" i="1"/>
  <c r="Q1011" i="1"/>
  <c r="Q2552" i="1"/>
  <c r="Q473" i="1"/>
  <c r="Q2721" i="1"/>
  <c r="Q1746" i="1"/>
  <c r="Q956" i="1"/>
  <c r="Q1899" i="1"/>
  <c r="Q3312" i="1"/>
  <c r="Q1036" i="1"/>
  <c r="Q2532" i="1"/>
  <c r="Q341" i="1"/>
  <c r="Q1398" i="1"/>
  <c r="Q2311" i="1"/>
  <c r="Q88" i="1"/>
  <c r="Q2631" i="1"/>
  <c r="Q1090" i="1"/>
  <c r="Q1568" i="1"/>
  <c r="Q2286" i="1"/>
  <c r="Q1211" i="1"/>
  <c r="Q2972" i="1"/>
  <c r="Q390" i="1"/>
  <c r="Q2870" i="1"/>
  <c r="Q2178" i="1"/>
  <c r="Q733" i="1"/>
  <c r="Q2809" i="1"/>
  <c r="Q3104" i="1"/>
  <c r="Q2531" i="1"/>
  <c r="Q276" i="1"/>
  <c r="Q1645" i="1"/>
  <c r="Q1631" i="1"/>
  <c r="Q1358" i="1"/>
  <c r="Q3426" i="1"/>
  <c r="Q1526" i="1"/>
  <c r="Q3241" i="1"/>
  <c r="Q852" i="1"/>
  <c r="Q1936" i="1"/>
  <c r="Q3576" i="1"/>
  <c r="Q1203" i="1"/>
  <c r="Q4035" i="1"/>
  <c r="Q1320" i="1"/>
  <c r="Q739" i="1"/>
  <c r="Q703" i="1"/>
  <c r="Q2550" i="1"/>
  <c r="Q1253" i="1"/>
  <c r="Q835" i="1"/>
  <c r="Q3344" i="1"/>
  <c r="Q410" i="1"/>
  <c r="Q804" i="1"/>
  <c r="Q3283" i="1"/>
  <c r="Q2094" i="1"/>
  <c r="Q1257" i="1"/>
  <c r="Q2699" i="1"/>
  <c r="Q1623" i="1"/>
  <c r="Q16" i="1"/>
  <c r="Q2320" i="1"/>
  <c r="Q2306" i="1"/>
  <c r="Q1607" i="1"/>
  <c r="Q1860" i="1"/>
  <c r="Q2191" i="1"/>
  <c r="Q525" i="1"/>
  <c r="Q1202" i="1"/>
  <c r="Q3752" i="1"/>
  <c r="Q13" i="1"/>
  <c r="Q1745" i="1"/>
  <c r="Q2100" i="1"/>
  <c r="Q847" i="1"/>
  <c r="Q1323" i="1"/>
  <c r="Q3215" i="1"/>
  <c r="Q293" i="1"/>
  <c r="Q3386" i="1"/>
  <c r="Q47" i="1"/>
  <c r="Q264" i="1"/>
  <c r="Q2498" i="1"/>
  <c r="Q2824" i="1"/>
  <c r="Q3334" i="1"/>
  <c r="Q1350" i="1"/>
  <c r="Q3235" i="1"/>
  <c r="Q2065" i="1"/>
  <c r="Q266" i="1"/>
  <c r="Q2251" i="1"/>
  <c r="Q278" i="1"/>
  <c r="Q1816" i="1"/>
  <c r="Q2655" i="1"/>
  <c r="Q1182" i="1"/>
  <c r="Q1034" i="1"/>
  <c r="Q3091" i="1"/>
  <c r="Q3555" i="1"/>
  <c r="Q2801" i="1"/>
  <c r="Q841" i="1"/>
  <c r="Q846" i="1"/>
  <c r="Q3657" i="1"/>
  <c r="Q1759" i="1"/>
  <c r="Q3251" i="1"/>
  <c r="Q1309" i="1"/>
  <c r="Q3458" i="1"/>
  <c r="Q1369" i="1"/>
  <c r="Q3160" i="1"/>
  <c r="Q2969" i="1"/>
  <c r="Q924" i="1"/>
  <c r="Q3363" i="1"/>
  <c r="Q3556" i="1"/>
  <c r="Q1346" i="1"/>
  <c r="Q2814" i="1"/>
  <c r="Q382" i="1"/>
  <c r="Q1758" i="1"/>
  <c r="Q120" i="1"/>
  <c r="Q2166" i="1"/>
  <c r="Q3491" i="1"/>
  <c r="Q321" i="1"/>
  <c r="Q3544" i="1"/>
  <c r="Q2659" i="1"/>
  <c r="Q1934" i="1"/>
  <c r="Q3287" i="1"/>
  <c r="Q3158" i="1"/>
  <c r="Q15" i="1"/>
  <c r="Q754" i="1"/>
  <c r="Q828" i="1"/>
  <c r="Q647" i="1"/>
  <c r="Q270" i="1"/>
  <c r="Q2409" i="1"/>
  <c r="Q267" i="1"/>
  <c r="Q1647" i="1"/>
  <c r="Q1370" i="1"/>
  <c r="Q2197" i="1"/>
  <c r="Q3700" i="1"/>
  <c r="Q3350" i="1"/>
  <c r="Q3774" i="1"/>
  <c r="Q2275" i="1"/>
  <c r="Q2460" i="1"/>
  <c r="Q3299" i="1"/>
  <c r="Q3824" i="1"/>
  <c r="Q806" i="1"/>
  <c r="Q2240" i="1"/>
  <c r="Q2963" i="1"/>
  <c r="Q3177" i="1"/>
  <c r="Q725" i="1"/>
  <c r="Q1389" i="1"/>
  <c r="Q3262" i="1"/>
  <c r="Q329" i="1"/>
  <c r="Q1806" i="1"/>
  <c r="Q729" i="1"/>
  <c r="Q1612" i="1"/>
  <c r="Q2322" i="1"/>
  <c r="Q1433" i="1"/>
  <c r="Q3279" i="1"/>
  <c r="Q1784" i="1"/>
  <c r="Q2280" i="1"/>
  <c r="Q113" i="1"/>
  <c r="Q3775" i="1"/>
  <c r="Q2289" i="1"/>
  <c r="Q2063" i="1"/>
  <c r="Q1805" i="1"/>
  <c r="Q275" i="1"/>
  <c r="Q49" i="1"/>
  <c r="Q3799" i="1"/>
  <c r="Q3354" i="1"/>
  <c r="Q3336" i="1"/>
  <c r="Q35" i="1"/>
  <c r="Q2182" i="1"/>
  <c r="Q3485" i="1"/>
  <c r="Q1383" i="1"/>
  <c r="Q3497" i="1"/>
  <c r="Q2175" i="1"/>
  <c r="Q1761" i="1"/>
  <c r="Q3113" i="1"/>
  <c r="Q274" i="1"/>
  <c r="Q1887" i="1"/>
  <c r="Q3047" i="1"/>
  <c r="Q1274" i="1"/>
  <c r="Q1537" i="1"/>
  <c r="Q3438" i="1"/>
  <c r="Q3658" i="1"/>
  <c r="Q3687" i="1"/>
  <c r="Q3827" i="1"/>
  <c r="Q405" i="1"/>
  <c r="Q3442" i="1"/>
  <c r="Q94" i="1"/>
  <c r="Q396" i="1"/>
  <c r="Q3278" i="1"/>
  <c r="Q3148" i="1"/>
  <c r="Q2821" i="1"/>
  <c r="Q1649" i="1"/>
  <c r="Q2116" i="1"/>
  <c r="Q2787" i="1"/>
  <c r="Q2653" i="1"/>
  <c r="Q523" i="1"/>
  <c r="Q731" i="1"/>
  <c r="Q3333" i="1"/>
  <c r="Q1251" i="1"/>
  <c r="Q3023" i="1"/>
  <c r="Q3219" i="1"/>
  <c r="Q1702" i="1"/>
  <c r="Q1352" i="1"/>
  <c r="Q114" i="1"/>
  <c r="Q1003" i="1"/>
  <c r="Q3371" i="1"/>
  <c r="Q247" i="1"/>
  <c r="Q3750" i="1"/>
  <c r="Q3210" i="1"/>
  <c r="Q3755" i="1"/>
  <c r="Q2983" i="1"/>
  <c r="Q2663" i="1"/>
  <c r="Q1616" i="1"/>
  <c r="Q3466" i="1"/>
  <c r="Q746" i="1"/>
  <c r="Q522" i="1"/>
  <c r="Q2984" i="1"/>
  <c r="Q2976" i="1"/>
  <c r="Q3591" i="1"/>
  <c r="Q761" i="1"/>
  <c r="Q2264" i="1"/>
  <c r="Q3164" i="1"/>
  <c r="Q2107" i="1"/>
  <c r="Q2082" i="1"/>
  <c r="Q2800" i="1"/>
  <c r="Q2981" i="1"/>
  <c r="Q843" i="1"/>
  <c r="Q1038" i="1"/>
  <c r="Q3353" i="1"/>
  <c r="Q2164" i="1"/>
  <c r="Q1068" i="1"/>
  <c r="Q2055" i="1"/>
  <c r="Q3762" i="1"/>
  <c r="Q3214" i="1"/>
  <c r="Q838" i="1"/>
  <c r="Q2534" i="1"/>
  <c r="Q2546" i="1"/>
  <c r="Q3723" i="1"/>
  <c r="Q2966" i="1"/>
  <c r="Q108" i="1"/>
  <c r="Q3571" i="1"/>
  <c r="Q3337" i="1"/>
  <c r="Q3689" i="1"/>
  <c r="Q669" i="1"/>
  <c r="Q3592" i="1"/>
  <c r="Q801" i="1"/>
  <c r="Q2476" i="1"/>
  <c r="Q102" i="1"/>
  <c r="Q296" i="1"/>
  <c r="Q2524" i="1"/>
  <c r="Q3765" i="1"/>
  <c r="Q3830" i="1"/>
  <c r="Q1037" i="1"/>
  <c r="Q1337" i="1"/>
  <c r="Q1911" i="1"/>
  <c r="Q3783" i="1"/>
  <c r="Q1326" i="1"/>
  <c r="Q478" i="1"/>
  <c r="Q3475" i="1"/>
  <c r="Q2213" i="1"/>
  <c r="Q481" i="1"/>
  <c r="Q2278" i="1"/>
  <c r="Q1787" i="1"/>
  <c r="Q1400" i="1"/>
  <c r="Q1254" i="1"/>
  <c r="Q2268" i="1"/>
  <c r="Q292" i="1"/>
  <c r="Q851" i="1"/>
  <c r="Q3181" i="1"/>
  <c r="Q3418" i="1"/>
  <c r="Q1025" i="1"/>
  <c r="Q140" i="1"/>
  <c r="Q3014" i="1"/>
  <c r="Q2491" i="1"/>
  <c r="Q1385" i="1"/>
  <c r="Q996" i="1"/>
  <c r="Q1873" i="1"/>
  <c r="Q1638" i="1"/>
  <c r="Q3488" i="1"/>
  <c r="Q62" i="1"/>
  <c r="Q64" i="1"/>
  <c r="Q2455" i="1"/>
  <c r="Q923" i="1"/>
  <c r="Q3115" i="1"/>
  <c r="Q704" i="1"/>
  <c r="Q3186" i="1"/>
  <c r="Q3725" i="1"/>
  <c r="Q3829" i="1"/>
  <c r="Q3162" i="1"/>
  <c r="Q2147" i="1"/>
  <c r="Q3346" i="1"/>
  <c r="Q1305" i="1"/>
  <c r="Q752" i="1"/>
  <c r="Q3758" i="1"/>
  <c r="Q3525" i="1"/>
  <c r="Q3675" i="1"/>
  <c r="Q1654" i="1"/>
  <c r="Q1527" i="1"/>
  <c r="Q119" i="1"/>
  <c r="Q2528" i="1"/>
  <c r="Q2533" i="1"/>
  <c r="Q2483" i="1"/>
  <c r="Q2810" i="1"/>
  <c r="Q2499" i="1"/>
  <c r="Q810" i="1"/>
  <c r="Q3676" i="1"/>
  <c r="Q185" i="1"/>
  <c r="Q2212" i="1"/>
  <c r="Q3468" i="1"/>
  <c r="Q3400" i="1"/>
  <c r="Q3267" i="1"/>
  <c r="Q3761" i="1"/>
  <c r="Q3726" i="1"/>
  <c r="Q3317" i="1"/>
  <c r="Q3035" i="1"/>
  <c r="Q253" i="1"/>
  <c r="Q7" i="1"/>
  <c r="Q2619" i="1"/>
  <c r="Q2068" i="1"/>
  <c r="Q1293" i="1"/>
  <c r="Q628" i="1"/>
  <c r="Q1386" i="1"/>
  <c r="Q1464" i="1"/>
  <c r="Q1301" i="1"/>
  <c r="Q2293" i="1"/>
  <c r="Q469" i="1"/>
  <c r="Q1669" i="1"/>
  <c r="Q2667" i="1"/>
  <c r="Q2060" i="1"/>
  <c r="Q3770" i="1"/>
  <c r="Q1922" i="1"/>
  <c r="Q3275" i="1"/>
  <c r="Q2530" i="1"/>
  <c r="Q817" i="1"/>
  <c r="Q3310" i="1"/>
  <c r="Q1249" i="1"/>
  <c r="Q2111" i="1"/>
  <c r="Q3361" i="1"/>
  <c r="Q2818" i="1"/>
  <c r="Q2173" i="1"/>
  <c r="Q3020" i="1"/>
  <c r="Q2741" i="1"/>
  <c r="Q2096" i="1"/>
  <c r="Q3504" i="1"/>
  <c r="Q809" i="1"/>
  <c r="Q1798" i="1"/>
  <c r="Q861" i="1"/>
  <c r="Q1667" i="1"/>
  <c r="Q2486" i="1"/>
  <c r="Q3684" i="1"/>
  <c r="Q3795" i="1"/>
  <c r="Q1267" i="1"/>
  <c r="Q1890" i="1"/>
  <c r="Q811" i="1"/>
  <c r="Q3484" i="1"/>
  <c r="Q3342" i="1"/>
  <c r="Q1275" i="1"/>
  <c r="Q3223" i="1"/>
  <c r="Q1533" i="1"/>
  <c r="Q2323" i="1"/>
  <c r="Q305" i="1"/>
  <c r="Q2176" i="1"/>
  <c r="Q1405" i="1"/>
  <c r="Q1593" i="1"/>
  <c r="Q3383" i="1"/>
  <c r="Q2529" i="1"/>
  <c r="Q3302" i="1"/>
  <c r="Q3307" i="1"/>
  <c r="Q2336" i="1"/>
  <c r="Q3628" i="1"/>
  <c r="Q1380" i="1"/>
  <c r="Q3846" i="1"/>
  <c r="Q1634" i="1"/>
  <c r="Q2940" i="1"/>
  <c r="Q3428" i="1"/>
  <c r="Q32" i="1"/>
  <c r="Q1302" i="1"/>
  <c r="Q3587" i="1"/>
  <c r="Q1505" i="1"/>
  <c r="Q77" i="1"/>
  <c r="Q3159" i="1"/>
  <c r="Q1630" i="1"/>
  <c r="Q3420" i="1"/>
  <c r="Q3719" i="1"/>
  <c r="Q2088" i="1"/>
  <c r="Q1668" i="1"/>
  <c r="Q800" i="1"/>
  <c r="Q1290" i="1"/>
  <c r="Q3236" i="1"/>
  <c r="Q2083" i="1"/>
  <c r="Q3697" i="1"/>
  <c r="Q3303" i="1"/>
  <c r="Q3604" i="1"/>
  <c r="Q84" i="1"/>
  <c r="Q3494" i="1"/>
  <c r="Q533" i="1"/>
  <c r="Q3051" i="1"/>
  <c r="Q3519" i="1"/>
  <c r="Q1781" i="1"/>
  <c r="Q246" i="1"/>
  <c r="Q118" i="1"/>
  <c r="Q747" i="1"/>
  <c r="Q2101" i="1"/>
  <c r="Q1861" i="1"/>
  <c r="Q2713" i="1"/>
  <c r="Q2304" i="1"/>
  <c r="Q1397" i="1"/>
  <c r="Q2548" i="1"/>
  <c r="Q3608" i="1"/>
  <c r="Q2547" i="1"/>
  <c r="Q3975" i="1"/>
  <c r="Q538" i="1"/>
  <c r="Q2841" i="1"/>
  <c r="Q3685" i="1"/>
  <c r="Q3985" i="1"/>
  <c r="Q1529" i="1"/>
  <c r="Q316" i="1"/>
  <c r="Q1651" i="1"/>
  <c r="Q526" i="1"/>
  <c r="Q1292" i="1"/>
  <c r="Q3759" i="1"/>
  <c r="Q1250" i="1"/>
  <c r="Q2030" i="1"/>
  <c r="Q553" i="1"/>
  <c r="Q2553" i="1"/>
  <c r="Q3212" i="1"/>
  <c r="Q3696" i="1"/>
  <c r="Q1262" i="1"/>
  <c r="Q2928" i="1"/>
  <c r="Q2543" i="1"/>
  <c r="Q2308" i="1"/>
  <c r="Q343" i="1"/>
  <c r="Q3498" i="1"/>
  <c r="Q3376" i="1"/>
  <c r="Q2970" i="1"/>
  <c r="Q31" i="1"/>
  <c r="Q110" i="1"/>
  <c r="Q4037" i="1"/>
  <c r="Q2556" i="1"/>
  <c r="Q854" i="1"/>
  <c r="Q532" i="1"/>
  <c r="Q3335" i="1"/>
  <c r="Q3823" i="1"/>
  <c r="Q3352" i="1"/>
  <c r="Q2287" i="1"/>
  <c r="Q356" i="1"/>
  <c r="Q3490" i="1"/>
  <c r="Q90" i="1"/>
  <c r="Q93" i="1"/>
  <c r="Q778" i="1"/>
  <c r="Q3717" i="1"/>
  <c r="Q824" i="1"/>
  <c r="Q2815" i="1"/>
  <c r="Q969" i="1"/>
  <c r="Q753" i="1"/>
  <c r="Q689" i="1"/>
  <c r="Q3691" i="1"/>
  <c r="Q2222" i="1"/>
  <c r="Q3152" i="1"/>
  <c r="Q2937" i="1"/>
  <c r="Q3673" i="1"/>
  <c r="Q4108" i="1"/>
  <c r="Q3384" i="1"/>
  <c r="Q3153" i="1"/>
  <c r="Q272" i="1"/>
  <c r="Q3017" i="1"/>
  <c r="Q3389" i="1"/>
  <c r="Q10" i="1"/>
  <c r="Q103" i="1"/>
  <c r="Q833" i="1"/>
  <c r="Q1681" i="1"/>
  <c r="Q651" i="1"/>
  <c r="Q3301" i="1"/>
  <c r="Q3169" i="1"/>
  <c r="Q3562" i="1"/>
  <c r="Q2167" i="1"/>
  <c r="Q2602" i="1"/>
  <c r="Q2090" i="1"/>
  <c r="Q3586" i="1"/>
  <c r="Q1678" i="1"/>
  <c r="Q1883" i="1"/>
  <c r="Q3722" i="1"/>
  <c r="Q2704" i="1"/>
  <c r="Q524" i="1"/>
  <c r="Q1926" i="1"/>
  <c r="Q1606" i="1"/>
  <c r="Q1333" i="1"/>
  <c r="Q2679" i="1"/>
  <c r="Q1570" i="1"/>
  <c r="Q1076" i="1"/>
  <c r="Q2979" i="1"/>
  <c r="Q2902" i="1"/>
  <c r="Q100" i="1"/>
  <c r="Q3613" i="1"/>
  <c r="Q121" i="1"/>
  <c r="Q2617" i="1"/>
  <c r="Q3225" i="1"/>
  <c r="Q36" i="1"/>
  <c r="Q2698" i="1"/>
  <c r="Q2117" i="1"/>
  <c r="Q3606" i="1"/>
  <c r="Q3682" i="1"/>
  <c r="Q1884" i="1"/>
  <c r="Q1823" i="1"/>
  <c r="Q1476" i="1"/>
  <c r="Q3528" i="1"/>
  <c r="Q2808" i="1"/>
  <c r="Q2478" i="1"/>
  <c r="Q380" i="1"/>
  <c r="Q1360" i="1"/>
  <c r="Q3324" i="1"/>
  <c r="Q3343" i="1"/>
  <c r="Q1889" i="1"/>
  <c r="Q3663" i="1"/>
  <c r="Q2464" i="1"/>
  <c r="Q2833" i="1"/>
  <c r="Q2674" i="1"/>
  <c r="Q3595" i="1"/>
  <c r="Q748" i="1"/>
  <c r="Q1341" i="1"/>
  <c r="Q3263" i="1"/>
  <c r="Q3515" i="1"/>
  <c r="Q2603" i="1"/>
  <c r="Q2165" i="1"/>
  <c r="Q1096" i="1"/>
  <c r="Q3623" i="1"/>
  <c r="Q55" i="1"/>
  <c r="Q2982" i="1"/>
  <c r="Q3690" i="1"/>
  <c r="Q3704" i="1"/>
  <c r="Q3424" i="1"/>
  <c r="Q3836" i="1"/>
  <c r="Q3188" i="1"/>
  <c r="Q2446" i="1"/>
  <c r="Q2934" i="1"/>
  <c r="Q3412" i="1"/>
  <c r="Q3585" i="1"/>
  <c r="Q2086" i="1"/>
  <c r="Q2314" i="1"/>
  <c r="Q2321" i="1"/>
  <c r="Q799" i="1"/>
  <c r="Q1214" i="1"/>
  <c r="Q3042" i="1"/>
  <c r="Q2260" i="1"/>
  <c r="Q742" i="1"/>
  <c r="Q1850" i="1"/>
  <c r="Q1005" i="1"/>
  <c r="Q1190" i="1"/>
  <c r="Q1931" i="1"/>
  <c r="Q2973" i="1"/>
  <c r="Q2490" i="1"/>
  <c r="Q898" i="1"/>
  <c r="Q1181" i="1"/>
  <c r="Q2554" i="1"/>
  <c r="Q3511" i="1"/>
  <c r="Q1022" i="1"/>
  <c r="Q3636" i="1"/>
  <c r="Q3366" i="1"/>
  <c r="Q3471" i="1"/>
  <c r="Q1986" i="1"/>
  <c r="Q414" i="1"/>
  <c r="Q2642" i="1"/>
  <c r="Q2792" i="1"/>
  <c r="Q2632" i="1"/>
  <c r="Q2657" i="1"/>
  <c r="Q807" i="1"/>
  <c r="Q3626" i="1"/>
  <c r="Q3240" i="1"/>
  <c r="Q2994" i="1"/>
  <c r="Q3382" i="1"/>
  <c r="Q1278" i="1"/>
  <c r="Q1689" i="1"/>
  <c r="Q1754" i="1"/>
  <c r="Q3224" i="1"/>
  <c r="Q3618" i="1"/>
  <c r="Q3170" i="1"/>
  <c r="Q3416" i="1"/>
  <c r="Q116" i="1"/>
  <c r="Q1312" i="1"/>
  <c r="Q2827" i="1"/>
  <c r="Q3698" i="1"/>
  <c r="Q3669" i="1"/>
  <c r="Q3575" i="1"/>
  <c r="Q3597" i="1"/>
  <c r="Q3517" i="1"/>
  <c r="Q3627" i="1"/>
  <c r="Q1357" i="1"/>
  <c r="Q2183" i="1"/>
  <c r="Q3661" i="1"/>
  <c r="Q1666" i="1"/>
  <c r="Q1016" i="1"/>
  <c r="Q3356" i="1"/>
  <c r="Q1392" i="1"/>
  <c r="Q2804" i="1"/>
  <c r="Q3286" i="1"/>
  <c r="Q3674" i="1"/>
  <c r="Q839" i="1"/>
  <c r="Q3508" i="1"/>
  <c r="Q4069" i="1"/>
  <c r="Q407" i="1"/>
  <c r="Q339" i="1"/>
  <c r="Q2791" i="1"/>
  <c r="Q3005" i="1"/>
  <c r="Q3010" i="1"/>
  <c r="Q3176" i="1"/>
  <c r="Q212" i="1"/>
  <c r="Q3439" i="1"/>
  <c r="Q3469" i="1"/>
  <c r="Q2285" i="1"/>
  <c r="Q1849" i="1"/>
  <c r="Q661" i="1"/>
  <c r="Q3242" i="1"/>
  <c r="Q408" i="1"/>
  <c r="Q12" i="1"/>
  <c r="Q3787" i="1"/>
  <c r="Q654" i="1"/>
  <c r="Q735" i="1"/>
  <c r="Q2091" i="1"/>
  <c r="Q3611" i="1"/>
  <c r="Q2562" i="1"/>
  <c r="Q1826" i="1"/>
  <c r="Q4050" i="1"/>
  <c r="Q168" i="1"/>
  <c r="Q1859" i="1"/>
  <c r="Q2099" i="1"/>
  <c r="Q2832" i="1"/>
  <c r="Q3377" i="1"/>
  <c r="Q3414" i="1"/>
  <c r="Q3625" i="1"/>
  <c r="Q3756" i="1"/>
  <c r="Q3782" i="1"/>
  <c r="Q500" i="1"/>
  <c r="Q3913" i="1"/>
  <c r="Q2276" i="1"/>
  <c r="Q1106" i="1"/>
  <c r="Q1914" i="1"/>
  <c r="Q1004" i="1"/>
  <c r="Q3403" i="1"/>
  <c r="Q2788" i="1"/>
  <c r="Q1193" i="1"/>
  <c r="Q3179" i="1"/>
  <c r="Q2168" i="1"/>
  <c r="Q1928" i="1"/>
  <c r="Q3421" i="1"/>
  <c r="Q308" i="1"/>
  <c r="Q3707" i="1"/>
  <c r="Q2835" i="1"/>
  <c r="Q840" i="1"/>
  <c r="Q978" i="1"/>
  <c r="Q2022" i="1"/>
  <c r="Q1650" i="1"/>
  <c r="Q3728" i="1"/>
  <c r="Q3254" i="1"/>
  <c r="Q1168" i="1"/>
  <c r="Q3584" i="1"/>
  <c r="Q2834" i="1"/>
  <c r="Q3779" i="1"/>
  <c r="Q3232" i="1"/>
  <c r="Q3486" i="1"/>
  <c r="Q1018" i="1"/>
  <c r="Q1376" i="1"/>
  <c r="Q1394" i="1"/>
  <c r="Q2673" i="1"/>
  <c r="Q805" i="1"/>
  <c r="Q404" i="1"/>
  <c r="Q1652" i="1"/>
  <c r="Q795" i="1"/>
  <c r="Q4038" i="1"/>
  <c r="Q3265" i="1"/>
  <c r="Q3459" i="1"/>
  <c r="Q2628" i="1"/>
  <c r="Q2882" i="1"/>
  <c r="Q1671" i="1"/>
  <c r="Q1866" i="1"/>
  <c r="Q3339" i="1"/>
  <c r="Q40" i="1"/>
  <c r="Q3532" i="1"/>
  <c r="Q521" i="1"/>
  <c r="Q3313" i="1"/>
  <c r="Q722" i="1"/>
  <c r="Q1902" i="1"/>
  <c r="Q1404" i="1"/>
  <c r="Q3204" i="1"/>
  <c r="Q589" i="1"/>
  <c r="Q3185" i="1"/>
  <c r="Q2149" i="1"/>
  <c r="Q2458" i="1"/>
  <c r="Q1937" i="1"/>
  <c r="Q1603" i="1"/>
  <c r="Q2812" i="1"/>
  <c r="Q866" i="1"/>
  <c r="Q2936" i="1"/>
  <c r="Q3141" i="1"/>
  <c r="Q1201" i="1"/>
  <c r="Q1675" i="1"/>
  <c r="Q3505" i="1"/>
  <c r="Q822" i="1"/>
  <c r="Q2942" i="1"/>
  <c r="Q1903" i="1"/>
  <c r="Q3617" i="1"/>
  <c r="Q3166" i="1"/>
  <c r="Q2831" i="1"/>
  <c r="Q2277" i="1"/>
  <c r="Q3825" i="1"/>
  <c r="Q3249" i="1"/>
  <c r="Q1216" i="1"/>
  <c r="Q3330" i="1"/>
  <c r="Q1930" i="1"/>
  <c r="Q2368" i="1"/>
  <c r="Q3308" i="1"/>
  <c r="Q3552" i="1"/>
  <c r="Q2477" i="1"/>
  <c r="Q3656" i="1"/>
  <c r="Q89" i="1"/>
  <c r="Q853" i="1"/>
  <c r="Q844" i="1"/>
  <c r="Q3201" i="1"/>
  <c r="Q977" i="1"/>
  <c r="Q1261" i="1"/>
  <c r="Q3440" i="1"/>
  <c r="Q1895" i="1"/>
  <c r="Q2842" i="1"/>
  <c r="Q3367" i="1"/>
  <c r="Q1362" i="1"/>
  <c r="Q378" i="1"/>
  <c r="Q3507" i="1"/>
  <c r="Q2542" i="1"/>
  <c r="Q3280" i="1"/>
  <c r="Q1509" i="1"/>
  <c r="Q3180" i="1"/>
  <c r="Q3266" i="1"/>
  <c r="Q2935" i="1"/>
  <c r="Q3540" i="1"/>
  <c r="Q2317" i="1"/>
  <c r="Q3443" i="1"/>
  <c r="Q3599" i="1"/>
  <c r="Q2811" i="1"/>
  <c r="Q3270" i="1"/>
  <c r="Q3563" i="1"/>
  <c r="Q3605" i="1"/>
  <c r="Q1349" i="1"/>
  <c r="Q3489" i="1"/>
  <c r="Q760" i="1"/>
  <c r="Q988" i="1"/>
  <c r="Q3209" i="1"/>
  <c r="Q1297" i="1"/>
  <c r="Q757" i="1"/>
  <c r="Q3594" i="1"/>
  <c r="Q862" i="1"/>
  <c r="Q1243" i="1"/>
  <c r="Q728" i="1"/>
  <c r="Q1643" i="1"/>
  <c r="Q2988" i="1"/>
  <c r="Q1699" i="1"/>
  <c r="Q3322" i="1"/>
  <c r="Q3892" i="1"/>
  <c r="Q767" i="1"/>
  <c r="Q3780" i="1"/>
  <c r="Q3616" i="1"/>
  <c r="Q3701" i="1"/>
  <c r="Q3320" i="1"/>
  <c r="Q794" i="1"/>
  <c r="Q1359" i="1"/>
  <c r="Q1637" i="1"/>
  <c r="Q1844" i="1"/>
  <c r="Q2179" i="1"/>
  <c r="Q2248" i="1"/>
  <c r="Q2422" i="1"/>
  <c r="Q3314" i="1"/>
  <c r="Q1831" i="1"/>
  <c r="Q1304" i="1"/>
  <c r="Q2097" i="1"/>
  <c r="Q2468" i="1"/>
  <c r="Q3289" i="1"/>
  <c r="Q3518" i="1"/>
  <c r="Q3546" i="1"/>
  <c r="Q3776" i="1"/>
  <c r="Q4042" i="1"/>
  <c r="Q2672" i="1"/>
  <c r="Q3939" i="1"/>
  <c r="Q947" i="1"/>
  <c r="Q1572" i="1"/>
  <c r="Q3107" i="1"/>
  <c r="Q692" i="1"/>
  <c r="Q2220" i="1"/>
  <c r="Q1223" i="1"/>
  <c r="Q894" i="1"/>
  <c r="Q3292" i="1"/>
  <c r="Q1933" i="1"/>
  <c r="Q539" i="1"/>
  <c r="Q1247" i="1"/>
  <c r="Q2829" i="1"/>
  <c r="Q2840" i="1"/>
  <c r="Q1691" i="1"/>
  <c r="Q3557" i="1"/>
  <c r="Q815" i="1"/>
  <c r="Q1694" i="1"/>
  <c r="Q3349" i="1"/>
  <c r="Q74" i="1"/>
  <c r="Q68" i="1"/>
  <c r="Q25" i="1"/>
  <c r="Q3012" i="1"/>
  <c r="Q2847" i="1"/>
  <c r="Q107" i="1"/>
  <c r="Q3150" i="1"/>
  <c r="Q891" i="1"/>
  <c r="Q3805" i="1"/>
  <c r="Q1803" i="1"/>
  <c r="Q2108" i="1"/>
  <c r="Q2929" i="1"/>
  <c r="Q837" i="1"/>
  <c r="Q1248" i="1"/>
  <c r="Q1629" i="1"/>
  <c r="Q1989" i="1"/>
  <c r="Q3769" i="1"/>
  <c r="Q2555" i="1"/>
  <c r="Q3154" i="1"/>
  <c r="Q69" i="1"/>
  <c r="Q2465" i="1"/>
  <c r="Q3315" i="1"/>
  <c r="Q699" i="1"/>
  <c r="Q1924" i="1"/>
  <c r="Q3450" i="1"/>
  <c r="Q3174" i="1"/>
  <c r="Q4107" i="1"/>
  <c r="Q2256" i="1"/>
  <c r="Q1024" i="1"/>
  <c r="Q972" i="1"/>
  <c r="Q1577" i="1"/>
  <c r="Q3926" i="1"/>
  <c r="Q3572" i="1"/>
  <c r="Q1769" i="1"/>
  <c r="Q802" i="1"/>
  <c r="Q2625" i="1"/>
  <c r="Q65" i="1"/>
  <c r="Q2103" i="1"/>
  <c r="Q3480" i="1"/>
  <c r="Q716" i="1"/>
  <c r="Q3172" i="1"/>
  <c r="Q73" i="1"/>
  <c r="Q803" i="1"/>
  <c r="Q213" i="1"/>
  <c r="Q785" i="1"/>
  <c r="Q2466" i="1"/>
  <c r="Q3659" i="1"/>
  <c r="Q3357" i="1"/>
  <c r="Q3558" i="1"/>
  <c r="Q1648" i="1"/>
  <c r="Q3681" i="1"/>
  <c r="Q187" i="1"/>
  <c r="Q1481" i="1"/>
  <c r="Q1728" i="1"/>
  <c r="Q111" i="1"/>
  <c r="Q3434" i="1"/>
  <c r="Q2205" i="1"/>
  <c r="Q3814" i="1"/>
  <c r="Q1800" i="1"/>
  <c r="Q3178" i="1"/>
  <c r="Q1040" i="1"/>
  <c r="Q1744" i="1"/>
  <c r="Q3432" i="1"/>
  <c r="Q3298" i="1"/>
  <c r="Q3699" i="1"/>
  <c r="Q50" i="1"/>
  <c r="Q1766" i="1"/>
  <c r="Q2828" i="1"/>
  <c r="Q2109" i="1"/>
  <c r="Q1098" i="1"/>
  <c r="Q2794" i="1"/>
  <c r="Q826" i="1"/>
  <c r="Q2557" i="1"/>
  <c r="Q2294" i="1"/>
  <c r="Q3819" i="1"/>
  <c r="Q2470" i="1"/>
  <c r="Q1657" i="1"/>
  <c r="Q3409" i="1"/>
  <c r="Q649" i="1"/>
  <c r="Q3482" i="1"/>
  <c r="Q3550" i="1"/>
  <c r="Q17" i="1"/>
  <c r="Q1891" i="1"/>
  <c r="Q209" i="1"/>
  <c r="Q2113" i="1"/>
  <c r="Q3850" i="1"/>
  <c r="Q3259" i="1"/>
  <c r="Q3815" i="1"/>
  <c r="Q1554" i="1"/>
  <c r="Q3851" i="1"/>
  <c r="Q2134" i="1"/>
  <c r="Q1285" i="1"/>
  <c r="Q3501" i="1"/>
  <c r="Q2974" i="1"/>
  <c r="Q3083" i="1"/>
  <c r="Q3163" i="1"/>
  <c r="Q3816" i="1"/>
  <c r="Q1827" i="1"/>
  <c r="Q2536" i="1"/>
  <c r="Q2647" i="1"/>
  <c r="Q3388" i="1"/>
  <c r="Q3710" i="1"/>
  <c r="Q2309" i="1"/>
  <c r="Q3568" i="1"/>
  <c r="Q1300" i="1"/>
  <c r="Q3603" i="1"/>
  <c r="Q3305" i="1"/>
  <c r="Q2772" i="1"/>
  <c r="Q66" i="1"/>
  <c r="Q1246" i="1"/>
  <c r="Q3479" i="1"/>
  <c r="Q756" i="1"/>
  <c r="Q3381" i="1"/>
  <c r="Q1167" i="1"/>
  <c r="Q146" i="1"/>
  <c r="Q3197" i="1"/>
  <c r="Q385" i="1"/>
  <c r="Q2487" i="1"/>
  <c r="Q3537" i="1"/>
  <c r="Q3282" i="1"/>
  <c r="Q3467" i="1"/>
  <c r="Q3878" i="1"/>
  <c r="Q819" i="1"/>
  <c r="Q1303" i="1"/>
  <c r="Q3430" i="1"/>
  <c r="Q1841" i="1"/>
  <c r="Q2646" i="1"/>
  <c r="Q1923" i="1"/>
  <c r="Q537" i="1"/>
  <c r="Q2790" i="1"/>
  <c r="Q2793" i="1"/>
  <c r="Q3680" i="1"/>
  <c r="Q3227" i="1"/>
  <c r="Q3839" i="1"/>
  <c r="Q3474" i="1"/>
  <c r="Q790" i="1"/>
  <c r="Q1843" i="1"/>
  <c r="Q3784" i="1"/>
  <c r="Q1287" i="1"/>
  <c r="Q409" i="1"/>
  <c r="Q2914" i="1"/>
  <c r="Q3715" i="1"/>
  <c r="Q1316" i="1"/>
  <c r="Q42" i="1"/>
  <c r="Q3521" i="1"/>
  <c r="Q1263" i="1"/>
  <c r="Q1858" i="1"/>
  <c r="Q3811" i="1"/>
  <c r="Q3841" i="1"/>
  <c r="Q1286" i="1"/>
  <c r="Q1443" i="1"/>
  <c r="Q1828" i="1"/>
  <c r="Q3359" i="1"/>
  <c r="Q3476" i="1"/>
  <c r="Q3620" i="1"/>
  <c r="Q1653" i="1"/>
  <c r="Q2121" i="1"/>
  <c r="Q3522" i="1"/>
  <c r="Q3596" i="1"/>
  <c r="Q3729" i="1"/>
  <c r="Q1673" i="1"/>
  <c r="Q1636" i="1"/>
  <c r="Q3655" i="1"/>
  <c r="Q2112" i="1"/>
  <c r="Q750" i="1"/>
  <c r="Q2431" i="1"/>
  <c r="Q3375" i="1"/>
  <c r="Q3777" i="1"/>
  <c r="Q22" i="1"/>
  <c r="Q535" i="1"/>
  <c r="Q3161" i="1"/>
  <c r="Q885" i="1"/>
  <c r="Q3218" i="1"/>
  <c r="Q1605" i="1"/>
  <c r="Q43" i="1"/>
  <c r="Q46" i="1"/>
  <c r="Q1621" i="1"/>
  <c r="Q2209" i="1"/>
  <c r="Q2475" i="1"/>
  <c r="Q2482" i="1"/>
  <c r="Q2939" i="1"/>
  <c r="Q3387" i="1"/>
  <c r="Q3405" i="1"/>
  <c r="Q3433" i="1"/>
  <c r="Q3447" i="1"/>
  <c r="Q3629" i="1"/>
  <c r="Q3772" i="1"/>
  <c r="Q2206" i="1"/>
  <c r="Q1786" i="1"/>
  <c r="Q915" i="1"/>
  <c r="Q2624" i="1"/>
  <c r="Q1716" i="1"/>
  <c r="Q3385" i="1"/>
  <c r="Q3273" i="1"/>
  <c r="Q832" i="1"/>
  <c r="Q28" i="1"/>
  <c r="Q1228" i="1"/>
  <c r="Q1674" i="1"/>
  <c r="Q3044" i="1"/>
  <c r="Q3481" i="1"/>
  <c r="Q2497" i="1"/>
  <c r="Q501" i="1"/>
  <c r="Q2885" i="1"/>
  <c r="Q2677" i="1"/>
  <c r="Q987" i="1"/>
  <c r="Q2621" i="1"/>
  <c r="Q2316" i="1"/>
  <c r="Q1472" i="1"/>
  <c r="Q1775" i="1"/>
  <c r="Q440" i="1"/>
  <c r="Q1291" i="1"/>
  <c r="Q2638" i="1"/>
  <c r="Q2837" i="1"/>
  <c r="Q1294" i="1"/>
  <c r="Q130" i="1"/>
  <c r="Q3032" i="1"/>
  <c r="Q667" i="1"/>
  <c r="Q3730" i="1"/>
  <c r="Q791" i="1"/>
  <c r="Q3709" i="1"/>
  <c r="Q3445" i="1"/>
  <c r="Q1839" i="1"/>
  <c r="Q2010" i="1"/>
  <c r="Q3712" i="1"/>
  <c r="Q3573" i="1"/>
  <c r="Q483" i="1"/>
  <c r="Q3272" i="1"/>
  <c r="Q3102" i="1"/>
  <c r="Q3812" i="1"/>
  <c r="Q2597" i="1"/>
  <c r="Q1082" i="1"/>
  <c r="Q3708" i="1"/>
  <c r="Q1475" i="1"/>
  <c r="Q3277" i="1"/>
  <c r="Q1100" i="1"/>
  <c r="Q1641" i="1"/>
  <c r="Q3198" i="1"/>
  <c r="Q3692" i="1"/>
  <c r="Q3818" i="1"/>
  <c r="Q3856" i="1"/>
  <c r="Q158" i="1"/>
  <c r="Q1265" i="1"/>
  <c r="Q3945" i="1"/>
  <c r="Q968" i="1"/>
  <c r="Q1680" i="1"/>
  <c r="Q2605" i="1"/>
  <c r="Q1611" i="1"/>
  <c r="Q2119" i="1"/>
  <c r="Q1690" i="1"/>
  <c r="Q2519" i="1"/>
  <c r="Q3372" i="1"/>
  <c r="Q3635" i="1"/>
  <c r="Q3100" i="1"/>
  <c r="Q2216" i="1"/>
  <c r="Q2747" i="1"/>
  <c r="Q2177" i="1"/>
  <c r="Q1330" i="1"/>
  <c r="Q4012" i="1"/>
  <c r="Q2707" i="1"/>
  <c r="Q860" i="1"/>
  <c r="Q98" i="1"/>
  <c r="Q3099" i="1"/>
  <c r="Q528" i="1"/>
  <c r="Q1822" i="1"/>
  <c r="Q2670" i="1"/>
  <c r="Q1329" i="1"/>
  <c r="Q3419" i="1"/>
  <c r="Q112" i="1"/>
  <c r="Q2684" i="1"/>
  <c r="Q1804" i="1"/>
  <c r="Q3849" i="1"/>
  <c r="Q1245" i="1"/>
  <c r="Q3500" i="1"/>
  <c r="Q652" i="1"/>
  <c r="Q3316" i="1"/>
  <c r="Q3499" i="1"/>
  <c r="Q991" i="1"/>
  <c r="Q1508" i="1"/>
  <c r="Q3530" i="1"/>
  <c r="Q3724" i="1"/>
  <c r="Q37" i="1"/>
  <c r="Q2084" i="1"/>
  <c r="Q3253" i="1"/>
  <c r="Q2669" i="1"/>
  <c r="Q3487" i="1"/>
  <c r="Q771" i="1"/>
  <c r="Q1927" i="1"/>
  <c r="Q2778" i="1"/>
  <c r="Q81" i="1"/>
  <c r="Q3520" i="1"/>
  <c r="Q3348" i="1"/>
  <c r="Q3246" i="1"/>
  <c r="Q1792" i="1"/>
  <c r="Q2967" i="1"/>
  <c r="Q2141" i="1"/>
  <c r="Q1288" i="1"/>
  <c r="Q2971" i="1"/>
  <c r="Q3612" i="1"/>
  <c r="Q3441" i="1"/>
  <c r="Q2816" i="1"/>
  <c r="Q2181" i="1"/>
  <c r="Q2551" i="1"/>
  <c r="Q2291" i="1"/>
  <c r="Q3233" i="1"/>
  <c r="Q2954" i="1"/>
  <c r="Q3001" i="1"/>
  <c r="Q740" i="1"/>
  <c r="Q3332" i="1"/>
  <c r="Q101" i="1"/>
  <c r="Q3395" i="1"/>
  <c r="Q1587" i="1"/>
  <c r="Q3951" i="1"/>
  <c r="Q1620" i="1"/>
  <c r="Q812" i="1"/>
  <c r="Q930" i="1"/>
  <c r="Q1457" i="1"/>
  <c r="Q3355" i="1"/>
  <c r="Q202" i="1"/>
  <c r="Q2383" i="1"/>
  <c r="Q79" i="1"/>
  <c r="Q2703" i="1"/>
  <c r="Q3545" i="1"/>
  <c r="Q531" i="1"/>
  <c r="Q3398" i="1"/>
  <c r="Q1356" i="1"/>
  <c r="Q2292" i="1"/>
  <c r="Q2005" i="1"/>
  <c r="Q3390" i="1"/>
  <c r="Q1372" i="1"/>
  <c r="Q2326" i="1"/>
  <c r="Q2089" i="1"/>
  <c r="Q744" i="1"/>
  <c r="Q3120" i="1"/>
  <c r="Q3785" i="1"/>
  <c r="Q942" i="1"/>
  <c r="Q2281" i="1"/>
  <c r="Q2095" i="1"/>
  <c r="Q3392" i="1"/>
  <c r="Q384" i="1"/>
  <c r="Q3760" i="1"/>
  <c r="Q3351" i="1"/>
  <c r="Q1789" i="1"/>
  <c r="Q3454" i="1"/>
  <c r="Q662" i="1"/>
  <c r="Q3553" i="1"/>
  <c r="Q1426" i="1"/>
  <c r="Q3326" i="1"/>
  <c r="Q1846" i="1"/>
  <c r="Q3358" i="1"/>
  <c r="Q936" i="1"/>
  <c r="Q3513" i="1"/>
  <c r="Q2496" i="1"/>
  <c r="Q255" i="1"/>
  <c r="Q19" i="1"/>
  <c r="Q1379" i="1"/>
  <c r="Q3503" i="1"/>
  <c r="Q3660" i="1"/>
  <c r="Q87" i="1"/>
  <c r="Q3078" i="1"/>
  <c r="Q3703" i="1"/>
  <c r="Q2297" i="1"/>
  <c r="Q1604" i="1"/>
  <c r="Q2288" i="1"/>
  <c r="Q2489" i="1"/>
  <c r="Q3580" i="1"/>
  <c r="Q857" i="1"/>
  <c r="Q3033" i="1"/>
  <c r="Q3229" i="1"/>
  <c r="Q3429" i="1"/>
  <c r="Q3495" i="1"/>
  <c r="Q3583" i="1"/>
  <c r="Q3766" i="1"/>
  <c r="Q3872" i="1"/>
  <c r="Q2158" i="1"/>
  <c r="Q982" i="1"/>
  <c r="Q83" i="1"/>
  <c r="Q678" i="1"/>
  <c r="Q2634" i="1"/>
  <c r="Q198" i="1"/>
  <c r="Q1230" i="1"/>
  <c r="Q3904" i="1"/>
  <c r="Q610" i="1"/>
  <c r="Q3773" i="1"/>
  <c r="Q268" i="1"/>
  <c r="Q1864" i="1"/>
  <c r="Q1900" i="1"/>
  <c r="Q1134" i="1"/>
  <c r="Q3182" i="1"/>
  <c r="Q825" i="1"/>
  <c r="Q2627" i="1"/>
  <c r="Q1107" i="1"/>
  <c r="Q417" i="1"/>
  <c r="Q1985" i="1"/>
  <c r="Q1783" i="1"/>
  <c r="Q556" i="1"/>
  <c r="Q2525" i="1"/>
  <c r="Q1697" i="1"/>
  <c r="Q2780" i="1"/>
  <c r="Q952" i="1"/>
  <c r="Q3835" i="1"/>
  <c r="Q1905" i="1"/>
  <c r="Q1719" i="1"/>
  <c r="Q3524" i="1"/>
  <c r="Q830" i="1"/>
  <c r="Q2284" i="1"/>
  <c r="Q717" i="1"/>
  <c r="Q128" i="1"/>
  <c r="Q3925" i="1"/>
  <c r="Q3671" i="1"/>
  <c r="Q934" i="1"/>
  <c r="Q1677" i="1"/>
  <c r="Q2996" i="1"/>
  <c r="Q789" i="1"/>
  <c r="Q105" i="1"/>
  <c r="Q559" i="1"/>
  <c r="Q1035" i="1"/>
  <c r="Q3451" i="1"/>
  <c r="Q2471" i="1"/>
  <c r="Q2920" i="1"/>
  <c r="Q2560" i="1"/>
  <c r="Q2104" i="1"/>
  <c r="Q2836" i="1"/>
  <c r="Q80" i="1"/>
  <c r="Q879" i="1"/>
  <c r="Q1886" i="1"/>
  <c r="Q2120" i="1"/>
  <c r="Q2408" i="1"/>
  <c r="Q848" i="1"/>
  <c r="Q1355" i="1"/>
  <c r="Q4079" i="1"/>
  <c r="Q2661" i="1"/>
  <c r="Q1325" i="1"/>
  <c r="Q530" i="1"/>
  <c r="Q1743" i="1"/>
  <c r="Q2802" i="1"/>
  <c r="Q3764" i="1"/>
  <c r="Q3753" i="1"/>
  <c r="Q2958" i="1"/>
  <c r="Q1656" i="1"/>
  <c r="Q2783" i="1"/>
  <c r="Q3937" i="1"/>
  <c r="Q3234" i="1"/>
  <c r="Q694" i="1"/>
  <c r="Q3979" i="1"/>
  <c r="Q1706" i="1"/>
  <c r="Q1853" i="1"/>
  <c r="Q207" i="1"/>
  <c r="Q3151" i="1"/>
  <c r="Q177" i="1"/>
  <c r="Q3077" i="1"/>
  <c r="Q3705" i="1"/>
  <c r="Q143" i="1"/>
  <c r="Q3028" i="1"/>
  <c r="Q878" i="1"/>
  <c r="Q2479" i="1"/>
  <c r="Q412" i="1"/>
  <c r="Q2938" i="1"/>
  <c r="Q3533" i="1"/>
  <c r="Q3637" i="1"/>
  <c r="Q3492" i="1"/>
  <c r="Q816" i="1"/>
  <c r="Q2335" i="1"/>
  <c r="Q3034" i="1"/>
  <c r="Q1932" i="1"/>
  <c r="Q2467" i="1"/>
  <c r="Q3543" i="1"/>
  <c r="Q3694" i="1"/>
  <c r="Q3325" i="1"/>
  <c r="Q3834" i="1"/>
  <c r="Q2485" i="1"/>
  <c r="Q465" i="1"/>
  <c r="Q3228" i="1"/>
  <c r="Q3615" i="1"/>
  <c r="Q3718" i="1"/>
  <c r="Q635" i="1"/>
  <c r="Q3401" i="1"/>
  <c r="Q3879" i="1"/>
  <c r="Q21" i="1"/>
  <c r="Q1888" i="1"/>
  <c r="Q3593" i="1"/>
  <c r="Q3983" i="1"/>
  <c r="Q2437" i="1"/>
  <c r="Q3167" i="1"/>
  <c r="Q2964" i="1"/>
  <c r="Q3539" i="1"/>
  <c r="Q1870" i="1"/>
  <c r="Q2589" i="1"/>
  <c r="Q3460" i="1"/>
  <c r="Q1610" i="1"/>
  <c r="Q418" i="1"/>
  <c r="Q869" i="1"/>
  <c r="Q859" i="1"/>
  <c r="Q1298" i="1"/>
  <c r="Q1644" i="1"/>
  <c r="Q1901" i="1"/>
  <c r="Q2784" i="1"/>
  <c r="Q3345" i="1"/>
  <c r="Q3668" i="1"/>
  <c r="Q2789" i="1"/>
  <c r="Q3720" i="1"/>
  <c r="Q2469" i="1"/>
  <c r="Q3106" i="1"/>
  <c r="Q3598" i="1"/>
  <c r="Q3094" i="1"/>
  <c r="Q1626" i="1"/>
  <c r="Q1682" i="1"/>
  <c r="Q3567" i="1"/>
  <c r="Q1091" i="1"/>
  <c r="Q2600" i="1"/>
  <c r="Q3331" i="1"/>
  <c r="Q2236" i="1"/>
  <c r="Q943" i="1"/>
  <c r="Q4001" i="1"/>
  <c r="Q1162" i="1"/>
  <c r="Q2806" i="1"/>
  <c r="Q3786" i="1"/>
  <c r="Q1776" i="1"/>
  <c r="Q1760" i="1"/>
  <c r="Q1896" i="1"/>
  <c r="Q2706" i="1"/>
  <c r="Q2785" i="1"/>
  <c r="Q3199" i="1"/>
  <c r="Q2891" i="1"/>
  <c r="Q3534" i="1"/>
  <c r="Q2207" i="1"/>
  <c r="Q1310" i="1"/>
  <c r="Q1328" i="1"/>
  <c r="Q1622" i="1"/>
  <c r="Q2208" i="1"/>
  <c r="Q3621" i="1"/>
  <c r="Q2407" i="1"/>
  <c r="Q4054" i="1"/>
  <c r="Q3548" i="1"/>
  <c r="Q1939" i="1"/>
  <c r="Q3437" i="1"/>
  <c r="Q3683" i="1"/>
  <c r="Q3319" i="1"/>
  <c r="Q3393" i="1"/>
  <c r="Q1942" i="1"/>
  <c r="Q3570" i="1"/>
  <c r="Q680" i="1"/>
  <c r="Q95" i="1"/>
  <c r="Q3368" i="1"/>
  <c r="Q3935" i="1"/>
  <c r="Q2361" i="1"/>
  <c r="Q3600" i="1"/>
  <c r="Q2539" i="1"/>
  <c r="Q2680" i="1"/>
  <c r="Q3771" i="1"/>
  <c r="Q3844" i="1"/>
  <c r="Q2953" i="1"/>
  <c r="Q1364" i="1"/>
  <c r="Q3364" i="1"/>
  <c r="Q3569" i="1"/>
  <c r="Q3711" i="1"/>
  <c r="Q1266" i="1"/>
  <c r="Q3448" i="1"/>
  <c r="Q1771" i="1"/>
  <c r="Q1665" i="1"/>
  <c r="Q3009" i="1"/>
  <c r="Q3449" i="1"/>
  <c r="Q3473" i="1"/>
  <c r="Q2949" i="1"/>
  <c r="Q2258" i="1"/>
  <c r="Q3309" i="1"/>
  <c r="Q2559" i="1"/>
  <c r="Q3039" i="1"/>
  <c r="Q783" i="1"/>
  <c r="Q3845" i="1"/>
  <c r="Q3821" i="1"/>
  <c r="Q3502" i="1"/>
  <c r="Q1226" i="1"/>
  <c r="Q3862" i="1"/>
  <c r="Q2678" i="1"/>
  <c r="Q2500" i="1"/>
  <c r="Q648" i="1"/>
  <c r="Q3410" i="1"/>
  <c r="Q2301" i="1"/>
  <c r="Q1640" i="1"/>
  <c r="Q1713" i="1"/>
  <c r="Q1835" i="1"/>
  <c r="Q2758" i="1"/>
  <c r="Q1885" i="1"/>
  <c r="Q3370" i="1"/>
  <c r="Q3686" i="1"/>
  <c r="Q312" i="1"/>
  <c r="Q782" i="1"/>
  <c r="Q813" i="1"/>
  <c r="Q871" i="1"/>
  <c r="Q3128" i="1"/>
  <c r="Q2106" i="1"/>
  <c r="Q1208" i="1"/>
  <c r="Q3374" i="1"/>
  <c r="Q3561" i="1"/>
  <c r="Q3670" i="1"/>
  <c r="Q2472" i="1"/>
  <c r="Q1833" i="1"/>
  <c r="Q3678" i="1"/>
  <c r="Q1087" i="1"/>
  <c r="Q1672" i="1"/>
  <c r="Q2389" i="1"/>
  <c r="Q786" i="1"/>
  <c r="Q3582" i="1"/>
  <c r="Q3800" i="1"/>
  <c r="Q1039" i="1"/>
  <c r="Q1170" i="1"/>
  <c r="Q1592" i="1"/>
  <c r="Q3551" i="1"/>
  <c r="Q2210" i="1"/>
  <c r="Q1615" i="1"/>
  <c r="Q2221" i="1"/>
  <c r="Q1213" i="1"/>
  <c r="Q3601" i="1"/>
  <c r="Q3908" i="1"/>
  <c r="Q2299" i="1"/>
  <c r="Q3040" i="1"/>
  <c r="Q3566" i="1"/>
  <c r="Q1882" i="1"/>
  <c r="Q1662" i="1"/>
  <c r="Q2995" i="1"/>
  <c r="Q2770" i="1"/>
  <c r="Q1840" i="1"/>
  <c r="Q1613" i="1"/>
  <c r="Q1862" i="1"/>
  <c r="Q2290" i="1"/>
  <c r="Q2484" i="1"/>
  <c r="Q2671" i="1"/>
  <c r="Q3624" i="1"/>
  <c r="Q3817" i="1"/>
  <c r="Q392" i="1"/>
  <c r="Q1847" i="1"/>
  <c r="Q2174" i="1"/>
  <c r="Q2511" i="1"/>
  <c r="Q2823" i="1"/>
  <c r="Q2930" i="1"/>
  <c r="Q2990" i="1"/>
  <c r="Q3187" i="1"/>
  <c r="Q3506" i="1"/>
  <c r="Q3514" i="1"/>
  <c r="Q3810" i="1"/>
  <c r="Q3915" i="1"/>
  <c r="Q1796" i="1"/>
  <c r="Q1780" i="1"/>
  <c r="Q1340" i="1"/>
  <c r="Q2636" i="1"/>
  <c r="Q1842" i="1"/>
  <c r="Q3882" i="1"/>
  <c r="Q1169" i="1"/>
  <c r="Q707" i="1"/>
  <c r="Q2980" i="1"/>
  <c r="Q2629" i="1"/>
  <c r="Q3422" i="1"/>
  <c r="Q2875" i="1"/>
  <c r="Q3462" i="1"/>
  <c r="Q2517" i="1"/>
  <c r="Q2630" i="1"/>
  <c r="Q3639" i="1"/>
  <c r="Q2798" i="1"/>
  <c r="Q2295" i="1"/>
  <c r="Q3397" i="1"/>
  <c r="Q1396" i="1"/>
  <c r="Q814" i="1"/>
  <c r="Q1154" i="1"/>
  <c r="Q3095" i="1"/>
  <c r="Q979" i="1"/>
  <c r="Q3916" i="1"/>
  <c r="Q1788" i="1"/>
  <c r="Q3512" i="1"/>
  <c r="Q666" i="1"/>
  <c r="Q787" i="1"/>
  <c r="Q75" i="1"/>
  <c r="Q3838" i="1"/>
  <c r="Q2193" i="1"/>
  <c r="Q1492" i="1"/>
  <c r="Q1773" i="1"/>
  <c r="Q677" i="1"/>
  <c r="Q2561" i="1"/>
  <c r="Q3369" i="1"/>
  <c r="Q1176" i="1"/>
  <c r="Q1465" i="1"/>
  <c r="Q1764" i="1"/>
  <c r="Q2654" i="1"/>
  <c r="Q960" i="1"/>
  <c r="Q3802" i="1"/>
  <c r="Q4057" i="1"/>
  <c r="Q3619" i="1"/>
  <c r="Q966" i="1"/>
  <c r="Q1321" i="1"/>
  <c r="Q1388" i="1"/>
  <c r="Q3666" i="1"/>
  <c r="Q3843" i="1"/>
  <c r="Q3446" i="1"/>
  <c r="Q1814" i="1"/>
  <c r="Q475" i="1"/>
  <c r="Q958" i="1"/>
  <c r="Q2217" i="1"/>
  <c r="Q1774" i="1"/>
  <c r="Q1730" i="1"/>
  <c r="Q2127" i="1"/>
  <c r="Q3853" i="1"/>
  <c r="Q600" i="1"/>
  <c r="Q1071" i="1"/>
  <c r="Q1739" i="1"/>
  <c r="Q2085" i="1"/>
  <c r="Q2839" i="1"/>
  <c r="Q3847" i="1"/>
  <c r="Q3285" i="1"/>
  <c r="Q705" i="1"/>
  <c r="Q2746" i="1"/>
  <c r="Q2639" i="1"/>
  <c r="Q3053" i="1"/>
  <c r="Q3813" i="1"/>
  <c r="Q758" i="1"/>
  <c r="Q460" i="1"/>
  <c r="Q3646" i="1"/>
  <c r="Q2102" i="1"/>
  <c r="Q1855" i="1"/>
  <c r="Q745" i="1"/>
  <c r="Q3900" i="1"/>
  <c r="Q2224" i="1"/>
  <c r="Q1825" i="1"/>
  <c r="Q2302" i="1"/>
  <c r="Q3329" i="1"/>
  <c r="Q1439" i="1"/>
  <c r="Q1949" i="1"/>
  <c r="Q1435" i="1"/>
  <c r="Q3741" i="1"/>
  <c r="Q2454" i="1"/>
  <c r="Q2748" i="1"/>
  <c r="Q27" i="1"/>
  <c r="Q189" i="1"/>
  <c r="Q1417" i="1"/>
  <c r="Q2686" i="1"/>
  <c r="Q3610" i="1"/>
  <c r="Q4097" i="1"/>
  <c r="Q2488" i="1"/>
  <c r="Q3093" i="1"/>
  <c r="Q2933" i="1"/>
  <c r="Q3098" i="1"/>
  <c r="Q4058" i="1"/>
  <c r="Q3493" i="1"/>
  <c r="Q2387" i="1"/>
  <c r="Q2558" i="1"/>
  <c r="Q3396" i="1"/>
  <c r="Q2819" i="1"/>
  <c r="Q3579" i="1"/>
  <c r="Q3651" i="1"/>
  <c r="Q4059" i="1"/>
  <c r="Q3554" i="1"/>
  <c r="Q448" i="1"/>
  <c r="Q1361" i="1"/>
  <c r="Q70" i="1"/>
  <c r="Q1685" i="1"/>
  <c r="Q2826" i="1"/>
  <c r="Q3452" i="1"/>
  <c r="Q4085" i="1"/>
  <c r="Q1625" i="1"/>
  <c r="Q2211" i="1"/>
  <c r="Q3654" i="1"/>
  <c r="Q887" i="1"/>
  <c r="Q2494" i="1"/>
  <c r="Q2872" i="1"/>
  <c r="Q205" i="1"/>
  <c r="Q3049" i="1"/>
  <c r="Q4076" i="1"/>
  <c r="Q1110" i="1"/>
  <c r="Q2744" i="1"/>
  <c r="Q876" i="1"/>
  <c r="Q2797" i="1"/>
  <c r="Q4096" i="1"/>
  <c r="Q1391" i="1"/>
  <c r="Q997" i="1"/>
  <c r="Q2544" i="1"/>
  <c r="Q183" i="1"/>
  <c r="Q3025" i="1"/>
  <c r="Q3297" i="1"/>
  <c r="Q3541" i="1"/>
  <c r="Q718" i="1"/>
  <c r="Q2957" i="1"/>
  <c r="Q4000" i="1"/>
  <c r="Q3667" i="1"/>
  <c r="Q3757" i="1"/>
  <c r="Q964" i="1"/>
  <c r="Q3296" i="1"/>
  <c r="Q3456" i="1"/>
  <c r="Q1502" i="1"/>
  <c r="Q665" i="1"/>
  <c r="Q784" i="1"/>
  <c r="Q3463" i="1"/>
  <c r="Q633" i="1"/>
  <c r="Q411" i="1"/>
  <c r="Q670" i="1"/>
  <c r="Q1894" i="1"/>
  <c r="Q2502" i="1"/>
  <c r="Q1642" i="1"/>
  <c r="Q1081" i="1"/>
  <c r="Q1558" i="1"/>
  <c r="Q430" i="1"/>
  <c r="Q1192" i="1"/>
  <c r="Q2922" i="1"/>
  <c r="Q2369" i="1"/>
  <c r="Q944" i="1"/>
  <c r="Q2803" i="1"/>
  <c r="Q3291" i="1"/>
  <c r="Q3531" i="1"/>
  <c r="Q3453" i="1"/>
  <c r="Q2913" i="1"/>
  <c r="Q2000" i="1"/>
  <c r="Q1779" i="1"/>
  <c r="Q3930" i="1"/>
  <c r="Q1578" i="1"/>
  <c r="Q1725" i="1"/>
  <c r="Q2879" i="1"/>
  <c r="Q3347" i="1"/>
  <c r="Q3415" i="1"/>
  <c r="Q3867" i="1"/>
  <c r="Q3075" i="1"/>
  <c r="Q3133" i="1"/>
  <c r="Q881" i="1"/>
  <c r="Q1041" i="1"/>
  <c r="Q3960" i="1"/>
  <c r="Q3987" i="1"/>
  <c r="Q4106" i="1"/>
  <c r="Q166" i="1"/>
  <c r="Q509" i="1"/>
  <c r="Q868" i="1"/>
  <c r="Q2473" i="1"/>
  <c r="Q3138" i="1"/>
  <c r="Q1915" i="1"/>
  <c r="Q72" i="1"/>
  <c r="Q697" i="1"/>
  <c r="Q3052" i="1"/>
  <c r="Q1692" i="1"/>
  <c r="Q2172" i="1"/>
  <c r="Q3589" i="1"/>
  <c r="Q117" i="1"/>
  <c r="Q3461" i="1"/>
  <c r="Q3535" i="1"/>
  <c r="Q11" i="1"/>
  <c r="Q2069" i="1"/>
  <c r="Q2002" i="1"/>
  <c r="Q2898" i="1"/>
  <c r="Q2907" i="1"/>
  <c r="Q1020" i="1"/>
  <c r="Q1374" i="1"/>
  <c r="Q1929" i="1"/>
  <c r="Q3733" i="1"/>
  <c r="Q3978" i="1"/>
  <c r="Q3411" i="1"/>
  <c r="Q2076" i="1"/>
  <c r="Q2917" i="1"/>
  <c r="Q1296" i="1"/>
  <c r="Q2098" i="1"/>
  <c r="Q3087" i="1"/>
  <c r="Q3406" i="1"/>
  <c r="Q2146" i="1"/>
  <c r="Q2492" i="1"/>
  <c r="Q3702" i="1"/>
  <c r="Q1289" i="1"/>
  <c r="Q2817" i="1"/>
  <c r="Q2955" i="1"/>
  <c r="Q388" i="1"/>
  <c r="Q2144" i="1"/>
  <c r="Q52" i="1"/>
  <c r="Q106" i="1"/>
  <c r="Q377" i="1"/>
  <c r="Q1440" i="1"/>
  <c r="Q2267" i="1"/>
  <c r="Q759" i="1"/>
  <c r="Q3523" i="1"/>
  <c r="Q3380" i="1"/>
  <c r="Q1808" i="1"/>
  <c r="Q605" i="1"/>
  <c r="Q696" i="1"/>
  <c r="Q3065" i="1"/>
  <c r="Q3195" i="1"/>
  <c r="Q1402" i="1"/>
  <c r="Q1129" i="1"/>
  <c r="Q1177" i="1"/>
  <c r="Q3609" i="1"/>
  <c r="Q4077" i="1"/>
  <c r="Q434" i="1"/>
  <c r="Q2776" i="1"/>
  <c r="Q3293" i="1"/>
  <c r="Q3713" i="1"/>
  <c r="Q3820" i="1"/>
  <c r="Q2908" i="1"/>
  <c r="Q3754" i="1"/>
  <c r="Q76" i="1"/>
  <c r="Q1661" i="1"/>
  <c r="Q4030" i="1"/>
  <c r="Q171" i="1"/>
  <c r="Q1727" i="1"/>
  <c r="Q2142" i="1"/>
  <c r="Q1898" i="1"/>
  <c r="Q3311" i="1"/>
  <c r="Q2283" i="1"/>
  <c r="Q687" i="1"/>
  <c r="Q1809" i="1"/>
  <c r="Q1393" i="1"/>
  <c r="Q1614" i="1"/>
  <c r="Q2754" i="1"/>
  <c r="Q2899" i="1"/>
  <c r="Q3516" i="1"/>
  <c r="Q3936" i="1"/>
  <c r="Q2457" i="1"/>
  <c r="Q820" i="1"/>
  <c r="Q858" i="1"/>
  <c r="Q3183" i="1"/>
  <c r="Q3890" i="1"/>
  <c r="Q3994" i="1"/>
  <c r="Q3135" i="1"/>
  <c r="Q3321" i="1"/>
  <c r="Q3323" i="1"/>
  <c r="Q3833" i="1"/>
  <c r="Q1148" i="1"/>
  <c r="Q2583" i="1"/>
  <c r="Q3527" i="1"/>
  <c r="Q3565" i="1"/>
  <c r="Q3970" i="1"/>
  <c r="Q4" i="1"/>
  <c r="Q3257" i="1"/>
  <c r="Q3751" i="1"/>
  <c r="Q3114" i="1"/>
  <c r="Q831" i="1"/>
  <c r="Q911" i="1"/>
  <c r="Q1837" i="1"/>
  <c r="Q3653" i="1"/>
  <c r="Q3896" i="1"/>
  <c r="Q1639" i="1"/>
  <c r="Q2493" i="1"/>
  <c r="Q1818" i="1"/>
  <c r="Q1992" i="1"/>
  <c r="Q1576" i="1"/>
  <c r="Q3464" i="1"/>
  <c r="Q2869" i="1"/>
  <c r="Q3560" i="1"/>
  <c r="Q541" i="1"/>
  <c r="Q1322" i="1"/>
  <c r="Q92" i="1"/>
  <c r="Q3831" i="1"/>
  <c r="Q86" i="1"/>
  <c r="Q141" i="1"/>
  <c r="Q1834" i="1"/>
  <c r="Q2894" i="1"/>
  <c r="Q2924" i="1"/>
  <c r="Q3002" i="1"/>
  <c r="Q3394" i="1"/>
  <c r="Q3574" i="1"/>
  <c r="Q3581" i="1"/>
  <c r="Q3652" i="1"/>
  <c r="Q3763" i="1"/>
  <c r="Q3790" i="1"/>
  <c r="Q3998" i="1"/>
  <c r="Q2641" i="1"/>
  <c r="Q4064" i="1"/>
  <c r="Q3988" i="1"/>
  <c r="Q1709" i="1"/>
  <c r="Q1327" i="1"/>
  <c r="Q2838" i="1"/>
  <c r="Q3407" i="1"/>
  <c r="Q706" i="1"/>
  <c r="Q3648" i="1"/>
  <c r="Q454" i="1"/>
  <c r="Q950" i="1"/>
  <c r="Q2137" i="1"/>
  <c r="Q3086" i="1"/>
  <c r="Q3564" i="1"/>
  <c r="Q994" i="1"/>
  <c r="Q2873" i="1"/>
  <c r="Q2163" i="1"/>
  <c r="Q2390" i="1"/>
  <c r="Q78" i="1"/>
  <c r="Q97" i="1"/>
  <c r="Q2411" i="1"/>
  <c r="Q2416" i="1"/>
  <c r="Q3607" i="1"/>
  <c r="Q4048" i="1"/>
  <c r="Q3809" i="1"/>
  <c r="Q3931" i="1"/>
  <c r="Q4003" i="1"/>
  <c r="Q3871" i="1"/>
  <c r="Q3061" i="1"/>
  <c r="Q3327" i="1"/>
  <c r="Q3982" i="1"/>
  <c r="Q1421" i="1"/>
  <c r="Q1496" i="1"/>
  <c r="Q2807" i="1"/>
  <c r="Q3899" i="1"/>
  <c r="Q2919" i="1"/>
  <c r="Q164" i="1"/>
  <c r="Q821" i="1"/>
  <c r="Q2385" i="1"/>
  <c r="Q1910" i="1"/>
  <c r="Q424" i="1"/>
  <c r="Q2450" i="1"/>
  <c r="Q3118" i="1"/>
  <c r="Q3695" i="1"/>
  <c r="Q3822" i="1"/>
  <c r="Q4071" i="1"/>
  <c r="Q3736" i="1"/>
  <c r="Q597" i="1"/>
  <c r="Q3803" i="1"/>
  <c r="Q99" i="1"/>
  <c r="Q1104" i="1"/>
  <c r="Q1126" i="1"/>
  <c r="Q2219" i="1"/>
  <c r="Q3957" i="1"/>
  <c r="Q2203" i="1"/>
  <c r="Q3721" i="1"/>
  <c r="Q1429" i="1"/>
  <c r="Q2856" i="1"/>
  <c r="Q2319" i="1"/>
  <c r="Q433" i="1"/>
  <c r="Q4034" i="1"/>
  <c r="Q975" i="1"/>
  <c r="Q24" i="1"/>
  <c r="Q1085" i="1"/>
  <c r="Q3969" i="1"/>
  <c r="Q3706" i="1"/>
  <c r="Q1331" i="1"/>
  <c r="Q2152" i="1"/>
  <c r="Q137" i="1"/>
  <c r="Q702" i="1"/>
  <c r="Q1432" i="1"/>
  <c r="Q3801" i="1"/>
  <c r="Q182" i="1"/>
  <c r="Q236" i="1"/>
  <c r="Q2481" i="1"/>
  <c r="Q510" i="1"/>
  <c r="Q781" i="1"/>
  <c r="Q3496" i="1"/>
  <c r="Q4032" i="1"/>
  <c r="Q4098" i="1"/>
  <c r="Q3940" i="1"/>
  <c r="Q452" i="1"/>
  <c r="Q2545" i="1"/>
  <c r="Q3455" i="1"/>
  <c r="Q4066" i="1"/>
  <c r="Q1983" i="1"/>
  <c r="Q3727" i="1"/>
  <c r="Q203" i="1"/>
  <c r="Q1811" i="1"/>
  <c r="Q2755" i="1"/>
  <c r="Q965" i="1"/>
  <c r="Q374" i="1"/>
  <c r="Q3082" i="1"/>
  <c r="Q917" i="1"/>
  <c r="Q1347" i="1"/>
  <c r="Q3132" i="1"/>
  <c r="Q3472" i="1"/>
  <c r="Q3013" i="1"/>
  <c r="Q3542" i="1"/>
  <c r="Q1602" i="1"/>
  <c r="Q3731" i="1"/>
  <c r="Q1872" i="1"/>
  <c r="Q222" i="1"/>
  <c r="Q1490" i="1"/>
  <c r="Q1687" i="1"/>
  <c r="Q155" i="1"/>
  <c r="Q2652" i="1"/>
  <c r="Q3742" i="1"/>
  <c r="Q3688" i="1"/>
  <c r="Q2640" i="1"/>
  <c r="Q776" i="1"/>
  <c r="Q3789" i="1"/>
  <c r="Q631" i="1"/>
  <c r="Q1569" i="1"/>
  <c r="Q3425" i="1"/>
  <c r="Q4083" i="1"/>
  <c r="Q575" i="1"/>
  <c r="Q191" i="1"/>
  <c r="Q932" i="1"/>
  <c r="Q624" i="1"/>
  <c r="Q3477" i="1"/>
  <c r="Q147" i="1"/>
  <c r="Q506" i="1"/>
  <c r="Q1778" i="1"/>
  <c r="Q2417" i="1"/>
  <c r="Q3062" i="1"/>
  <c r="Q3072" i="1"/>
  <c r="Q925" i="1"/>
  <c r="Q926" i="1"/>
  <c r="Q2378" i="1"/>
  <c r="Q170" i="1"/>
  <c r="Q172" i="1"/>
  <c r="Q873" i="1"/>
  <c r="Q1156" i="1"/>
  <c r="Q1414" i="1"/>
  <c r="Q3837" i="1"/>
  <c r="Q3976" i="1"/>
  <c r="Q2218" i="1"/>
  <c r="Q2900" i="1"/>
  <c r="Q3478" i="1"/>
  <c r="Q2852" i="1"/>
  <c r="Q829" i="1"/>
  <c r="Q2124" i="1"/>
  <c r="Q2426" i="1"/>
  <c r="Q2742" i="1"/>
  <c r="Q719" i="1"/>
  <c r="Q884" i="1"/>
  <c r="Q423" i="1"/>
  <c r="Q590" i="1"/>
  <c r="Q1851" i="1"/>
  <c r="Q1925" i="1"/>
  <c r="Q4040" i="1"/>
  <c r="Q622" i="1"/>
  <c r="Q850" i="1"/>
  <c r="Q855" i="1"/>
  <c r="Q1824" i="1"/>
  <c r="Q2114" i="1"/>
  <c r="Q2345" i="1"/>
  <c r="Q2857" i="1"/>
  <c r="Q2925" i="1"/>
  <c r="Q3103" i="1"/>
  <c r="Q3117" i="1"/>
  <c r="Q4041" i="1"/>
  <c r="Q685" i="1"/>
  <c r="Q967" i="1"/>
  <c r="Q3961" i="1"/>
  <c r="Q1194" i="1"/>
  <c r="Q945" i="1"/>
  <c r="Q1548" i="1"/>
  <c r="Q3294" i="1"/>
  <c r="Q948" i="1"/>
  <c r="Q3967" i="1"/>
  <c r="Q4062" i="1"/>
  <c r="Q2123" i="1"/>
  <c r="Q2503" i="1"/>
  <c r="Q901" i="1"/>
  <c r="Q976" i="1"/>
  <c r="Q1597" i="1"/>
  <c r="Q1695" i="1"/>
  <c r="Q2959" i="1"/>
  <c r="Q3399" i="1"/>
  <c r="Q200" i="1"/>
  <c r="Q3101" i="1"/>
  <c r="Q2581" i="1"/>
  <c r="Q3373" i="1"/>
  <c r="Q2682" i="1"/>
  <c r="Q951" i="1"/>
  <c r="Q2893" i="1"/>
  <c r="Q3207" i="1"/>
  <c r="Q2822" i="1"/>
  <c r="Q2876" i="1"/>
  <c r="Q1138" i="1"/>
  <c r="Q2350" i="1"/>
  <c r="Q3740" i="1"/>
  <c r="Q3826" i="1"/>
  <c r="Q1047" i="1"/>
  <c r="Q2862" i="1"/>
  <c r="Q2910" i="1"/>
  <c r="Q199" i="1"/>
  <c r="Q623" i="1"/>
  <c r="Q96" i="1"/>
  <c r="Q693" i="1"/>
  <c r="Q893" i="1"/>
  <c r="Q1920" i="1"/>
  <c r="Q2757" i="1"/>
  <c r="Q3859" i="1"/>
  <c r="Q3893" i="1"/>
  <c r="Q577" i="1"/>
  <c r="Q3143" i="1"/>
  <c r="Q1112" i="1"/>
  <c r="Q1152" i="1"/>
  <c r="Q2884" i="1"/>
  <c r="Q3547" i="1"/>
  <c r="Q3869" i="1"/>
  <c r="Q193" i="1"/>
  <c r="Q228" i="1"/>
  <c r="Q241" i="1"/>
  <c r="Q508" i="1"/>
  <c r="Q594" i="1"/>
  <c r="Q1010" i="1"/>
  <c r="Q1042" i="1"/>
  <c r="Q2573" i="1"/>
  <c r="Q3205" i="1"/>
  <c r="Q3338" i="1"/>
  <c r="Q3444" i="1"/>
  <c r="Q3662" i="1"/>
  <c r="Q4027" i="1"/>
  <c r="Q4061" i="1"/>
  <c r="Q570" i="1"/>
  <c r="Q1105" i="1"/>
  <c r="Q1242" i="1"/>
  <c r="Q1406" i="1"/>
  <c r="Q3672" i="1"/>
  <c r="Q1017" i="1"/>
  <c r="Q4091" i="1"/>
  <c r="Q1921" i="1"/>
  <c r="Q2001" i="1"/>
  <c r="Q2131" i="1"/>
  <c r="Q763" i="1"/>
  <c r="Q1008" i="1"/>
  <c r="Q2760" i="1"/>
  <c r="Q3665" i="1"/>
  <c r="Q959" i="1"/>
  <c r="Q2590" i="1"/>
  <c r="Q504" i="1"/>
  <c r="Q3538" i="1"/>
  <c r="Q973" i="1"/>
  <c r="Q1722" i="1"/>
  <c r="Q2145" i="1"/>
  <c r="Q3136" i="1"/>
  <c r="Q3832" i="1"/>
  <c r="Q4046" i="1"/>
  <c r="Q592" i="1"/>
  <c r="Q1575" i="1"/>
  <c r="Q1012" i="1"/>
  <c r="Q1701" i="1"/>
  <c r="Q3640" i="1"/>
  <c r="Q4090" i="1"/>
  <c r="Q491" i="1"/>
  <c r="Q502" i="1"/>
  <c r="Q4029" i="1"/>
  <c r="Q3980" i="1"/>
  <c r="Q993" i="1"/>
  <c r="Q1050" i="1"/>
  <c r="Q1874" i="1"/>
  <c r="Q3971" i="1"/>
  <c r="Q3974" i="1"/>
  <c r="Q1237" i="1"/>
  <c r="Q2516" i="1"/>
  <c r="Q85" i="1"/>
  <c r="Q519" i="1"/>
  <c r="Q675" i="1"/>
  <c r="Q888" i="1"/>
  <c r="Q1580" i="1"/>
  <c r="Q1596" i="1"/>
  <c r="Q4093" i="1"/>
  <c r="Q426" i="1"/>
  <c r="Q2405" i="1"/>
  <c r="Q3748" i="1"/>
  <c r="Q2403" i="1"/>
  <c r="Q3590" i="1"/>
  <c r="Q4005" i="1"/>
  <c r="Q181" i="1"/>
  <c r="Q558" i="1"/>
  <c r="Q895" i="1"/>
  <c r="Q1365" i="1"/>
  <c r="Q1423" i="1"/>
  <c r="Q3069" i="1"/>
  <c r="Q3417" i="1"/>
  <c r="Q4036" i="1"/>
  <c r="Q715" i="1"/>
  <c r="Q907" i="1"/>
  <c r="Q920" i="1"/>
  <c r="Q897" i="1"/>
  <c r="Q3431" i="1"/>
  <c r="Q3948" i="1"/>
  <c r="Q721" i="1"/>
  <c r="Q129" i="1"/>
  <c r="Q1064" i="1"/>
  <c r="Q3848" i="1"/>
  <c r="Q1157" i="1"/>
  <c r="Q1770" i="1"/>
  <c r="Q1145" i="1"/>
  <c r="Q2886" i="1"/>
  <c r="Q3912" i="1"/>
  <c r="Q179" i="1"/>
  <c r="Q1441" i="1"/>
  <c r="Q2169" i="1"/>
  <c r="Q2374" i="1"/>
  <c r="Q3510" i="1"/>
  <c r="Q1118" i="1"/>
  <c r="Q1240" i="1"/>
  <c r="Q769" i="1"/>
  <c r="Q2871" i="1"/>
  <c r="Q581" i="1"/>
  <c r="Q3070" i="1"/>
  <c r="Q3907" i="1"/>
  <c r="Q777" i="1"/>
  <c r="Q864" i="1"/>
  <c r="Q1551" i="1"/>
  <c r="Q3898" i="1"/>
  <c r="Q3984" i="1"/>
  <c r="Q1108" i="1"/>
  <c r="Q4072" i="1"/>
  <c r="Q3137" i="1"/>
  <c r="Q905" i="1"/>
  <c r="Q927" i="1"/>
  <c r="Q664" i="1"/>
  <c r="Q1763" i="1"/>
  <c r="Q425" i="1"/>
  <c r="Q2171" i="1"/>
  <c r="Q3909" i="1"/>
  <c r="Q125" i="1"/>
  <c r="Q906" i="1"/>
  <c r="Q1159" i="1"/>
  <c r="Q2413" i="1"/>
  <c r="Q3193" i="1"/>
  <c r="Q3989" i="1"/>
  <c r="Q513" i="1"/>
  <c r="Q1487" i="1"/>
  <c r="Q1718" i="1"/>
  <c r="Q2777" i="1"/>
  <c r="Q3739" i="1"/>
  <c r="Q486" i="1"/>
  <c r="Q2858" i="1"/>
  <c r="Q1458" i="1"/>
  <c r="Q2571" i="1"/>
  <c r="Q2918" i="1"/>
  <c r="Q572" i="1"/>
  <c r="Q474" i="1"/>
  <c r="Q3071" i="1"/>
  <c r="Q153" i="1"/>
  <c r="Q603" i="1"/>
  <c r="Q1993" i="1"/>
  <c r="Q2749" i="1"/>
  <c r="Q467" i="1"/>
  <c r="Q4104" i="1"/>
  <c r="Q3973" i="1"/>
  <c r="Q3902" i="1"/>
  <c r="Q3911" i="1"/>
  <c r="Q3922" i="1"/>
  <c r="Q4065" i="1"/>
  <c r="Q428" i="1"/>
  <c r="Q1227" i="1"/>
  <c r="Q2681" i="1"/>
  <c r="Q607" i="1"/>
  <c r="Q933" i="1"/>
  <c r="Q3734" i="1"/>
  <c r="Q224" i="1"/>
  <c r="Q1069" i="1"/>
  <c r="Q2887" i="1"/>
  <c r="Q3190" i="1"/>
  <c r="Q4020" i="1"/>
  <c r="Q2923" i="1"/>
  <c r="Q2140" i="1"/>
  <c r="Q3122" i="1"/>
  <c r="Q955" i="1"/>
  <c r="Q3090" i="1"/>
  <c r="Q3966" i="1"/>
  <c r="Q436" i="1"/>
  <c r="Q892" i="1"/>
  <c r="Q1140" i="1"/>
  <c r="Q1574" i="1"/>
  <c r="Q1868" i="1"/>
  <c r="Q3089" i="1"/>
  <c r="Q3901" i="1"/>
  <c r="Q4023" i="1"/>
  <c r="Q2651" i="1"/>
  <c r="Q2825" i="1"/>
  <c r="Q555" i="1"/>
  <c r="Q912" i="1"/>
  <c r="Q935" i="1"/>
  <c r="Q2325" i="1"/>
  <c r="Q2364" i="1"/>
  <c r="Q2569" i="1"/>
  <c r="Q2978" i="1"/>
  <c r="Q3920" i="1"/>
  <c r="Q2153" i="1"/>
  <c r="Q3891" i="1"/>
  <c r="Q1235" i="1"/>
  <c r="Q3124" i="1"/>
  <c r="Q3791" i="1"/>
  <c r="Q148" i="1"/>
  <c r="Q595" i="1"/>
  <c r="Q2126" i="1"/>
  <c r="Q2157" i="1"/>
  <c r="Q505" i="1"/>
  <c r="Q882" i="1"/>
  <c r="Q234" i="1"/>
  <c r="Q1737" i="1"/>
  <c r="Q2751" i="1"/>
  <c r="Q3200" i="1"/>
  <c r="Q3981" i="1"/>
  <c r="Q4049" i="1"/>
  <c r="Q4055" i="1"/>
  <c r="Q1120" i="1"/>
  <c r="Q2328" i="1"/>
  <c r="Q2353" i="1"/>
  <c r="Q1793" i="1"/>
  <c r="Q573" i="1"/>
  <c r="Q970" i="1"/>
  <c r="Q986" i="1"/>
  <c r="Q1324" i="1"/>
  <c r="Q1382" i="1"/>
  <c r="Q2650" i="1"/>
  <c r="Q714" i="1"/>
  <c r="Q1407" i="1"/>
  <c r="Q1483" i="1"/>
  <c r="Q2761" i="1"/>
  <c r="Q3079" i="1"/>
  <c r="Q4019" i="1"/>
  <c r="Q2136" i="1"/>
  <c r="Q1918" i="1"/>
  <c r="Q3194" i="1"/>
  <c r="Q642" i="1"/>
  <c r="Q863" i="1"/>
  <c r="Q1552" i="1"/>
  <c r="Q3949" i="1"/>
  <c r="Q220" i="1"/>
  <c r="Q602" i="1"/>
  <c r="Q921" i="1"/>
  <c r="Q1102" i="1"/>
  <c r="Q1147" i="1"/>
  <c r="Q1172" i="1"/>
  <c r="Q1185" i="1"/>
  <c r="Q1344" i="1"/>
  <c r="Q1415" i="1"/>
  <c r="Q1425" i="1"/>
  <c r="Q1493" i="1"/>
  <c r="Q1559" i="1"/>
  <c r="Q1567" i="1"/>
  <c r="Q2370" i="1"/>
  <c r="Q2567" i="1"/>
  <c r="Q2768" i="1"/>
  <c r="Q2946" i="1"/>
  <c r="Q3578" i="1"/>
  <c r="Q3634" i="1"/>
  <c r="Q3732" i="1"/>
  <c r="Q3744" i="1"/>
  <c r="Q3863" i="1"/>
  <c r="Q3993" i="1"/>
  <c r="Q4022" i="1"/>
  <c r="Q4105" i="1"/>
  <c r="Q3142" i="1"/>
  <c r="Q663" i="1"/>
  <c r="Q2854" i="1"/>
  <c r="Q3986" i="1"/>
  <c r="Q4060" i="1"/>
  <c r="Q1562" i="1"/>
  <c r="Q4113" i="1"/>
  <c r="Q1584" i="1"/>
  <c r="Q151" i="1"/>
  <c r="Q2660" i="1"/>
  <c r="Q629" i="1"/>
  <c r="Q720" i="1"/>
  <c r="Q865" i="1"/>
  <c r="Q904" i="1"/>
  <c r="Q2601" i="1"/>
  <c r="Q2765" i="1"/>
  <c r="Q3921" i="1"/>
  <c r="Q2504" i="1"/>
  <c r="Q4112" i="1"/>
  <c r="Q1565" i="1"/>
  <c r="Q1711" i="1"/>
  <c r="Q1909" i="1"/>
  <c r="Q2132" i="1"/>
  <c r="Q2162" i="1"/>
  <c r="Q2324" i="1"/>
  <c r="Q2599" i="1"/>
  <c r="Q1119" i="1"/>
  <c r="Q450" i="1"/>
  <c r="Q456" i="1"/>
  <c r="Q2372" i="1"/>
  <c r="Q157" i="1"/>
  <c r="Q1067" i="1"/>
  <c r="Q576" i="1"/>
  <c r="Q1573" i="1"/>
  <c r="Q2327" i="1"/>
  <c r="Q2863" i="1"/>
  <c r="Q4039" i="1"/>
  <c r="Q1997" i="1"/>
  <c r="Q1438" i="1"/>
  <c r="Q468" i="1"/>
  <c r="Q1790" i="1"/>
  <c r="Q1013" i="1"/>
  <c r="Q1151" i="1"/>
  <c r="Q1449" i="1"/>
  <c r="Q1598" i="1"/>
  <c r="Q1720" i="1"/>
  <c r="Q2384" i="1"/>
  <c r="Q2512" i="1"/>
  <c r="Q2564" i="1"/>
  <c r="Q2796" i="1"/>
  <c r="Q2906" i="1"/>
  <c r="Q3054" i="1"/>
  <c r="Q4011" i="1"/>
  <c r="Q2690" i="1"/>
  <c r="Q1150" i="1"/>
  <c r="Q890" i="1"/>
  <c r="Q1410" i="1"/>
  <c r="Q2697" i="1"/>
  <c r="Q3080" i="1"/>
  <c r="Q127" i="1"/>
  <c r="Q545" i="1"/>
  <c r="Q900" i="1"/>
  <c r="Q1072" i="1"/>
  <c r="Q2702" i="1"/>
  <c r="Q2850" i="1"/>
  <c r="Q3677" i="1"/>
  <c r="Q3997" i="1"/>
  <c r="Q4018" i="1"/>
  <c r="Q1801" i="1"/>
  <c r="Q3992" i="1"/>
  <c r="Q551" i="1"/>
  <c r="Q565" i="1"/>
  <c r="Q1563" i="1"/>
  <c r="Q874" i="1"/>
  <c r="Q880" i="1"/>
  <c r="Q998" i="1"/>
  <c r="Q999" i="1"/>
  <c r="Q2521" i="1"/>
  <c r="Q3842" i="1"/>
  <c r="Q3910" i="1"/>
  <c r="Q734" i="1"/>
  <c r="Q2880" i="1"/>
  <c r="Q872" i="1"/>
  <c r="Q458" i="1"/>
  <c r="Q593" i="1"/>
  <c r="Q711" i="1"/>
  <c r="Q3924" i="1"/>
  <c r="Q232" i="1"/>
  <c r="Q619" i="1"/>
  <c r="Q1550" i="1"/>
  <c r="Q1916" i="1"/>
  <c r="Q3866" i="1"/>
  <c r="Q4010" i="1"/>
  <c r="Q4095" i="1"/>
  <c r="Q2572" i="1"/>
  <c r="Q4110" i="1"/>
  <c r="Q1500" i="1"/>
  <c r="Q588" i="1"/>
  <c r="Q1084" i="1"/>
  <c r="Q3085" i="1"/>
  <c r="Q563" i="1"/>
  <c r="Q1419" i="1"/>
  <c r="Q1579" i="1"/>
  <c r="Q2357" i="1"/>
  <c r="Q2382" i="1"/>
  <c r="Q2683" i="1"/>
  <c r="Q2864" i="1"/>
  <c r="Q3642" i="1"/>
  <c r="Q684" i="1"/>
  <c r="Q1117" i="1"/>
  <c r="Q2750" i="1"/>
  <c r="Q2781" i="1"/>
  <c r="Q507" i="1"/>
  <c r="Q548" i="1"/>
  <c r="Q2404" i="1"/>
  <c r="Q186" i="1"/>
  <c r="Q472" i="1"/>
  <c r="Q1074" i="1"/>
  <c r="Q1705" i="1"/>
  <c r="Q1877" i="1"/>
  <c r="Q1987" i="1"/>
  <c r="Q2582" i="1"/>
  <c r="Q2656" i="1"/>
  <c r="Q2921" i="1"/>
  <c r="Q192" i="1"/>
  <c r="Q239" i="1"/>
  <c r="Q446" i="1"/>
  <c r="Q488" i="1"/>
  <c r="Q516" i="1"/>
  <c r="Q561" i="1"/>
  <c r="Q774" i="1"/>
  <c r="Q870" i="1"/>
  <c r="Q937" i="1"/>
  <c r="Q1062" i="1"/>
  <c r="Q1137" i="1"/>
  <c r="Q1155" i="1"/>
  <c r="Q1485" i="1"/>
  <c r="Q1561" i="1"/>
  <c r="Q1715" i="1"/>
  <c r="Q1906" i="1"/>
  <c r="Q1991" i="1"/>
  <c r="Q2125" i="1"/>
  <c r="Q2154" i="1"/>
  <c r="Q2375" i="1"/>
  <c r="Q2395" i="1"/>
  <c r="Q2440" i="1"/>
  <c r="Q2570" i="1"/>
  <c r="Q2587" i="1"/>
  <c r="Q2594" i="1"/>
  <c r="Q3088" i="1"/>
  <c r="Q3097" i="1"/>
  <c r="Q3139" i="1"/>
  <c r="Q3796" i="1"/>
  <c r="Q3897" i="1"/>
  <c r="Q3943" i="1"/>
  <c r="Q4101" i="1"/>
  <c r="Q1488" i="1"/>
  <c r="Q2138" i="1"/>
  <c r="Q1099" i="1"/>
  <c r="Q4088" i="1"/>
  <c r="Q451" i="1"/>
  <c r="Q457" i="1"/>
  <c r="Q867" i="1"/>
  <c r="Q875" i="1"/>
  <c r="Q1070" i="1"/>
  <c r="Q1077" i="1"/>
  <c r="Q1080" i="1"/>
  <c r="Q1111" i="1"/>
  <c r="Q1430" i="1"/>
  <c r="Q2438" i="1"/>
  <c r="Q2766" i="1"/>
  <c r="Q2868" i="1"/>
  <c r="Q3144" i="1"/>
  <c r="Q3962" i="1"/>
  <c r="Q3964" i="1"/>
  <c r="Q3968" i="1"/>
  <c r="Q1095" i="1"/>
  <c r="Q1184" i="1"/>
  <c r="Q1907" i="1"/>
  <c r="Q1103" i="1"/>
  <c r="Q3108" i="1"/>
  <c r="Q4109" i="1"/>
  <c r="Q150" i="1"/>
  <c r="Q156" i="1"/>
  <c r="Q939" i="1"/>
  <c r="Q941" i="1"/>
  <c r="Q1234" i="1"/>
  <c r="Q1791" i="1"/>
  <c r="Q1795" i="1"/>
  <c r="Q1813" i="1"/>
  <c r="Q2695" i="1"/>
  <c r="Q2866" i="1"/>
  <c r="Q3055" i="1"/>
  <c r="Q3873" i="1"/>
  <c r="Q4007" i="1"/>
  <c r="Q2348" i="1"/>
  <c r="Q2905" i="1"/>
  <c r="Q3852" i="1"/>
  <c r="Q4075" i="1"/>
  <c r="Q1875" i="1"/>
  <c r="Q2649" i="1"/>
  <c r="Q2685" i="1"/>
  <c r="Q2763" i="1"/>
  <c r="Q552" i="1"/>
  <c r="Q1160" i="1"/>
  <c r="Q1164" i="1"/>
  <c r="Q1560" i="1"/>
  <c r="Q1721" i="1"/>
  <c r="Q1726" i="1"/>
  <c r="Q2693" i="1"/>
  <c r="Q2743" i="1"/>
  <c r="Q2861" i="1"/>
  <c r="Q3794" i="1"/>
  <c r="Q3889" i="1"/>
  <c r="Q4070" i="1"/>
  <c r="Q1712" i="1"/>
  <c r="Q2155" i="1"/>
  <c r="Q2769" i="1"/>
  <c r="Q775" i="1"/>
  <c r="Q3990" i="1"/>
  <c r="Q4092" i="1"/>
  <c r="Q496" i="1"/>
  <c r="Q601" i="1"/>
  <c r="Q154" i="1"/>
  <c r="Q499" i="1"/>
  <c r="Q883" i="1"/>
  <c r="Q914" i="1"/>
  <c r="Q919" i="1"/>
  <c r="Q1175" i="1"/>
  <c r="Q1494" i="1"/>
  <c r="Q1757" i="1"/>
  <c r="Q2391" i="1"/>
  <c r="Q2410" i="1"/>
  <c r="Q2508" i="1"/>
  <c r="Q2846" i="1"/>
  <c r="Q3649" i="1"/>
  <c r="Q1123" i="1"/>
  <c r="Q2538" i="1"/>
  <c r="Q2881" i="1"/>
  <c r="Q4021" i="1"/>
  <c r="Q1314" i="1"/>
  <c r="Q1581" i="1"/>
  <c r="Q4067" i="1"/>
  <c r="Q2700" i="1"/>
  <c r="Q455" i="1"/>
  <c r="Q596" i="1"/>
  <c r="Q992" i="1"/>
  <c r="Q1424" i="1"/>
  <c r="Q1876" i="1"/>
  <c r="Q2161" i="1"/>
  <c r="Q2436" i="1"/>
  <c r="Q2593" i="1"/>
  <c r="Q3110" i="1"/>
  <c r="Q3126" i="1"/>
  <c r="Q3855" i="1"/>
  <c r="Q4015" i="1"/>
  <c r="Q461" i="1"/>
  <c r="Q462" i="1"/>
  <c r="Q543" i="1"/>
  <c r="Q940" i="1"/>
  <c r="Q1093" i="1"/>
  <c r="Q1101" i="1"/>
  <c r="Q1173" i="1"/>
  <c r="Q1231" i="1"/>
  <c r="Q1821" i="1"/>
  <c r="Q1990" i="1"/>
  <c r="Q2130" i="1"/>
  <c r="Q2133" i="1"/>
  <c r="Q2356" i="1"/>
  <c r="Q2393" i="1"/>
  <c r="Q2415" i="1"/>
  <c r="Q2694" i="1"/>
  <c r="Q2764" i="1"/>
  <c r="Q2895" i="1"/>
  <c r="Q2904" i="1"/>
  <c r="Q2951" i="1"/>
  <c r="Q3096" i="1"/>
  <c r="Q3203" i="1"/>
  <c r="Q3749" i="1"/>
  <c r="Q3857" i="1"/>
  <c r="Q3883" i="1"/>
  <c r="Q3903" i="1"/>
  <c r="Q3929" i="1"/>
  <c r="Q3952" i="1"/>
  <c r="Q3954" i="1"/>
  <c r="Q4068" i="1"/>
  <c r="Q432" i="1"/>
  <c r="Q2950" i="1"/>
  <c r="Q2897" i="1"/>
  <c r="Q4004" i="1"/>
  <c r="Q1738" i="1"/>
  <c r="Q3076" i="1"/>
  <c r="Q779" i="1"/>
  <c r="Q902" i="1"/>
  <c r="Q1094" i="1"/>
  <c r="Q1131" i="1"/>
  <c r="Q2432" i="1"/>
  <c r="Q2892" i="1"/>
  <c r="Q3963" i="1"/>
  <c r="Q4043" i="1"/>
  <c r="Q4044" i="1"/>
  <c r="Q215" i="1"/>
  <c r="Q571" i="1"/>
  <c r="Q599" i="1"/>
  <c r="Q886" i="1"/>
  <c r="Q1135" i="1"/>
  <c r="Q1544" i="1"/>
  <c r="Q1740" i="1"/>
  <c r="Q2865" i="1"/>
  <c r="Q2911" i="1"/>
  <c r="Q3737" i="1"/>
  <c r="Q3854" i="1"/>
  <c r="Q4094" i="1"/>
  <c r="Q2662" i="1"/>
  <c r="Q4013" i="1"/>
  <c r="Q640" i="1"/>
  <c r="Q1688" i="1"/>
  <c r="Q194" i="1"/>
  <c r="Q1171" i="1"/>
  <c r="Q2135" i="1"/>
  <c r="Q4051" i="1"/>
  <c r="Q676" i="1"/>
  <c r="Q1055" i="1"/>
  <c r="Q1088" i="1"/>
  <c r="Q1408" i="1"/>
  <c r="Q1409" i="1"/>
  <c r="Q1437" i="1"/>
  <c r="Q1456" i="1"/>
  <c r="Q1585" i="1"/>
  <c r="Q1812" i="1"/>
  <c r="Q2349" i="1"/>
  <c r="Q2643" i="1"/>
  <c r="Q3644" i="1"/>
  <c r="Q3927" i="1"/>
  <c r="Q3928" i="1"/>
  <c r="Q422" i="1"/>
  <c r="Q580" i="1"/>
  <c r="Q33" i="1"/>
  <c r="Q3602" i="1"/>
  <c r="Q562" i="1"/>
  <c r="Q1083" i="1"/>
  <c r="Q1904" i="1"/>
  <c r="Q169" i="1"/>
  <c r="Q514" i="1"/>
  <c r="Q983" i="1"/>
  <c r="Q1125" i="1"/>
  <c r="Q1132" i="1"/>
  <c r="Q1717" i="1"/>
  <c r="Q3105" i="1"/>
  <c r="Q3868" i="1"/>
  <c r="Q3942" i="1"/>
  <c r="Q3972" i="1"/>
  <c r="Q122" i="1"/>
  <c r="Q144" i="1"/>
  <c r="Q161" i="1"/>
  <c r="Q217" i="1"/>
  <c r="Q445" i="1"/>
  <c r="Q484" i="1"/>
  <c r="Q511" i="1"/>
  <c r="Q579" i="1"/>
  <c r="Q586" i="1"/>
  <c r="Q608" i="1"/>
  <c r="Q632" i="1"/>
  <c r="Q773" i="1"/>
  <c r="Q849" i="1"/>
  <c r="Q1044" i="1"/>
  <c r="Q1075" i="1"/>
  <c r="Q1116" i="1"/>
  <c r="Q1128" i="1"/>
  <c r="Q1178" i="1"/>
  <c r="Q1545" i="1"/>
  <c r="Q1566" i="1"/>
  <c r="Q1703" i="1"/>
  <c r="Q1865" i="1"/>
  <c r="Q1869" i="1"/>
  <c r="Q1913" i="1"/>
  <c r="Q2128" i="1"/>
  <c r="Q2215" i="1"/>
  <c r="Q2376" i="1"/>
  <c r="Q2398" i="1"/>
  <c r="Q2442" i="1"/>
  <c r="Q2687" i="1"/>
  <c r="Q2759" i="1"/>
  <c r="Q2779" i="1"/>
  <c r="Q2843" i="1"/>
  <c r="Q2888" i="1"/>
  <c r="Q3067" i="1"/>
  <c r="Q3112" i="1"/>
  <c r="Q3123" i="1"/>
  <c r="Q3131" i="1"/>
  <c r="Q3134" i="1"/>
  <c r="Q3738" i="1"/>
  <c r="Q3747" i="1"/>
  <c r="Q3797" i="1"/>
  <c r="Q3860" i="1"/>
  <c r="Q3870" i="1"/>
  <c r="Q3880" i="1"/>
  <c r="Q3919" i="1"/>
  <c r="Q4002" i="1"/>
  <c r="Q4026" i="1"/>
  <c r="Q4086" i="1"/>
  <c r="Q4087" i="1"/>
  <c r="Q550" i="1"/>
  <c r="Q159" i="1"/>
  <c r="Q668" i="1"/>
  <c r="Q1917" i="1"/>
  <c r="Q2386" i="1"/>
  <c r="Q2425" i="1"/>
  <c r="Q1413" i="1"/>
  <c r="Q2877" i="1"/>
  <c r="Q3959" i="1"/>
  <c r="Q427" i="1"/>
  <c r="Q546" i="1"/>
  <c r="Q598" i="1"/>
  <c r="Q1046" i="1"/>
  <c r="Q1420" i="1"/>
  <c r="Q1543" i="1"/>
  <c r="Q1881" i="1"/>
  <c r="Q2903" i="1"/>
  <c r="Q163" i="1"/>
  <c r="Q442" i="1"/>
  <c r="Q449" i="1"/>
  <c r="Q611" i="1"/>
  <c r="Q765" i="1"/>
  <c r="Q1092" i="1"/>
  <c r="Q1115" i="1"/>
  <c r="Q1121" i="1"/>
  <c r="Q1141" i="1"/>
  <c r="Q1180" i="1"/>
  <c r="Q1244" i="1"/>
  <c r="Q1484" i="1"/>
  <c r="Q1501" i="1"/>
  <c r="Q1583" i="1"/>
  <c r="Q1696" i="1"/>
  <c r="Q2418" i="1"/>
  <c r="Q2420" i="1"/>
  <c r="Q2585" i="1"/>
  <c r="Q2588" i="1"/>
  <c r="Q2591" i="1"/>
  <c r="Q2851" i="1"/>
  <c r="Q2889" i="1"/>
  <c r="Q3121" i="1"/>
  <c r="Q3808" i="1"/>
  <c r="Q3917" i="1"/>
  <c r="Q3941" i="1"/>
  <c r="Q3947" i="1"/>
  <c r="Q3996" i="1"/>
  <c r="Q4009" i="1"/>
  <c r="Q4081" i="1"/>
  <c r="Q638" i="1"/>
  <c r="Q1183" i="1"/>
  <c r="Q1867" i="1"/>
  <c r="Q4074" i="1"/>
  <c r="Q196" i="1"/>
  <c r="Q437" i="1"/>
  <c r="Q984" i="1"/>
  <c r="Q1422" i="1"/>
  <c r="Q1595" i="1"/>
  <c r="Q2396" i="1"/>
  <c r="Q3060" i="1"/>
  <c r="Q3807" i="1"/>
  <c r="Q3906" i="1"/>
  <c r="Q3995" i="1"/>
  <c r="Q4084" i="1"/>
  <c r="Q4115" i="1"/>
  <c r="Q447" i="1"/>
  <c r="Q637" i="1"/>
  <c r="Q780" i="1"/>
  <c r="Q1453" i="1"/>
  <c r="Q1994" i="1"/>
  <c r="Q2150" i="1"/>
  <c r="Q2156" i="1"/>
  <c r="Q2362" i="1"/>
  <c r="Q2433" i="1"/>
  <c r="Q2434" i="1"/>
  <c r="Q2771" i="1"/>
  <c r="Q2909" i="1"/>
  <c r="Q2915" i="1"/>
  <c r="Q2948" i="1"/>
  <c r="Q3074" i="1"/>
  <c r="Q3631" i="1"/>
  <c r="Q4008" i="1"/>
  <c r="Q123" i="1"/>
  <c r="Q173" i="1"/>
  <c r="Q214" i="1"/>
  <c r="Q216" i="1"/>
  <c r="Q466" i="1"/>
  <c r="Q476" i="1"/>
  <c r="Q498" i="1"/>
  <c r="Q542" i="1"/>
  <c r="Q544" i="1"/>
  <c r="Q566" i="1"/>
  <c r="Q568" i="1"/>
  <c r="Q578" i="1"/>
  <c r="Q582" i="1"/>
  <c r="Q585" i="1"/>
  <c r="Q591" i="1"/>
  <c r="Q621" i="1"/>
  <c r="Q636" i="1"/>
  <c r="Q641" i="1"/>
  <c r="Q683" i="1"/>
  <c r="Q698" i="1"/>
  <c r="Q1049" i="1"/>
  <c r="Q1113" i="1"/>
  <c r="Q1130" i="1"/>
  <c r="Q1136" i="1"/>
  <c r="Q1318" i="1"/>
  <c r="Q1412" i="1"/>
  <c r="Q1416" i="1"/>
  <c r="Q1442" i="1"/>
  <c r="Q1452" i="1"/>
  <c r="Q1499" i="1"/>
  <c r="Q1547" i="1"/>
  <c r="Q1589" i="1"/>
  <c r="Q1600" i="1"/>
  <c r="Q1704" i="1"/>
  <c r="Q1724" i="1"/>
  <c r="Q1729" i="1"/>
  <c r="Q1736" i="1"/>
  <c r="Q1741" i="1"/>
  <c r="Q1988" i="1"/>
  <c r="Q2148" i="1"/>
  <c r="Q2346" i="1"/>
  <c r="Q2423" i="1"/>
  <c r="Q2424" i="1"/>
  <c r="Q2427" i="1"/>
  <c r="Q2429" i="1"/>
  <c r="Q2430" i="1"/>
  <c r="Q2584" i="1"/>
  <c r="Q2596" i="1"/>
  <c r="Q2691" i="1"/>
  <c r="Q2696" i="1"/>
  <c r="Q2775" i="1"/>
  <c r="Q2912" i="1"/>
  <c r="Q2916" i="1"/>
  <c r="Q2943" i="1"/>
  <c r="Q3057" i="1"/>
  <c r="Q3119" i="1"/>
  <c r="Q3202" i="1"/>
  <c r="Q3632" i="1"/>
  <c r="Q3641" i="1"/>
  <c r="Q3647" i="1"/>
  <c r="Q3798" i="1"/>
  <c r="Q3858" i="1"/>
  <c r="Q3861" i="1"/>
  <c r="Q3864" i="1"/>
  <c r="Q3914" i="1"/>
  <c r="Q3934" i="1"/>
  <c r="Q3953" i="1"/>
  <c r="Q4006" i="1"/>
  <c r="Q4017" i="1"/>
  <c r="Q4047" i="1"/>
  <c r="Q4052" i="1"/>
  <c r="Q4114" i="1"/>
  <c r="Q124" i="1"/>
  <c r="Q126" i="1"/>
  <c r="Q131" i="1"/>
  <c r="Q132" i="1"/>
  <c r="Q133" i="1"/>
  <c r="Q135" i="1"/>
  <c r="Q136" i="1"/>
  <c r="Q138" i="1"/>
  <c r="Q139" i="1"/>
  <c r="Q142" i="1"/>
  <c r="Q145" i="1"/>
  <c r="Q149" i="1"/>
  <c r="Q160" i="1"/>
  <c r="Q162" i="1"/>
  <c r="Q165" i="1"/>
  <c r="Q167" i="1"/>
  <c r="Q174" i="1"/>
  <c r="Q175" i="1"/>
  <c r="Q176" i="1"/>
  <c r="Q178" i="1"/>
  <c r="Q180" i="1"/>
  <c r="Q184" i="1"/>
  <c r="Q188" i="1"/>
  <c r="Q190" i="1"/>
  <c r="Q195" i="1"/>
  <c r="Q197" i="1"/>
  <c r="Q201" i="1"/>
  <c r="Q204" i="1"/>
  <c r="Q208" i="1"/>
  <c r="Q210" i="1"/>
  <c r="Q211" i="1"/>
  <c r="Q223" i="1"/>
  <c r="Q225" i="1"/>
  <c r="Q226" i="1"/>
  <c r="Q227" i="1"/>
  <c r="Q229" i="1"/>
  <c r="Q230" i="1"/>
  <c r="Q231" i="1"/>
  <c r="Q233" i="1"/>
  <c r="Q235" i="1"/>
  <c r="Q237" i="1"/>
  <c r="Q238" i="1"/>
  <c r="Q240" i="1"/>
  <c r="Q429" i="1"/>
  <c r="Q431" i="1"/>
  <c r="Q435" i="1"/>
  <c r="Q438" i="1"/>
  <c r="Q439" i="1"/>
  <c r="Q441" i="1"/>
  <c r="Q443" i="1"/>
  <c r="Q453" i="1"/>
  <c r="Q459" i="1"/>
  <c r="Q463" i="1"/>
  <c r="Q464" i="1"/>
  <c r="Q470" i="1"/>
  <c r="Q471" i="1"/>
  <c r="Q477" i="1"/>
  <c r="Q479" i="1"/>
  <c r="Q480" i="1"/>
  <c r="Q489" i="1"/>
  <c r="Q490" i="1"/>
  <c r="Q492" i="1"/>
  <c r="Q493" i="1"/>
  <c r="Q494" i="1"/>
  <c r="Q495" i="1"/>
  <c r="Q497" i="1"/>
  <c r="Q503" i="1"/>
  <c r="Q512" i="1"/>
  <c r="Q518" i="1"/>
  <c r="Q520" i="1"/>
  <c r="Q549" i="1"/>
  <c r="Q554" i="1"/>
  <c r="Q557" i="1"/>
  <c r="Q560" i="1"/>
  <c r="Q564" i="1"/>
  <c r="Q567" i="1"/>
  <c r="Q569" i="1"/>
  <c r="Q574" i="1"/>
  <c r="Q583" i="1"/>
  <c r="Q584" i="1"/>
  <c r="Q587" i="1"/>
  <c r="Q604" i="1"/>
  <c r="Q606" i="1"/>
  <c r="Q609" i="1"/>
  <c r="Q612" i="1"/>
  <c r="Q613" i="1"/>
  <c r="Q614" i="1"/>
  <c r="Q616" i="1"/>
  <c r="Q617" i="1"/>
  <c r="Q618" i="1"/>
  <c r="Q620" i="1"/>
  <c r="Q625" i="1"/>
  <c r="Q626" i="1"/>
  <c r="Q627" i="1"/>
  <c r="Q630" i="1"/>
  <c r="Q634" i="1"/>
  <c r="Q639" i="1"/>
  <c r="Q688" i="1"/>
  <c r="Q708" i="1"/>
  <c r="Q712" i="1"/>
  <c r="Q762" i="1"/>
  <c r="Q764" i="1"/>
  <c r="Q766" i="1"/>
  <c r="Q768" i="1"/>
  <c r="Q770" i="1"/>
  <c r="Q772" i="1"/>
  <c r="Q877" i="1"/>
  <c r="Q889" i="1"/>
  <c r="Q899" i="1"/>
  <c r="Q903" i="1"/>
  <c r="Q908" i="1"/>
  <c r="Q909" i="1"/>
  <c r="Q910" i="1"/>
  <c r="Q913" i="1"/>
  <c r="Q916" i="1"/>
  <c r="Q918" i="1"/>
  <c r="Q922" i="1"/>
  <c r="Q928" i="1"/>
  <c r="Q929" i="1"/>
  <c r="Q931" i="1"/>
  <c r="Q938" i="1"/>
  <c r="Q949" i="1"/>
  <c r="Q990" i="1"/>
  <c r="Q1043" i="1"/>
  <c r="Q1048" i="1"/>
  <c r="Q1051" i="1"/>
  <c r="Q1052" i="1"/>
  <c r="Q1053" i="1"/>
  <c r="Q1054" i="1"/>
  <c r="Q1056" i="1"/>
  <c r="Q1057" i="1"/>
  <c r="Q1058" i="1"/>
  <c r="Q1059" i="1"/>
  <c r="Q1060" i="1"/>
  <c r="Q1061" i="1"/>
  <c r="Q1063" i="1"/>
  <c r="Q1065" i="1"/>
  <c r="Q1073" i="1"/>
  <c r="Q1086" i="1"/>
  <c r="Q1089" i="1"/>
  <c r="Q1109" i="1"/>
  <c r="Q1122" i="1"/>
  <c r="Q1124" i="1"/>
  <c r="Q1127" i="1"/>
  <c r="Q1133" i="1"/>
  <c r="Q1142" i="1"/>
  <c r="Q1143" i="1"/>
  <c r="Q1144" i="1"/>
  <c r="Q1146" i="1"/>
  <c r="Q1149" i="1"/>
  <c r="Q1153" i="1"/>
  <c r="Q1158" i="1"/>
  <c r="Q1161" i="1"/>
  <c r="Q1163" i="1"/>
  <c r="Q1165" i="1"/>
  <c r="Q1166" i="1"/>
  <c r="Q1174" i="1"/>
  <c r="Q1179" i="1"/>
  <c r="Q1229" i="1"/>
  <c r="Q1232" i="1"/>
  <c r="Q1233" i="1"/>
  <c r="Q1236" i="1"/>
  <c r="Q1238" i="1"/>
  <c r="Q1239" i="1"/>
  <c r="Q1241" i="1"/>
  <c r="Q1334" i="1"/>
  <c r="Q1335" i="1"/>
  <c r="Q1342" i="1"/>
  <c r="Q1411" i="1"/>
  <c r="Q1418" i="1"/>
  <c r="Q1427" i="1"/>
  <c r="Q1428" i="1"/>
  <c r="Q1431" i="1"/>
  <c r="Q1434" i="1"/>
  <c r="Q1444" i="1"/>
  <c r="Q1445" i="1"/>
  <c r="Q1446" i="1"/>
  <c r="Q1447" i="1"/>
  <c r="Q1448" i="1"/>
  <c r="Q1450" i="1"/>
  <c r="Q1451" i="1"/>
  <c r="Q1454" i="1"/>
  <c r="Q1455" i="1"/>
  <c r="Q1459" i="1"/>
  <c r="Q1460" i="1"/>
  <c r="Q1461" i="1"/>
  <c r="Q1462" i="1"/>
  <c r="Q1486" i="1"/>
  <c r="Q1489" i="1"/>
  <c r="Q1491" i="1"/>
  <c r="Q1495" i="1"/>
  <c r="Q1497" i="1"/>
  <c r="Q1498" i="1"/>
  <c r="Q1546" i="1"/>
  <c r="Q1549" i="1"/>
  <c r="Q1553" i="1"/>
  <c r="Q1555" i="1"/>
  <c r="Q1556" i="1"/>
  <c r="Q1557" i="1"/>
  <c r="Q1564" i="1"/>
  <c r="Q1571" i="1"/>
  <c r="Q1582" i="1"/>
  <c r="Q1586" i="1"/>
  <c r="Q1588" i="1"/>
  <c r="Q1590" i="1"/>
  <c r="Q1591" i="1"/>
  <c r="Q1594" i="1"/>
  <c r="Q1599" i="1"/>
  <c r="Q1601" i="1"/>
  <c r="Q1684" i="1"/>
  <c r="Q1698" i="1"/>
  <c r="Q1700" i="1"/>
  <c r="Q1707" i="1"/>
  <c r="Q1708" i="1"/>
  <c r="Q1710" i="1"/>
  <c r="Q1714" i="1"/>
  <c r="Q1723" i="1"/>
  <c r="Q1731" i="1"/>
  <c r="Q1732" i="1"/>
  <c r="Q1733" i="1"/>
  <c r="Q1734" i="1"/>
  <c r="Q1735" i="1"/>
  <c r="Q1742" i="1"/>
  <c r="Q1768" i="1"/>
  <c r="Q1815" i="1"/>
  <c r="Q1817" i="1"/>
  <c r="Q1820" i="1"/>
  <c r="Q1863" i="1"/>
  <c r="Q1871" i="1"/>
  <c r="Q1878" i="1"/>
  <c r="Q1879" i="1"/>
  <c r="Q1880" i="1"/>
  <c r="Q1984" i="1"/>
  <c r="Q1995" i="1"/>
  <c r="Q1996" i="1"/>
  <c r="Q1998" i="1"/>
  <c r="Q1999" i="1"/>
  <c r="Q2143" i="1"/>
  <c r="Q2151" i="1"/>
  <c r="Q2343" i="1"/>
  <c r="Q2344" i="1"/>
  <c r="Q2347" i="1"/>
  <c r="Q2351" i="1"/>
  <c r="Q2352" i="1"/>
  <c r="Q2354" i="1"/>
  <c r="Q2355" i="1"/>
  <c r="Q2358" i="1"/>
  <c r="Q2359" i="1"/>
  <c r="Q2360" i="1"/>
  <c r="Q2363" i="1"/>
  <c r="Q2365" i="1"/>
  <c r="Q2366" i="1"/>
  <c r="Q2367" i="1"/>
  <c r="Q2371" i="1"/>
  <c r="Q2373" i="1"/>
  <c r="Q2377" i="1"/>
  <c r="Q2379" i="1"/>
  <c r="Q2380" i="1"/>
  <c r="Q2381" i="1"/>
  <c r="Q2388" i="1"/>
  <c r="Q2392" i="1"/>
  <c r="Q2394" i="1"/>
  <c r="Q2397" i="1"/>
  <c r="Q2399" i="1"/>
  <c r="Q2400" i="1"/>
  <c r="Q2401" i="1"/>
  <c r="Q2402" i="1"/>
  <c r="Q2406" i="1"/>
  <c r="Q2412" i="1"/>
  <c r="Q2414" i="1"/>
  <c r="Q2419" i="1"/>
  <c r="Q2421" i="1"/>
  <c r="Q2428" i="1"/>
  <c r="Q2435" i="1"/>
  <c r="Q2439" i="1"/>
  <c r="Q2441" i="1"/>
  <c r="Q2505" i="1"/>
  <c r="Q2506" i="1"/>
  <c r="Q2507" i="1"/>
  <c r="Q2509" i="1"/>
  <c r="Q2510" i="1"/>
  <c r="Q2513" i="1"/>
  <c r="Q2514" i="1"/>
  <c r="Q2515" i="1"/>
  <c r="Q2518" i="1"/>
  <c r="Q2520" i="1"/>
  <c r="Q2522" i="1"/>
  <c r="Q2563" i="1"/>
  <c r="Q2565" i="1"/>
  <c r="Q2566" i="1"/>
  <c r="Q2568" i="1"/>
  <c r="Q2574" i="1"/>
  <c r="Q2575" i="1"/>
  <c r="Q2576" i="1"/>
  <c r="Q2577" i="1"/>
  <c r="Q2578" i="1"/>
  <c r="Q2579" i="1"/>
  <c r="Q2580" i="1"/>
  <c r="Q2586" i="1"/>
  <c r="Q2592" i="1"/>
  <c r="Q2595" i="1"/>
  <c r="Q2644" i="1"/>
  <c r="Q2688" i="1"/>
  <c r="Q2689" i="1"/>
  <c r="Q2701" i="1"/>
  <c r="Q2745" i="1"/>
  <c r="Q2752" i="1"/>
  <c r="Q2753" i="1"/>
  <c r="Q2756" i="1"/>
  <c r="Q2762" i="1"/>
  <c r="Q2767" i="1"/>
  <c r="Q2773" i="1"/>
  <c r="Q2774" i="1"/>
  <c r="Q2782" i="1"/>
  <c r="Q2844" i="1"/>
  <c r="Q2845" i="1"/>
  <c r="Q2848" i="1"/>
  <c r="Q2849" i="1"/>
  <c r="Q2853" i="1"/>
  <c r="Q2855" i="1"/>
  <c r="Q2860" i="1"/>
  <c r="Q2867" i="1"/>
  <c r="Q2874" i="1"/>
  <c r="Q2878" i="1"/>
  <c r="Q2883" i="1"/>
  <c r="Q2890" i="1"/>
  <c r="Q2896" i="1"/>
  <c r="Q2901" i="1"/>
  <c r="Q2945" i="1"/>
  <c r="Q2947" i="1"/>
  <c r="Q2952" i="1"/>
  <c r="Q2956" i="1"/>
  <c r="Q2960" i="1"/>
  <c r="Q2961" i="1"/>
  <c r="Q2962" i="1"/>
  <c r="Q3056" i="1"/>
  <c r="Q3058" i="1"/>
  <c r="Q3059" i="1"/>
  <c r="Q3063" i="1"/>
  <c r="Q3084" i="1"/>
  <c r="Q3116" i="1"/>
  <c r="Q3127" i="1"/>
  <c r="Q3129" i="1"/>
  <c r="Q3140" i="1"/>
  <c r="Q3145" i="1"/>
  <c r="Q3147" i="1"/>
  <c r="Q3192" i="1"/>
  <c r="Q3196" i="1"/>
  <c r="Q3206" i="1"/>
  <c r="Q3208" i="1"/>
  <c r="Q3630" i="1"/>
  <c r="Q3638" i="1"/>
  <c r="Q3643" i="1"/>
  <c r="Q3645" i="1"/>
  <c r="Q3735" i="1"/>
  <c r="Q3743" i="1"/>
  <c r="Q3745" i="1"/>
  <c r="Q3746" i="1"/>
  <c r="Q3792" i="1"/>
  <c r="Q3793" i="1"/>
  <c r="Q3804" i="1"/>
  <c r="Q3806" i="1"/>
  <c r="Q3865" i="1"/>
  <c r="Q3874" i="1"/>
  <c r="Q3875" i="1"/>
  <c r="Q3876" i="1"/>
  <c r="Q3877" i="1"/>
  <c r="Q3881" i="1"/>
  <c r="Q3884" i="1"/>
  <c r="Q3885" i="1"/>
  <c r="Q3886" i="1"/>
  <c r="Q3887" i="1"/>
  <c r="Q3888" i="1"/>
  <c r="Q3894" i="1"/>
  <c r="Q3905" i="1"/>
  <c r="Q3918" i="1"/>
  <c r="Q3923" i="1"/>
  <c r="Q3932" i="1"/>
  <c r="Q3933" i="1"/>
  <c r="Q3938" i="1"/>
  <c r="Q3944" i="1"/>
  <c r="Q3946" i="1"/>
  <c r="Q3950" i="1"/>
  <c r="Q3955" i="1"/>
  <c r="Q3956" i="1"/>
  <c r="Q3958" i="1"/>
  <c r="Q3965" i="1"/>
  <c r="Q3977" i="1"/>
  <c r="Q3991" i="1"/>
  <c r="Q3999" i="1"/>
  <c r="Q4014" i="1"/>
  <c r="Q4016" i="1"/>
  <c r="Q4025" i="1"/>
  <c r="Q4028" i="1"/>
  <c r="Q4031" i="1"/>
  <c r="Q4033" i="1"/>
  <c r="Q4045" i="1"/>
  <c r="Q4053" i="1"/>
  <c r="Q4056" i="1"/>
  <c r="Q4063" i="1"/>
  <c r="Q4073" i="1"/>
  <c r="Q4078" i="1"/>
  <c r="Q4080" i="1"/>
  <c r="Q4082" i="1"/>
  <c r="Q4089" i="1"/>
  <c r="Q4099" i="1"/>
  <c r="Q4100" i="1"/>
  <c r="Q4102" i="1"/>
  <c r="Q4103" i="1"/>
  <c r="Q4111" i="1"/>
  <c r="Q2016" i="1"/>
  <c r="O3" i="1"/>
  <c r="P3" i="1"/>
  <c r="O4" i="1"/>
  <c r="P4" i="1"/>
  <c r="O5" i="1"/>
  <c r="P5" i="1"/>
  <c r="O6" i="1"/>
  <c r="P6" i="1"/>
  <c r="O7" i="1"/>
  <c r="P7"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99" i="1"/>
  <c r="P99" i="1"/>
  <c r="O100" i="1"/>
  <c r="P100" i="1"/>
  <c r="O101" i="1"/>
  <c r="P101" i="1"/>
  <c r="O102" i="1"/>
  <c r="P102" i="1"/>
  <c r="O103" i="1"/>
  <c r="P103" i="1"/>
  <c r="O104" i="1"/>
  <c r="P104" i="1"/>
  <c r="O105" i="1"/>
  <c r="P105" i="1"/>
  <c r="O106" i="1"/>
  <c r="P106" i="1"/>
  <c r="O107" i="1"/>
  <c r="P107" i="1"/>
  <c r="O108" i="1"/>
  <c r="P108" i="1"/>
  <c r="O109" i="1"/>
  <c r="P109" i="1"/>
  <c r="O110" i="1"/>
  <c r="P110" i="1"/>
  <c r="O111" i="1"/>
  <c r="P111" i="1"/>
  <c r="O112" i="1"/>
  <c r="P112" i="1"/>
  <c r="O113" i="1"/>
  <c r="P113" i="1"/>
  <c r="O114" i="1"/>
  <c r="P114" i="1"/>
  <c r="O115" i="1"/>
  <c r="P115" i="1"/>
  <c r="O116" i="1"/>
  <c r="P116" i="1"/>
  <c r="O117" i="1"/>
  <c r="P117" i="1"/>
  <c r="O118" i="1"/>
  <c r="P118" i="1"/>
  <c r="O119" i="1"/>
  <c r="P119" i="1"/>
  <c r="O120" i="1"/>
  <c r="P120" i="1"/>
  <c r="O121" i="1"/>
  <c r="P121" i="1"/>
  <c r="O122" i="1"/>
  <c r="P122" i="1"/>
  <c r="O123" i="1"/>
  <c r="P123" i="1"/>
  <c r="O124" i="1"/>
  <c r="P124" i="1"/>
  <c r="O125" i="1"/>
  <c r="P125" i="1"/>
  <c r="O126" i="1"/>
  <c r="P126" i="1"/>
  <c r="O127" i="1"/>
  <c r="P127" i="1"/>
  <c r="O128" i="1"/>
  <c r="P128" i="1"/>
  <c r="O129" i="1"/>
  <c r="P129" i="1"/>
  <c r="O130" i="1"/>
  <c r="P130" i="1"/>
  <c r="O131" i="1"/>
  <c r="P131" i="1"/>
  <c r="O132" i="1"/>
  <c r="P132" i="1"/>
  <c r="O133" i="1"/>
  <c r="P133" i="1"/>
  <c r="O134" i="1"/>
  <c r="P134" i="1"/>
  <c r="O135" i="1"/>
  <c r="P135" i="1"/>
  <c r="O136" i="1"/>
  <c r="P136" i="1"/>
  <c r="O137" i="1"/>
  <c r="P137" i="1"/>
  <c r="O138" i="1"/>
  <c r="P138" i="1"/>
  <c r="O139" i="1"/>
  <c r="P139" i="1"/>
  <c r="O140" i="1"/>
  <c r="P140" i="1"/>
  <c r="O141" i="1"/>
  <c r="P141" i="1"/>
  <c r="O142" i="1"/>
  <c r="P142" i="1"/>
  <c r="O143" i="1"/>
  <c r="P143" i="1"/>
  <c r="O144" i="1"/>
  <c r="P144" i="1"/>
  <c r="O145" i="1"/>
  <c r="P145" i="1"/>
  <c r="O146" i="1"/>
  <c r="P146" i="1"/>
  <c r="O147" i="1"/>
  <c r="P147" i="1"/>
  <c r="O148" i="1"/>
  <c r="P148" i="1"/>
  <c r="O149" i="1"/>
  <c r="P149" i="1"/>
  <c r="O150" i="1"/>
  <c r="P150" i="1"/>
  <c r="O151" i="1"/>
  <c r="P151" i="1"/>
  <c r="O152" i="1"/>
  <c r="P152" i="1"/>
  <c r="O153" i="1"/>
  <c r="P153" i="1"/>
  <c r="O154" i="1"/>
  <c r="P154" i="1"/>
  <c r="O155"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O174" i="1"/>
  <c r="P174" i="1"/>
  <c r="O175" i="1"/>
  <c r="P175" i="1"/>
  <c r="O176" i="1"/>
  <c r="P176" i="1"/>
  <c r="O177" i="1"/>
  <c r="P177" i="1"/>
  <c r="O178" i="1"/>
  <c r="P178" i="1"/>
  <c r="O179" i="1"/>
  <c r="P179" i="1"/>
  <c r="O180" i="1"/>
  <c r="P180" i="1"/>
  <c r="O181" i="1"/>
  <c r="P181" i="1"/>
  <c r="O182" i="1"/>
  <c r="P182" i="1"/>
  <c r="O183" i="1"/>
  <c r="P183" i="1"/>
  <c r="O184" i="1"/>
  <c r="P184" i="1"/>
  <c r="O185" i="1"/>
  <c r="P185" i="1"/>
  <c r="O186" i="1"/>
  <c r="P186" i="1"/>
  <c r="O187" i="1"/>
  <c r="P187" i="1"/>
  <c r="O188" i="1"/>
  <c r="P188" i="1"/>
  <c r="O189" i="1"/>
  <c r="P189" i="1"/>
  <c r="O190" i="1"/>
  <c r="P190" i="1"/>
  <c r="O191" i="1"/>
  <c r="P191" i="1"/>
  <c r="O192" i="1"/>
  <c r="P192" i="1"/>
  <c r="O193" i="1"/>
  <c r="P193" i="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P212" i="1"/>
  <c r="O213" i="1"/>
  <c r="P213" i="1"/>
  <c r="O214" i="1"/>
  <c r="P214" i="1"/>
  <c r="O215" i="1"/>
  <c r="P215" i="1"/>
  <c r="O216" i="1"/>
  <c r="P216" i="1"/>
  <c r="O217" i="1"/>
  <c r="P217" i="1"/>
  <c r="O218" i="1"/>
  <c r="P218" i="1"/>
  <c r="O219" i="1"/>
  <c r="P219" i="1"/>
  <c r="O220" i="1"/>
  <c r="P220" i="1"/>
  <c r="O221" i="1"/>
  <c r="P221" i="1"/>
  <c r="O222" i="1"/>
  <c r="P222" i="1"/>
  <c r="O223" i="1"/>
  <c r="P223" i="1"/>
  <c r="O224" i="1"/>
  <c r="P224" i="1"/>
  <c r="O225" i="1"/>
  <c r="P225" i="1"/>
  <c r="O226" i="1"/>
  <c r="P226" i="1"/>
  <c r="O227" i="1"/>
  <c r="P227" i="1"/>
  <c r="O228" i="1"/>
  <c r="P228" i="1"/>
  <c r="O229" i="1"/>
  <c r="P229" i="1"/>
  <c r="O230" i="1"/>
  <c r="P230" i="1"/>
  <c r="O231" i="1"/>
  <c r="P231" i="1"/>
  <c r="O232" i="1"/>
  <c r="P232" i="1"/>
  <c r="O233" i="1"/>
  <c r="P233" i="1"/>
  <c r="O234" i="1"/>
  <c r="P234" i="1"/>
  <c r="O235" i="1"/>
  <c r="P235" i="1"/>
  <c r="O236" i="1"/>
  <c r="P236" i="1"/>
  <c r="O237" i="1"/>
  <c r="P237" i="1"/>
  <c r="O238" i="1"/>
  <c r="P238" i="1"/>
  <c r="O239" i="1"/>
  <c r="P239" i="1"/>
  <c r="O240" i="1"/>
  <c r="P240" i="1"/>
  <c r="O241" i="1"/>
  <c r="P241" i="1"/>
  <c r="O242" i="1"/>
  <c r="P242" i="1"/>
  <c r="O243" i="1"/>
  <c r="P243" i="1"/>
  <c r="O244" i="1"/>
  <c r="P244" i="1"/>
  <c r="O245" i="1"/>
  <c r="P245" i="1"/>
  <c r="O246" i="1"/>
  <c r="P246" i="1"/>
  <c r="O247" i="1"/>
  <c r="P247" i="1"/>
  <c r="O248" i="1"/>
  <c r="P248" i="1"/>
  <c r="O249" i="1"/>
  <c r="P249" i="1"/>
  <c r="O250" i="1"/>
  <c r="P250" i="1"/>
  <c r="O251" i="1"/>
  <c r="P251" i="1"/>
  <c r="O252" i="1"/>
  <c r="P252" i="1"/>
  <c r="O253" i="1"/>
  <c r="P253" i="1"/>
  <c r="O254" i="1"/>
  <c r="P254" i="1"/>
  <c r="O255" i="1"/>
  <c r="P255" i="1"/>
  <c r="O256" i="1"/>
  <c r="P256" i="1"/>
  <c r="O257" i="1"/>
  <c r="P257" i="1"/>
  <c r="O258" i="1"/>
  <c r="P258" i="1"/>
  <c r="O259" i="1"/>
  <c r="P259" i="1"/>
  <c r="O260" i="1"/>
  <c r="P260" i="1"/>
  <c r="O261" i="1"/>
  <c r="P261" i="1"/>
  <c r="O262" i="1"/>
  <c r="P262" i="1"/>
  <c r="O263" i="1"/>
  <c r="P263" i="1"/>
  <c r="O264" i="1"/>
  <c r="P264" i="1"/>
  <c r="O265" i="1"/>
  <c r="P265" i="1"/>
  <c r="O266" i="1"/>
  <c r="P266" i="1"/>
  <c r="O267" i="1"/>
  <c r="P267" i="1"/>
  <c r="O268" i="1"/>
  <c r="P268" i="1"/>
  <c r="O269" i="1"/>
  <c r="P269" i="1"/>
  <c r="O270" i="1"/>
  <c r="P270" i="1"/>
  <c r="O271" i="1"/>
  <c r="P271" i="1"/>
  <c r="O272" i="1"/>
  <c r="P272" i="1"/>
  <c r="O273" i="1"/>
  <c r="P273" i="1"/>
  <c r="O274" i="1"/>
  <c r="P274" i="1"/>
  <c r="O275" i="1"/>
  <c r="P275" i="1"/>
  <c r="O276" i="1"/>
  <c r="P276" i="1"/>
  <c r="O277" i="1"/>
  <c r="P277" i="1"/>
  <c r="O278" i="1"/>
  <c r="P278" i="1"/>
  <c r="O279" i="1"/>
  <c r="P279" i="1"/>
  <c r="O280" i="1"/>
  <c r="P280" i="1"/>
  <c r="O281" i="1"/>
  <c r="P281" i="1"/>
  <c r="O282" i="1"/>
  <c r="P282" i="1"/>
  <c r="O283" i="1"/>
  <c r="P283" i="1"/>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O380" i="1"/>
  <c r="P380" i="1"/>
  <c r="O381" i="1"/>
  <c r="P381" i="1"/>
  <c r="O382" i="1"/>
  <c r="P382" i="1"/>
  <c r="O383" i="1"/>
  <c r="P383" i="1"/>
  <c r="O384" i="1"/>
  <c r="P384" i="1"/>
  <c r="O385" i="1"/>
  <c r="P385" i="1"/>
  <c r="O386" i="1"/>
  <c r="P386" i="1"/>
  <c r="O387" i="1"/>
  <c r="P387" i="1"/>
  <c r="O388" i="1"/>
  <c r="P388" i="1"/>
  <c r="O389" i="1"/>
  <c r="P389" i="1"/>
  <c r="O390" i="1"/>
  <c r="P390" i="1"/>
  <c r="O391" i="1"/>
  <c r="P391" i="1"/>
  <c r="O392" i="1"/>
  <c r="P392" i="1"/>
  <c r="O393" i="1"/>
  <c r="P393" i="1"/>
  <c r="O394" i="1"/>
  <c r="P394" i="1"/>
  <c r="O395" i="1"/>
  <c r="P395" i="1"/>
  <c r="O396" i="1"/>
  <c r="P396" i="1"/>
  <c r="O397" i="1"/>
  <c r="P397" i="1"/>
  <c r="O398" i="1"/>
  <c r="P398" i="1"/>
  <c r="O399" i="1"/>
  <c r="P399" i="1"/>
  <c r="O400" i="1"/>
  <c r="P400" i="1"/>
  <c r="O401" i="1"/>
  <c r="P401" i="1"/>
  <c r="O402" i="1"/>
  <c r="P402" i="1"/>
  <c r="O403" i="1"/>
  <c r="P403" i="1"/>
  <c r="O404" i="1"/>
  <c r="P404" i="1"/>
  <c r="O405" i="1"/>
  <c r="P405" i="1"/>
  <c r="O406" i="1"/>
  <c r="P406" i="1"/>
  <c r="O407" i="1"/>
  <c r="P407" i="1"/>
  <c r="O408" i="1"/>
  <c r="P408" i="1"/>
  <c r="O409" i="1"/>
  <c r="P409" i="1"/>
  <c r="O410" i="1"/>
  <c r="P410" i="1"/>
  <c r="O411" i="1"/>
  <c r="P411" i="1"/>
  <c r="O412" i="1"/>
  <c r="P412" i="1"/>
  <c r="O413" i="1"/>
  <c r="P413" i="1"/>
  <c r="O414" i="1"/>
  <c r="P414" i="1"/>
  <c r="O415" i="1"/>
  <c r="P415" i="1"/>
  <c r="O416" i="1"/>
  <c r="P416" i="1"/>
  <c r="O417" i="1"/>
  <c r="P417" i="1"/>
  <c r="O418" i="1"/>
  <c r="P418" i="1"/>
  <c r="O419" i="1"/>
  <c r="P419" i="1"/>
  <c r="O420" i="1"/>
  <c r="P420" i="1"/>
  <c r="O421" i="1"/>
  <c r="P421" i="1"/>
  <c r="O422" i="1"/>
  <c r="P422" i="1"/>
  <c r="O423" i="1"/>
  <c r="P423" i="1"/>
  <c r="O424" i="1"/>
  <c r="P424" i="1"/>
  <c r="O425" i="1"/>
  <c r="P425" i="1"/>
  <c r="O426" i="1"/>
  <c r="P426" i="1"/>
  <c r="O427" i="1"/>
  <c r="P427" i="1"/>
  <c r="O428" i="1"/>
  <c r="P428" i="1"/>
  <c r="O429" i="1"/>
  <c r="P429" i="1"/>
  <c r="O430" i="1"/>
  <c r="P430" i="1"/>
  <c r="O431" i="1"/>
  <c r="P431" i="1"/>
  <c r="O432" i="1"/>
  <c r="P432" i="1"/>
  <c r="O433"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O449" i="1"/>
  <c r="P449" i="1"/>
  <c r="O450" i="1"/>
  <c r="P450" i="1"/>
  <c r="O451" i="1"/>
  <c r="P451" i="1"/>
  <c r="O452" i="1"/>
  <c r="P452" i="1"/>
  <c r="O453" i="1"/>
  <c r="P453" i="1"/>
  <c r="O454" i="1"/>
  <c r="P454" i="1"/>
  <c r="O455" i="1"/>
  <c r="P455" i="1"/>
  <c r="O456" i="1"/>
  <c r="P456" i="1"/>
  <c r="O457" i="1"/>
  <c r="P457" i="1"/>
  <c r="O458" i="1"/>
  <c r="P458" i="1"/>
  <c r="O459" i="1"/>
  <c r="P459" i="1"/>
  <c r="O460" i="1"/>
  <c r="P460" i="1"/>
  <c r="O461" i="1"/>
  <c r="P461" i="1"/>
  <c r="O462" i="1"/>
  <c r="P462" i="1"/>
  <c r="O463" i="1"/>
  <c r="P463" i="1"/>
  <c r="O464" i="1"/>
  <c r="P464" i="1"/>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O488" i="1"/>
  <c r="P488" i="1"/>
  <c r="O489" i="1"/>
  <c r="P489" i="1"/>
  <c r="O490" i="1"/>
  <c r="P490" i="1"/>
  <c r="O491" i="1"/>
  <c r="P491" i="1"/>
  <c r="O492" i="1"/>
  <c r="P492" i="1"/>
  <c r="O493" i="1"/>
  <c r="P493" i="1"/>
  <c r="O494" i="1"/>
  <c r="P494" i="1"/>
  <c r="O495" i="1"/>
  <c r="P495" i="1"/>
  <c r="O496" i="1"/>
  <c r="P496" i="1"/>
  <c r="O497" i="1"/>
  <c r="P497" i="1"/>
  <c r="O498" i="1"/>
  <c r="P498" i="1"/>
  <c r="O499" i="1"/>
  <c r="P499" i="1"/>
  <c r="O500" i="1"/>
  <c r="P500" i="1"/>
  <c r="O501" i="1"/>
  <c r="P501" i="1"/>
  <c r="O502" i="1"/>
  <c r="P502" i="1"/>
  <c r="O503" i="1"/>
  <c r="P503" i="1"/>
  <c r="O504" i="1"/>
  <c r="P504" i="1"/>
  <c r="O505" i="1"/>
  <c r="P505" i="1"/>
  <c r="O506" i="1"/>
  <c r="P506" i="1"/>
  <c r="O507" i="1"/>
  <c r="P507" i="1"/>
  <c r="O508" i="1"/>
  <c r="P508" i="1"/>
  <c r="O509" i="1"/>
  <c r="P509" i="1"/>
  <c r="O510" i="1"/>
  <c r="P510" i="1"/>
  <c r="O511" i="1"/>
  <c r="P511" i="1"/>
  <c r="O512" i="1"/>
  <c r="P512" i="1"/>
  <c r="O513" i="1"/>
  <c r="P513" i="1"/>
  <c r="O514" i="1"/>
  <c r="P514" i="1"/>
  <c r="O515" i="1"/>
  <c r="P515" i="1"/>
  <c r="O516" i="1"/>
  <c r="P516" i="1"/>
  <c r="O517" i="1"/>
  <c r="P517" i="1"/>
  <c r="O518" i="1"/>
  <c r="P518" i="1"/>
  <c r="O519" i="1"/>
  <c r="P519" i="1"/>
  <c r="O520" i="1"/>
  <c r="P520" i="1"/>
  <c r="O521" i="1"/>
  <c r="P521" i="1"/>
  <c r="O522" i="1"/>
  <c r="P522" i="1"/>
  <c r="O523" i="1"/>
  <c r="P523" i="1"/>
  <c r="O524" i="1"/>
  <c r="P524" i="1"/>
  <c r="O525" i="1"/>
  <c r="P525" i="1"/>
  <c r="O526" i="1"/>
  <c r="P526" i="1"/>
  <c r="O527" i="1"/>
  <c r="P527" i="1"/>
  <c r="O528"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O547" i="1"/>
  <c r="P547" i="1"/>
  <c r="O548" i="1"/>
  <c r="P548" i="1"/>
  <c r="O549" i="1"/>
  <c r="P549" i="1"/>
  <c r="O550" i="1"/>
  <c r="P550" i="1"/>
  <c r="O551" i="1"/>
  <c r="P551" i="1"/>
  <c r="O552" i="1"/>
  <c r="P552" i="1"/>
  <c r="O553" i="1"/>
  <c r="P553" i="1"/>
  <c r="O554" i="1"/>
  <c r="P554" i="1"/>
  <c r="O555" i="1"/>
  <c r="P555" i="1"/>
  <c r="O556" i="1"/>
  <c r="P556" i="1"/>
  <c r="O557" i="1"/>
  <c r="P557" i="1"/>
  <c r="O558" i="1"/>
  <c r="P558" i="1"/>
  <c r="O559" i="1"/>
  <c r="P559" i="1"/>
  <c r="O560" i="1"/>
  <c r="P560" i="1"/>
  <c r="O561" i="1"/>
  <c r="P561" i="1"/>
  <c r="O562" i="1"/>
  <c r="P562" i="1"/>
  <c r="O563" i="1"/>
  <c r="P563" i="1"/>
  <c r="O564" i="1"/>
  <c r="P564" i="1"/>
  <c r="O565" i="1"/>
  <c r="P565" i="1"/>
  <c r="O566" i="1"/>
  <c r="P566" i="1"/>
  <c r="O567" i="1"/>
  <c r="P567" i="1"/>
  <c r="O568" i="1"/>
  <c r="P568" i="1"/>
  <c r="O569" i="1"/>
  <c r="P569" i="1"/>
  <c r="O570" i="1"/>
  <c r="P570" i="1"/>
  <c r="O571" i="1"/>
  <c r="P571" i="1"/>
  <c r="O572" i="1"/>
  <c r="P572" i="1"/>
  <c r="O573" i="1"/>
  <c r="P573" i="1"/>
  <c r="O574" i="1"/>
  <c r="P574" i="1"/>
  <c r="O575" i="1"/>
  <c r="P575" i="1"/>
  <c r="O576" i="1"/>
  <c r="P576" i="1"/>
  <c r="O577" i="1"/>
  <c r="P577" i="1"/>
  <c r="O578" i="1"/>
  <c r="P578" i="1"/>
  <c r="O579" i="1"/>
  <c r="P579" i="1"/>
  <c r="O580" i="1"/>
  <c r="P580" i="1"/>
  <c r="O581" i="1"/>
  <c r="P581" i="1"/>
  <c r="O582" i="1"/>
  <c r="P582" i="1"/>
  <c r="O583" i="1"/>
  <c r="P583" i="1"/>
  <c r="O584" i="1"/>
  <c r="P584" i="1"/>
  <c r="O585" i="1"/>
  <c r="P585" i="1"/>
  <c r="O586" i="1"/>
  <c r="P586" i="1"/>
  <c r="O587" i="1"/>
  <c r="P587" i="1"/>
  <c r="O588" i="1"/>
  <c r="P588" i="1"/>
  <c r="O589" i="1"/>
  <c r="P589" i="1"/>
  <c r="O590" i="1"/>
  <c r="P590" i="1"/>
  <c r="O591" i="1"/>
  <c r="P591" i="1"/>
  <c r="O592" i="1"/>
  <c r="P592" i="1"/>
  <c r="O593" i="1"/>
  <c r="P593" i="1"/>
  <c r="O594" i="1"/>
  <c r="P594" i="1"/>
  <c r="O595" i="1"/>
  <c r="P595" i="1"/>
  <c r="O596" i="1"/>
  <c r="P596" i="1"/>
  <c r="O597" i="1"/>
  <c r="P597" i="1"/>
  <c r="O598" i="1"/>
  <c r="P598" i="1"/>
  <c r="O599" i="1"/>
  <c r="P599" i="1"/>
  <c r="O600" i="1"/>
  <c r="P600" i="1"/>
  <c r="O601" i="1"/>
  <c r="P601" i="1"/>
  <c r="O602" i="1"/>
  <c r="P602" i="1"/>
  <c r="O603" i="1"/>
  <c r="P603" i="1"/>
  <c r="O604" i="1"/>
  <c r="P604" i="1"/>
  <c r="O605" i="1"/>
  <c r="P605" i="1"/>
  <c r="O606" i="1"/>
  <c r="P606" i="1"/>
  <c r="O607" i="1"/>
  <c r="P607" i="1"/>
  <c r="O608" i="1"/>
  <c r="P608" i="1"/>
  <c r="O609" i="1"/>
  <c r="P609" i="1"/>
  <c r="O610" i="1"/>
  <c r="P610" i="1"/>
  <c r="O611" i="1"/>
  <c r="P611" i="1"/>
  <c r="O612" i="1"/>
  <c r="P612" i="1"/>
  <c r="O613" i="1"/>
  <c r="P613" i="1"/>
  <c r="O614" i="1"/>
  <c r="P614" i="1"/>
  <c r="O615" i="1"/>
  <c r="P615" i="1"/>
  <c r="O616" i="1"/>
  <c r="P616" i="1"/>
  <c r="O617" i="1"/>
  <c r="P617" i="1"/>
  <c r="O618" i="1"/>
  <c r="P618" i="1"/>
  <c r="O619" i="1"/>
  <c r="P619" i="1"/>
  <c r="O620" i="1"/>
  <c r="P620" i="1"/>
  <c r="O621" i="1"/>
  <c r="P621" i="1"/>
  <c r="O622" i="1"/>
  <c r="P622" i="1"/>
  <c r="O623" i="1"/>
  <c r="P623" i="1"/>
  <c r="O624" i="1"/>
  <c r="P624" i="1"/>
  <c r="O625" i="1"/>
  <c r="P625" i="1"/>
  <c r="O626" i="1"/>
  <c r="P626" i="1"/>
  <c r="O627" i="1"/>
  <c r="P627" i="1"/>
  <c r="O628" i="1"/>
  <c r="P628" i="1"/>
  <c r="O629" i="1"/>
  <c r="P629" i="1"/>
  <c r="O630" i="1"/>
  <c r="P630" i="1"/>
  <c r="O631" i="1"/>
  <c r="P631" i="1"/>
  <c r="O632" i="1"/>
  <c r="P632" i="1"/>
  <c r="O633" i="1"/>
  <c r="P633" i="1"/>
  <c r="O634" i="1"/>
  <c r="P634" i="1"/>
  <c r="O635" i="1"/>
  <c r="P635" i="1"/>
  <c r="O636" i="1"/>
  <c r="P636" i="1"/>
  <c r="O637" i="1"/>
  <c r="P637" i="1"/>
  <c r="O638" i="1"/>
  <c r="P638" i="1"/>
  <c r="O639" i="1"/>
  <c r="P639" i="1"/>
  <c r="O640" i="1"/>
  <c r="P640" i="1"/>
  <c r="O641" i="1"/>
  <c r="P641" i="1"/>
  <c r="O642" i="1"/>
  <c r="P642" i="1"/>
  <c r="O643" i="1"/>
  <c r="P643" i="1"/>
  <c r="O644" i="1"/>
  <c r="P644" i="1"/>
  <c r="O645" i="1"/>
  <c r="P645" i="1"/>
  <c r="O646" i="1"/>
  <c r="P646" i="1"/>
  <c r="O647" i="1"/>
  <c r="P647" i="1"/>
  <c r="O648" i="1"/>
  <c r="P648" i="1"/>
  <c r="O649" i="1"/>
  <c r="P649" i="1"/>
  <c r="O650" i="1"/>
  <c r="P650" i="1"/>
  <c r="O651" i="1"/>
  <c r="P651" i="1"/>
  <c r="O652" i="1"/>
  <c r="P652" i="1"/>
  <c r="O653" i="1"/>
  <c r="P653" i="1"/>
  <c r="O654" i="1"/>
  <c r="P654" i="1"/>
  <c r="O655" i="1"/>
  <c r="P655" i="1"/>
  <c r="O656" i="1"/>
  <c r="P656" i="1"/>
  <c r="O657" i="1"/>
  <c r="P657" i="1"/>
  <c r="O658" i="1"/>
  <c r="P658" i="1"/>
  <c r="O659" i="1"/>
  <c r="P659" i="1"/>
  <c r="O660" i="1"/>
  <c r="P660" i="1"/>
  <c r="O661" i="1"/>
  <c r="P661" i="1"/>
  <c r="O662" i="1"/>
  <c r="P662" i="1"/>
  <c r="O663" i="1"/>
  <c r="P663" i="1"/>
  <c r="O664" i="1"/>
  <c r="P664" i="1"/>
  <c r="O665" i="1"/>
  <c r="P665" i="1"/>
  <c r="O666" i="1"/>
  <c r="P666" i="1"/>
  <c r="O667" i="1"/>
  <c r="P667" i="1"/>
  <c r="O668" i="1"/>
  <c r="P668" i="1"/>
  <c r="O669" i="1"/>
  <c r="P669" i="1"/>
  <c r="O670" i="1"/>
  <c r="P670" i="1"/>
  <c r="O671" i="1"/>
  <c r="P671" i="1"/>
  <c r="O672"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O695" i="1"/>
  <c r="P695" i="1"/>
  <c r="O696" i="1"/>
  <c r="P696" i="1"/>
  <c r="O697" i="1"/>
  <c r="P697" i="1"/>
  <c r="O698" i="1"/>
  <c r="P698" i="1"/>
  <c r="O699" i="1"/>
  <c r="P699" i="1"/>
  <c r="O700" i="1"/>
  <c r="P700" i="1"/>
  <c r="O701"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O715" i="1"/>
  <c r="P715" i="1"/>
  <c r="O716" i="1"/>
  <c r="P716" i="1"/>
  <c r="O717" i="1"/>
  <c r="P717" i="1"/>
  <c r="O718" i="1"/>
  <c r="P718" i="1"/>
  <c r="O719" i="1"/>
  <c r="P719" i="1"/>
  <c r="O720" i="1"/>
  <c r="P720" i="1"/>
  <c r="O721" i="1"/>
  <c r="P721" i="1"/>
  <c r="O722" i="1"/>
  <c r="P722" i="1"/>
  <c r="O723" i="1"/>
  <c r="P723" i="1"/>
  <c r="O724" i="1"/>
  <c r="P724" i="1"/>
  <c r="O725" i="1"/>
  <c r="P725" i="1"/>
  <c r="O726" i="1"/>
  <c r="P726" i="1"/>
  <c r="O727" i="1"/>
  <c r="P727" i="1"/>
  <c r="O728" i="1"/>
  <c r="P728" i="1"/>
  <c r="O729" i="1"/>
  <c r="P729" i="1"/>
  <c r="O730" i="1"/>
  <c r="P730" i="1"/>
  <c r="O731" i="1"/>
  <c r="P731" i="1"/>
  <c r="O732" i="1"/>
  <c r="P732" i="1"/>
  <c r="O733" i="1"/>
  <c r="P733" i="1"/>
  <c r="O734" i="1"/>
  <c r="P734" i="1"/>
  <c r="O735" i="1"/>
  <c r="P735" i="1"/>
  <c r="O736" i="1"/>
  <c r="P736" i="1"/>
  <c r="O737" i="1"/>
  <c r="P737" i="1"/>
  <c r="O738" i="1"/>
  <c r="P738" i="1"/>
  <c r="O739" i="1"/>
  <c r="P739" i="1"/>
  <c r="O740" i="1"/>
  <c r="P740" i="1"/>
  <c r="O741" i="1"/>
  <c r="P741" i="1"/>
  <c r="O742" i="1"/>
  <c r="P742" i="1"/>
  <c r="O743" i="1"/>
  <c r="P743" i="1"/>
  <c r="O744" i="1"/>
  <c r="P744" i="1"/>
  <c r="O745" i="1"/>
  <c r="P745" i="1"/>
  <c r="O746" i="1"/>
  <c r="P746" i="1"/>
  <c r="O747" i="1"/>
  <c r="P747" i="1"/>
  <c r="O748" i="1"/>
  <c r="P748" i="1"/>
  <c r="O749" i="1"/>
  <c r="P749" i="1"/>
  <c r="O750" i="1"/>
  <c r="P750" i="1"/>
  <c r="O751" i="1"/>
  <c r="P751" i="1"/>
  <c r="O752" i="1"/>
  <c r="P752" i="1"/>
  <c r="O753" i="1"/>
  <c r="P753" i="1"/>
  <c r="O754" i="1"/>
  <c r="P754" i="1"/>
  <c r="O755" i="1"/>
  <c r="P755" i="1"/>
  <c r="O756" i="1"/>
  <c r="P756" i="1"/>
  <c r="O757" i="1"/>
  <c r="P757" i="1"/>
  <c r="O758" i="1"/>
  <c r="P758" i="1"/>
  <c r="O759" i="1"/>
  <c r="P759" i="1"/>
  <c r="O760" i="1"/>
  <c r="P760" i="1"/>
  <c r="O761" i="1"/>
  <c r="P761" i="1"/>
  <c r="O762" i="1"/>
  <c r="P762" i="1"/>
  <c r="O763" i="1"/>
  <c r="P763" i="1"/>
  <c r="O764" i="1"/>
  <c r="P764" i="1"/>
  <c r="O765" i="1"/>
  <c r="P765" i="1"/>
  <c r="O766" i="1"/>
  <c r="P766" i="1"/>
  <c r="O767" i="1"/>
  <c r="P767" i="1"/>
  <c r="O768" i="1"/>
  <c r="P768" i="1"/>
  <c r="O769" i="1"/>
  <c r="P769" i="1"/>
  <c r="O770" i="1"/>
  <c r="P770" i="1"/>
  <c r="O771" i="1"/>
  <c r="P771" i="1"/>
  <c r="O772" i="1"/>
  <c r="P772" i="1"/>
  <c r="O773" i="1"/>
  <c r="P773" i="1"/>
  <c r="O774" i="1"/>
  <c r="P774" i="1"/>
  <c r="O775" i="1"/>
  <c r="P775" i="1"/>
  <c r="O776" i="1"/>
  <c r="P776" i="1"/>
  <c r="O777" i="1"/>
  <c r="P777" i="1"/>
  <c r="O778" i="1"/>
  <c r="P778" i="1"/>
  <c r="O779" i="1"/>
  <c r="P779" i="1"/>
  <c r="O780" i="1"/>
  <c r="P780" i="1"/>
  <c r="O781" i="1"/>
  <c r="P781" i="1"/>
  <c r="O782" i="1"/>
  <c r="P782" i="1"/>
  <c r="O783" i="1"/>
  <c r="P783" i="1"/>
  <c r="O784" i="1"/>
  <c r="P784" i="1"/>
  <c r="O785" i="1"/>
  <c r="P785" i="1"/>
  <c r="O786" i="1"/>
  <c r="P786" i="1"/>
  <c r="O787" i="1"/>
  <c r="P787" i="1"/>
  <c r="O788" i="1"/>
  <c r="P788" i="1"/>
  <c r="O789" i="1"/>
  <c r="P789" i="1"/>
  <c r="O790" i="1"/>
  <c r="P790" i="1"/>
  <c r="O791" i="1"/>
  <c r="P791" i="1"/>
  <c r="O792" i="1"/>
  <c r="P792" i="1"/>
  <c r="O793" i="1"/>
  <c r="P793" i="1"/>
  <c r="O794" i="1"/>
  <c r="P794" i="1"/>
  <c r="O795" i="1"/>
  <c r="P795" i="1"/>
  <c r="O796" i="1"/>
  <c r="P796" i="1"/>
  <c r="O797" i="1"/>
  <c r="P797" i="1"/>
  <c r="O798" i="1"/>
  <c r="P798" i="1"/>
  <c r="O799" i="1"/>
  <c r="P799" i="1"/>
  <c r="O800" i="1"/>
  <c r="P800" i="1"/>
  <c r="O801" i="1"/>
  <c r="P801" i="1"/>
  <c r="O802" i="1"/>
  <c r="P802" i="1"/>
  <c r="O803" i="1"/>
  <c r="P803" i="1"/>
  <c r="O804" i="1"/>
  <c r="P804" i="1"/>
  <c r="O805" i="1"/>
  <c r="P805" i="1"/>
  <c r="O806" i="1"/>
  <c r="P806" i="1"/>
  <c r="O807" i="1"/>
  <c r="P807" i="1"/>
  <c r="O808" i="1"/>
  <c r="P808" i="1"/>
  <c r="O809" i="1"/>
  <c r="P809" i="1"/>
  <c r="O810" i="1"/>
  <c r="P810" i="1"/>
  <c r="O811" i="1"/>
  <c r="P811" i="1"/>
  <c r="O812" i="1"/>
  <c r="P812" i="1"/>
  <c r="O813" i="1"/>
  <c r="P813" i="1"/>
  <c r="O814" i="1"/>
  <c r="P814" i="1"/>
  <c r="O815" i="1"/>
  <c r="P815" i="1"/>
  <c r="O816" i="1"/>
  <c r="P816" i="1"/>
  <c r="O817" i="1"/>
  <c r="P817" i="1"/>
  <c r="O818" i="1"/>
  <c r="P818" i="1"/>
  <c r="O819" i="1"/>
  <c r="P819" i="1"/>
  <c r="O820" i="1"/>
  <c r="P820" i="1"/>
  <c r="O821" i="1"/>
  <c r="P821" i="1"/>
  <c r="O822" i="1"/>
  <c r="P822" i="1"/>
  <c r="O823" i="1"/>
  <c r="P823" i="1"/>
  <c r="O824" i="1"/>
  <c r="P824" i="1"/>
  <c r="O825" i="1"/>
  <c r="P825" i="1"/>
  <c r="O826" i="1"/>
  <c r="P826" i="1"/>
  <c r="O827" i="1"/>
  <c r="P827" i="1"/>
  <c r="O828" i="1"/>
  <c r="P828" i="1"/>
  <c r="O829" i="1"/>
  <c r="P829" i="1"/>
  <c r="O830" i="1"/>
  <c r="P830" i="1"/>
  <c r="O831" i="1"/>
  <c r="P831" i="1"/>
  <c r="O832" i="1"/>
  <c r="P832" i="1"/>
  <c r="O833" i="1"/>
  <c r="P833" i="1"/>
  <c r="O834" i="1"/>
  <c r="P834" i="1"/>
  <c r="O835" i="1"/>
  <c r="P835" i="1"/>
  <c r="O836" i="1"/>
  <c r="P836" i="1"/>
  <c r="O837" i="1"/>
  <c r="P837" i="1"/>
  <c r="O838" i="1"/>
  <c r="P838" i="1"/>
  <c r="O839" i="1"/>
  <c r="P839" i="1"/>
  <c r="O840" i="1"/>
  <c r="P840" i="1"/>
  <c r="O841" i="1"/>
  <c r="P841" i="1"/>
  <c r="O842" i="1"/>
  <c r="P842" i="1"/>
  <c r="O843" i="1"/>
  <c r="P843" i="1"/>
  <c r="O844" i="1"/>
  <c r="P844" i="1"/>
  <c r="O845" i="1"/>
  <c r="P845" i="1"/>
  <c r="O846" i="1"/>
  <c r="P846" i="1"/>
  <c r="O847" i="1"/>
  <c r="P847" i="1"/>
  <c r="O848" i="1"/>
  <c r="P848" i="1"/>
  <c r="O849" i="1"/>
  <c r="P849" i="1"/>
  <c r="O850" i="1"/>
  <c r="P850" i="1"/>
  <c r="O851" i="1"/>
  <c r="P851" i="1"/>
  <c r="O852" i="1"/>
  <c r="P852" i="1"/>
  <c r="O853" i="1"/>
  <c r="P853" i="1"/>
  <c r="O854" i="1"/>
  <c r="P854" i="1"/>
  <c r="O855" i="1"/>
  <c r="P855" i="1"/>
  <c r="O856" i="1"/>
  <c r="P856" i="1"/>
  <c r="O857" i="1"/>
  <c r="P857" i="1"/>
  <c r="O858" i="1"/>
  <c r="P858" i="1"/>
  <c r="O859" i="1"/>
  <c r="P859" i="1"/>
  <c r="O860" i="1"/>
  <c r="P860" i="1"/>
  <c r="O861" i="1"/>
  <c r="P861" i="1"/>
  <c r="O862" i="1"/>
  <c r="P862" i="1"/>
  <c r="O863" i="1"/>
  <c r="P863" i="1"/>
  <c r="O864" i="1"/>
  <c r="P864" i="1"/>
  <c r="O865" i="1"/>
  <c r="P865" i="1"/>
  <c r="O866" i="1"/>
  <c r="P866" i="1"/>
  <c r="O867" i="1"/>
  <c r="P867" i="1"/>
  <c r="O868" i="1"/>
  <c r="P868" i="1"/>
  <c r="O869" i="1"/>
  <c r="P869" i="1"/>
  <c r="O870" i="1"/>
  <c r="P870" i="1"/>
  <c r="O871" i="1"/>
  <c r="P871" i="1"/>
  <c r="O872" i="1"/>
  <c r="P872" i="1"/>
  <c r="O873" i="1"/>
  <c r="P873" i="1"/>
  <c r="O874" i="1"/>
  <c r="P874" i="1"/>
  <c r="O875" i="1"/>
  <c r="P875" i="1"/>
  <c r="O876" i="1"/>
  <c r="P876" i="1"/>
  <c r="O877" i="1"/>
  <c r="P877" i="1"/>
  <c r="O878" i="1"/>
  <c r="P878" i="1"/>
  <c r="O879" i="1"/>
  <c r="P879" i="1"/>
  <c r="O880" i="1"/>
  <c r="P880" i="1"/>
  <c r="O881" i="1"/>
  <c r="P881" i="1"/>
  <c r="O882" i="1"/>
  <c r="P882" i="1"/>
  <c r="O883" i="1"/>
  <c r="P883" i="1"/>
  <c r="O884" i="1"/>
  <c r="P884" i="1"/>
  <c r="O885" i="1"/>
  <c r="P885" i="1"/>
  <c r="O886" i="1"/>
  <c r="P886" i="1"/>
  <c r="O887" i="1"/>
  <c r="P887" i="1"/>
  <c r="O888" i="1"/>
  <c r="P888" i="1"/>
  <c r="O889" i="1"/>
  <c r="P889" i="1"/>
  <c r="O890" i="1"/>
  <c r="P890" i="1"/>
  <c r="O891" i="1"/>
  <c r="P891" i="1"/>
  <c r="O892" i="1"/>
  <c r="P892" i="1"/>
  <c r="O893" i="1"/>
  <c r="P893" i="1"/>
  <c r="O894" i="1"/>
  <c r="P894" i="1"/>
  <c r="O895" i="1"/>
  <c r="P895" i="1"/>
  <c r="O896" i="1"/>
  <c r="P896" i="1"/>
  <c r="O897" i="1"/>
  <c r="P897" i="1"/>
  <c r="O898" i="1"/>
  <c r="P898" i="1"/>
  <c r="O899" i="1"/>
  <c r="P899" i="1"/>
  <c r="O900" i="1"/>
  <c r="P900" i="1"/>
  <c r="O901" i="1"/>
  <c r="P901" i="1"/>
  <c r="O902" i="1"/>
  <c r="P902" i="1"/>
  <c r="O903" i="1"/>
  <c r="P903" i="1"/>
  <c r="O904" i="1"/>
  <c r="P904" i="1"/>
  <c r="O905" i="1"/>
  <c r="P905" i="1"/>
  <c r="O906" i="1"/>
  <c r="P906" i="1"/>
  <c r="O907" i="1"/>
  <c r="P907" i="1"/>
  <c r="O908" i="1"/>
  <c r="P908" i="1"/>
  <c r="O909" i="1"/>
  <c r="P909" i="1"/>
  <c r="O910" i="1"/>
  <c r="P910" i="1"/>
  <c r="O911" i="1"/>
  <c r="P911" i="1"/>
  <c r="O912" i="1"/>
  <c r="P912" i="1"/>
  <c r="O913" i="1"/>
  <c r="P913" i="1"/>
  <c r="O914" i="1"/>
  <c r="P914" i="1"/>
  <c r="O915" i="1"/>
  <c r="P915" i="1"/>
  <c r="O916" i="1"/>
  <c r="P916" i="1"/>
  <c r="O917" i="1"/>
  <c r="P917" i="1"/>
  <c r="O918" i="1"/>
  <c r="P918" i="1"/>
  <c r="O919" i="1"/>
  <c r="P919" i="1"/>
  <c r="O920" i="1"/>
  <c r="P920" i="1"/>
  <c r="O921" i="1"/>
  <c r="P921" i="1"/>
  <c r="O922" i="1"/>
  <c r="P922" i="1"/>
  <c r="O923" i="1"/>
  <c r="P923" i="1"/>
  <c r="O924" i="1"/>
  <c r="P924" i="1"/>
  <c r="O925" i="1"/>
  <c r="P925" i="1"/>
  <c r="O926" i="1"/>
  <c r="P926" i="1"/>
  <c r="O927" i="1"/>
  <c r="P927" i="1"/>
  <c r="O928" i="1"/>
  <c r="P928" i="1"/>
  <c r="O929" i="1"/>
  <c r="P929" i="1"/>
  <c r="O930" i="1"/>
  <c r="P930" i="1"/>
  <c r="O931" i="1"/>
  <c r="P931" i="1"/>
  <c r="O932" i="1"/>
  <c r="P932" i="1"/>
  <c r="O933" i="1"/>
  <c r="P933" i="1"/>
  <c r="O934" i="1"/>
  <c r="P934" i="1"/>
  <c r="O935" i="1"/>
  <c r="P935" i="1"/>
  <c r="O936" i="1"/>
  <c r="P936" i="1"/>
  <c r="O937" i="1"/>
  <c r="P937" i="1"/>
  <c r="O938" i="1"/>
  <c r="P938" i="1"/>
  <c r="O939" i="1"/>
  <c r="P939" i="1"/>
  <c r="O940" i="1"/>
  <c r="P940" i="1"/>
  <c r="O941" i="1"/>
  <c r="P941" i="1"/>
  <c r="O942" i="1"/>
  <c r="P942" i="1"/>
  <c r="O943" i="1"/>
  <c r="P943" i="1"/>
  <c r="O944" i="1"/>
  <c r="P944" i="1"/>
  <c r="O945" i="1"/>
  <c r="P945" i="1"/>
  <c r="O946" i="1"/>
  <c r="P946" i="1"/>
  <c r="O947" i="1"/>
  <c r="P947" i="1"/>
  <c r="O948" i="1"/>
  <c r="P948" i="1"/>
  <c r="O949" i="1"/>
  <c r="P949" i="1"/>
  <c r="O950" i="1"/>
  <c r="P950" i="1"/>
  <c r="O951" i="1"/>
  <c r="P951" i="1"/>
  <c r="O952" i="1"/>
  <c r="P952" i="1"/>
  <c r="O953" i="1"/>
  <c r="P953" i="1"/>
  <c r="O954" i="1"/>
  <c r="P954" i="1"/>
  <c r="O955" i="1"/>
  <c r="P955" i="1"/>
  <c r="O956" i="1"/>
  <c r="P956" i="1"/>
  <c r="O957" i="1"/>
  <c r="P957" i="1"/>
  <c r="O958" i="1"/>
  <c r="P958" i="1"/>
  <c r="O959" i="1"/>
  <c r="P959" i="1"/>
  <c r="O960" i="1"/>
  <c r="P960" i="1"/>
  <c r="O961" i="1"/>
  <c r="P961" i="1"/>
  <c r="O962" i="1"/>
  <c r="P962"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O985" i="1"/>
  <c r="P985" i="1"/>
  <c r="O986" i="1"/>
  <c r="P986" i="1"/>
  <c r="O987" i="1"/>
  <c r="P987" i="1"/>
  <c r="O988" i="1"/>
  <c r="P988" i="1"/>
  <c r="O989" i="1"/>
  <c r="P989" i="1"/>
  <c r="O990" i="1"/>
  <c r="P990" i="1"/>
  <c r="O991" i="1"/>
  <c r="P991" i="1"/>
  <c r="O992" i="1"/>
  <c r="P992" i="1"/>
  <c r="O993" i="1"/>
  <c r="P993" i="1"/>
  <c r="O994" i="1"/>
  <c r="P994" i="1"/>
  <c r="O995" i="1"/>
  <c r="P995" i="1"/>
  <c r="O996" i="1"/>
  <c r="P996" i="1"/>
  <c r="O997" i="1"/>
  <c r="P997" i="1"/>
  <c r="O998" i="1"/>
  <c r="P998" i="1"/>
  <c r="O999" i="1"/>
  <c r="P999" i="1"/>
  <c r="O1000" i="1"/>
  <c r="P1000" i="1"/>
  <c r="O1001" i="1"/>
  <c r="P1001" i="1"/>
  <c r="O1002" i="1"/>
  <c r="P1002" i="1"/>
  <c r="O1003" i="1"/>
  <c r="P1003" i="1"/>
  <c r="O1004" i="1"/>
  <c r="P1004" i="1"/>
  <c r="O1005" i="1"/>
  <c r="P1005" i="1"/>
  <c r="O1006" i="1"/>
  <c r="P1006" i="1"/>
  <c r="O1007" i="1"/>
  <c r="P1007" i="1"/>
  <c r="O1008" i="1"/>
  <c r="P1008" i="1"/>
  <c r="O1009" i="1"/>
  <c r="P1009" i="1"/>
  <c r="O1010" i="1"/>
  <c r="P1010" i="1"/>
  <c r="O1011" i="1"/>
  <c r="P1011" i="1"/>
  <c r="O1012" i="1"/>
  <c r="P1012" i="1"/>
  <c r="O1013" i="1"/>
  <c r="P1013" i="1"/>
  <c r="O1014" i="1"/>
  <c r="P1014" i="1"/>
  <c r="O1015" i="1"/>
  <c r="P1015" i="1"/>
  <c r="O1016" i="1"/>
  <c r="P1016" i="1"/>
  <c r="O1017" i="1"/>
  <c r="P1017" i="1"/>
  <c r="O1018" i="1"/>
  <c r="P1018" i="1"/>
  <c r="O1019" i="1"/>
  <c r="P1019" i="1"/>
  <c r="O1020" i="1"/>
  <c r="P1020" i="1"/>
  <c r="O1021" i="1"/>
  <c r="P1021" i="1"/>
  <c r="O1022" i="1"/>
  <c r="P1022" i="1"/>
  <c r="O1023" i="1"/>
  <c r="P1023" i="1"/>
  <c r="O1024" i="1"/>
  <c r="P1024" i="1"/>
  <c r="O1025" i="1"/>
  <c r="P1025" i="1"/>
  <c r="O1026" i="1"/>
  <c r="P1026" i="1"/>
  <c r="O1027" i="1"/>
  <c r="P1027" i="1"/>
  <c r="O1028" i="1"/>
  <c r="P1028" i="1"/>
  <c r="O1029" i="1"/>
  <c r="P1029" i="1"/>
  <c r="O1030" i="1"/>
  <c r="P1030" i="1"/>
  <c r="O1031" i="1"/>
  <c r="P1031" i="1"/>
  <c r="O1032" i="1"/>
  <c r="P1032" i="1"/>
  <c r="O1033" i="1"/>
  <c r="P1033" i="1"/>
  <c r="O1034" i="1"/>
  <c r="P1034" i="1"/>
  <c r="O1035" i="1"/>
  <c r="P1035" i="1"/>
  <c r="O1036" i="1"/>
  <c r="P1036" i="1"/>
  <c r="O1037" i="1"/>
  <c r="P1037" i="1"/>
  <c r="O1038" i="1"/>
  <c r="P1038" i="1"/>
  <c r="O1039" i="1"/>
  <c r="P1039" i="1"/>
  <c r="O1040" i="1"/>
  <c r="P1040" i="1"/>
  <c r="O1041" i="1"/>
  <c r="P1041" i="1"/>
  <c r="O1042" i="1"/>
  <c r="P1042" i="1"/>
  <c r="O1043" i="1"/>
  <c r="P1043" i="1"/>
  <c r="O1044" i="1"/>
  <c r="P1044" i="1"/>
  <c r="O1045" i="1"/>
  <c r="P1045" i="1"/>
  <c r="O1046" i="1"/>
  <c r="P1046" i="1"/>
  <c r="O1047" i="1"/>
  <c r="P1047" i="1"/>
  <c r="O1048" i="1"/>
  <c r="P1048" i="1"/>
  <c r="O1049" i="1"/>
  <c r="P1049" i="1"/>
  <c r="O1050" i="1"/>
  <c r="P1050" i="1"/>
  <c r="O1051" i="1"/>
  <c r="P1051" i="1"/>
  <c r="O1052" i="1"/>
  <c r="P1052" i="1"/>
  <c r="O1053" i="1"/>
  <c r="P1053" i="1"/>
  <c r="O1054" i="1"/>
  <c r="P1054" i="1"/>
  <c r="O1055" i="1"/>
  <c r="P1055" i="1"/>
  <c r="O1056" i="1"/>
  <c r="P1056" i="1"/>
  <c r="O1057" i="1"/>
  <c r="P1057" i="1"/>
  <c r="O1058" i="1"/>
  <c r="P1058" i="1"/>
  <c r="O1059" i="1"/>
  <c r="P1059" i="1"/>
  <c r="O1060" i="1"/>
  <c r="P1060" i="1"/>
  <c r="O1061" i="1"/>
  <c r="P1061" i="1"/>
  <c r="O1062" i="1"/>
  <c r="P1062" i="1"/>
  <c r="O1063" i="1"/>
  <c r="P1063" i="1"/>
  <c r="O1064" i="1"/>
  <c r="P1064" i="1"/>
  <c r="O1065" i="1"/>
  <c r="P1065" i="1"/>
  <c r="O1066" i="1"/>
  <c r="P1066" i="1"/>
  <c r="O1067" i="1"/>
  <c r="P1067" i="1"/>
  <c r="O1068" i="1"/>
  <c r="P1068" i="1"/>
  <c r="O1069" i="1"/>
  <c r="P1069" i="1"/>
  <c r="O1070" i="1"/>
  <c r="P1070" i="1"/>
  <c r="O1071" i="1"/>
  <c r="P1071" i="1"/>
  <c r="O1072" i="1"/>
  <c r="P1072" i="1"/>
  <c r="O1073" i="1"/>
  <c r="P1073" i="1"/>
  <c r="O1074" i="1"/>
  <c r="P1074" i="1"/>
  <c r="O1075" i="1"/>
  <c r="P1075" i="1"/>
  <c r="O1076" i="1"/>
  <c r="P1076" i="1"/>
  <c r="O1077" i="1"/>
  <c r="P1077" i="1"/>
  <c r="O1078" i="1"/>
  <c r="P1078" i="1"/>
  <c r="O1079" i="1"/>
  <c r="P1079" i="1"/>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O1099" i="1"/>
  <c r="P1099" i="1"/>
  <c r="O1100" i="1"/>
  <c r="P1100" i="1"/>
  <c r="O1101" i="1"/>
  <c r="P1101" i="1"/>
  <c r="O1102" i="1"/>
  <c r="P1102" i="1"/>
  <c r="O1103" i="1"/>
  <c r="P1103" i="1"/>
  <c r="O1104" i="1"/>
  <c r="P1104" i="1"/>
  <c r="O1105" i="1"/>
  <c r="P1105" i="1"/>
  <c r="O1106" i="1"/>
  <c r="P1106" i="1"/>
  <c r="O1107" i="1"/>
  <c r="P1107" i="1"/>
  <c r="O1108" i="1"/>
  <c r="P1108" i="1"/>
  <c r="O1109" i="1"/>
  <c r="P1109" i="1"/>
  <c r="O1110" i="1"/>
  <c r="P1110" i="1"/>
  <c r="O1111" i="1"/>
  <c r="P1111" i="1"/>
  <c r="O1112" i="1"/>
  <c r="P1112" i="1"/>
  <c r="O1113" i="1"/>
  <c r="P1113" i="1"/>
  <c r="O1114" i="1"/>
  <c r="P1114" i="1"/>
  <c r="O1115" i="1"/>
  <c r="P1115" i="1"/>
  <c r="O1116" i="1"/>
  <c r="P1116" i="1"/>
  <c r="O1117" i="1"/>
  <c r="P1117" i="1"/>
  <c r="O1118" i="1"/>
  <c r="P1118" i="1"/>
  <c r="O1119" i="1"/>
  <c r="P1119" i="1"/>
  <c r="O1120" i="1"/>
  <c r="P1120" i="1"/>
  <c r="O1121" i="1"/>
  <c r="P1121" i="1"/>
  <c r="O1122" i="1"/>
  <c r="P1122" i="1"/>
  <c r="O1123" i="1"/>
  <c r="P1123" i="1"/>
  <c r="O1124" i="1"/>
  <c r="P1124" i="1"/>
  <c r="O1125" i="1"/>
  <c r="P1125" i="1"/>
  <c r="O1126" i="1"/>
  <c r="P1126" i="1"/>
  <c r="O1127" i="1"/>
  <c r="P1127" i="1"/>
  <c r="O1128" i="1"/>
  <c r="P1128" i="1"/>
  <c r="O1129" i="1"/>
  <c r="P1129" i="1"/>
  <c r="O1130" i="1"/>
  <c r="P1130" i="1"/>
  <c r="O1131" i="1"/>
  <c r="P1131" i="1"/>
  <c r="O1132" i="1"/>
  <c r="P1132" i="1"/>
  <c r="O1133" i="1"/>
  <c r="P1133" i="1"/>
  <c r="O1134" i="1"/>
  <c r="P1134" i="1"/>
  <c r="O1135" i="1"/>
  <c r="P1135" i="1"/>
  <c r="O1136" i="1"/>
  <c r="P1136" i="1"/>
  <c r="O1137" i="1"/>
  <c r="P1137" i="1"/>
  <c r="O1138" i="1"/>
  <c r="P1138" i="1"/>
  <c r="O1139" i="1"/>
  <c r="P1139" i="1"/>
  <c r="O1140" i="1"/>
  <c r="P1140" i="1"/>
  <c r="O1141" i="1"/>
  <c r="P1141" i="1"/>
  <c r="O1142" i="1"/>
  <c r="P1142" i="1"/>
  <c r="O1143" i="1"/>
  <c r="P1143" i="1"/>
  <c r="O1144" i="1"/>
  <c r="P1144" i="1"/>
  <c r="O1145" i="1"/>
  <c r="P1145" i="1"/>
  <c r="O1146" i="1"/>
  <c r="P1146" i="1"/>
  <c r="O1147" i="1"/>
  <c r="P1147" i="1"/>
  <c r="O1148" i="1"/>
  <c r="P1148" i="1"/>
  <c r="O1149" i="1"/>
  <c r="P1149" i="1"/>
  <c r="O1150" i="1"/>
  <c r="P1150" i="1"/>
  <c r="O1151" i="1"/>
  <c r="P1151" i="1"/>
  <c r="O1152" i="1"/>
  <c r="P1152" i="1"/>
  <c r="O1153" i="1"/>
  <c r="P1153" i="1"/>
  <c r="O1154" i="1"/>
  <c r="P1154" i="1"/>
  <c r="O1155" i="1"/>
  <c r="P1155" i="1"/>
  <c r="O1156" i="1"/>
  <c r="P1156" i="1"/>
  <c r="O1157" i="1"/>
  <c r="P1157" i="1"/>
  <c r="O1158" i="1"/>
  <c r="P1158" i="1"/>
  <c r="O1159" i="1"/>
  <c r="P1159" i="1"/>
  <c r="O1160" i="1"/>
  <c r="P1160" i="1"/>
  <c r="O1161" i="1"/>
  <c r="P1161" i="1"/>
  <c r="O1162" i="1"/>
  <c r="P1162" i="1"/>
  <c r="O1163" i="1"/>
  <c r="P1163" i="1"/>
  <c r="O1164" i="1"/>
  <c r="P1164" i="1"/>
  <c r="O1165" i="1"/>
  <c r="P1165" i="1"/>
  <c r="O1166" i="1"/>
  <c r="P1166" i="1"/>
  <c r="O1167" i="1"/>
  <c r="P1167" i="1"/>
  <c r="O1168" i="1"/>
  <c r="P1168" i="1"/>
  <c r="O1169" i="1"/>
  <c r="P1169" i="1"/>
  <c r="O1170" i="1"/>
  <c r="P1170" i="1"/>
  <c r="O1171" i="1"/>
  <c r="P1171" i="1"/>
  <c r="O1172" i="1"/>
  <c r="P1172" i="1"/>
  <c r="O1173" i="1"/>
  <c r="P1173" i="1"/>
  <c r="O1174" i="1"/>
  <c r="P1174" i="1"/>
  <c r="O1175" i="1"/>
  <c r="P1175" i="1"/>
  <c r="O1176" i="1"/>
  <c r="P1176" i="1"/>
  <c r="O1177" i="1"/>
  <c r="P1177" i="1"/>
  <c r="O1178" i="1"/>
  <c r="P1178" i="1"/>
  <c r="O1179" i="1"/>
  <c r="P1179" i="1"/>
  <c r="O1180" i="1"/>
  <c r="P1180" i="1"/>
  <c r="O1181" i="1"/>
  <c r="P1181" i="1"/>
  <c r="O1182" i="1"/>
  <c r="P1182" i="1"/>
  <c r="O1183" i="1"/>
  <c r="P1183" i="1"/>
  <c r="O1184" i="1"/>
  <c r="P1184" i="1"/>
  <c r="O1185" i="1"/>
  <c r="P1185" i="1"/>
  <c r="O1186" i="1"/>
  <c r="P1186" i="1"/>
  <c r="O1187" i="1"/>
  <c r="P1187" i="1"/>
  <c r="O1188" i="1"/>
  <c r="P1188" i="1"/>
  <c r="O1189" i="1"/>
  <c r="P1189" i="1"/>
  <c r="O1190" i="1"/>
  <c r="P1190" i="1"/>
  <c r="O1191" i="1"/>
  <c r="P1191" i="1"/>
  <c r="O1192" i="1"/>
  <c r="P1192" i="1"/>
  <c r="O1193" i="1"/>
  <c r="P1193" i="1"/>
  <c r="O1194" i="1"/>
  <c r="P1194" i="1"/>
  <c r="O1195" i="1"/>
  <c r="P1195" i="1"/>
  <c r="O1196" i="1"/>
  <c r="P1196" i="1"/>
  <c r="O1197" i="1"/>
  <c r="P1197" i="1"/>
  <c r="O1198" i="1"/>
  <c r="P1198" i="1"/>
  <c r="O1199" i="1"/>
  <c r="P1199" i="1"/>
  <c r="O1200" i="1"/>
  <c r="P1200" i="1"/>
  <c r="O1201" i="1"/>
  <c r="P1201" i="1"/>
  <c r="O1202" i="1"/>
  <c r="P1202" i="1"/>
  <c r="O1203" i="1"/>
  <c r="P1203" i="1"/>
  <c r="O1204" i="1"/>
  <c r="P1204" i="1"/>
  <c r="O1205" i="1"/>
  <c r="P1205" i="1"/>
  <c r="O1206" i="1"/>
  <c r="P1206" i="1"/>
  <c r="O1207" i="1"/>
  <c r="P1207" i="1"/>
  <c r="O1208" i="1"/>
  <c r="P1208" i="1"/>
  <c r="O1209" i="1"/>
  <c r="P1209" i="1"/>
  <c r="O1210" i="1"/>
  <c r="P1210" i="1"/>
  <c r="O1211" i="1"/>
  <c r="P1211" i="1"/>
  <c r="O1212" i="1"/>
  <c r="P1212" i="1"/>
  <c r="O1213" i="1"/>
  <c r="P1213" i="1"/>
  <c r="O1214" i="1"/>
  <c r="P1214" i="1"/>
  <c r="O1215" i="1"/>
  <c r="P1215" i="1"/>
  <c r="O1216" i="1"/>
  <c r="P1216" i="1"/>
  <c r="O1217" i="1"/>
  <c r="P1217" i="1"/>
  <c r="O1218" i="1"/>
  <c r="P1218" i="1"/>
  <c r="O1219" i="1"/>
  <c r="P1219" i="1"/>
  <c r="O1220" i="1"/>
  <c r="P1220" i="1"/>
  <c r="O1221" i="1"/>
  <c r="P1221" i="1"/>
  <c r="O1222" i="1"/>
  <c r="P1222" i="1"/>
  <c r="O1223" i="1"/>
  <c r="P1223" i="1"/>
  <c r="O1224" i="1"/>
  <c r="P1224" i="1"/>
  <c r="O1225" i="1"/>
  <c r="P1225" i="1"/>
  <c r="O1226" i="1"/>
  <c r="P1226" i="1"/>
  <c r="O1227" i="1"/>
  <c r="P1227" i="1"/>
  <c r="O1228" i="1"/>
  <c r="P1228" i="1"/>
  <c r="O1229" i="1"/>
  <c r="P1229" i="1"/>
  <c r="O1230" i="1"/>
  <c r="P1230" i="1"/>
  <c r="O1231" i="1"/>
  <c r="P1231" i="1"/>
  <c r="O1232" i="1"/>
  <c r="P1232" i="1"/>
  <c r="O1233" i="1"/>
  <c r="P1233" i="1"/>
  <c r="O1234" i="1"/>
  <c r="P1234" i="1"/>
  <c r="O1235" i="1"/>
  <c r="P1235" i="1"/>
  <c r="O1236" i="1"/>
  <c r="P1236" i="1"/>
  <c r="O1237" i="1"/>
  <c r="P1237" i="1"/>
  <c r="O1238" i="1"/>
  <c r="P1238" i="1"/>
  <c r="O1239" i="1"/>
  <c r="P1239" i="1"/>
  <c r="O1240" i="1"/>
  <c r="P1240" i="1"/>
  <c r="O1241" i="1"/>
  <c r="P1241" i="1"/>
  <c r="O1242" i="1"/>
  <c r="P1242" i="1"/>
  <c r="O1243" i="1"/>
  <c r="P1243" i="1"/>
  <c r="O1244" i="1"/>
  <c r="P1244" i="1"/>
  <c r="O1245" i="1"/>
  <c r="P1245" i="1"/>
  <c r="O1246" i="1"/>
  <c r="P1246" i="1"/>
  <c r="O1247" i="1"/>
  <c r="P1247" i="1"/>
  <c r="O1248" i="1"/>
  <c r="P1248" i="1"/>
  <c r="O1249" i="1"/>
  <c r="P1249" i="1"/>
  <c r="O1250" i="1"/>
  <c r="P1250" i="1"/>
  <c r="O1251" i="1"/>
  <c r="P1251" i="1"/>
  <c r="O1252" i="1"/>
  <c r="P1252" i="1"/>
  <c r="O1253" i="1"/>
  <c r="P1253" i="1"/>
  <c r="O1254" i="1"/>
  <c r="P1254" i="1"/>
  <c r="O1255" i="1"/>
  <c r="P1255" i="1"/>
  <c r="O1256" i="1"/>
  <c r="P1256" i="1"/>
  <c r="O1257" i="1"/>
  <c r="P1257" i="1"/>
  <c r="O1258" i="1"/>
  <c r="P1258" i="1"/>
  <c r="O1259" i="1"/>
  <c r="P1259" i="1"/>
  <c r="O1260" i="1"/>
  <c r="P1260" i="1"/>
  <c r="O1261" i="1"/>
  <c r="P1261" i="1"/>
  <c r="O1262" i="1"/>
  <c r="P1262" i="1"/>
  <c r="O1263" i="1"/>
  <c r="P1263" i="1"/>
  <c r="O1264" i="1"/>
  <c r="P1264" i="1"/>
  <c r="O1265" i="1"/>
  <c r="P1265" i="1"/>
  <c r="O1266" i="1"/>
  <c r="P1266" i="1"/>
  <c r="O1267" i="1"/>
  <c r="P1267" i="1"/>
  <c r="O1268" i="1"/>
  <c r="P1268" i="1"/>
  <c r="O1269" i="1"/>
  <c r="P1269" i="1"/>
  <c r="O1270" i="1"/>
  <c r="P1270" i="1"/>
  <c r="O1271" i="1"/>
  <c r="P1271" i="1"/>
  <c r="O1272" i="1"/>
  <c r="P1272" i="1"/>
  <c r="O1273" i="1"/>
  <c r="P1273" i="1"/>
  <c r="O1274" i="1"/>
  <c r="P1274" i="1"/>
  <c r="O1275" i="1"/>
  <c r="P1275" i="1"/>
  <c r="O1276" i="1"/>
  <c r="P1276" i="1"/>
  <c r="O1277" i="1"/>
  <c r="P1277" i="1"/>
  <c r="O1278" i="1"/>
  <c r="P1278" i="1"/>
  <c r="O1279" i="1"/>
  <c r="P1279" i="1"/>
  <c r="O1280" i="1"/>
  <c r="P1280" i="1"/>
  <c r="O1281" i="1"/>
  <c r="P1281" i="1"/>
  <c r="O1282" i="1"/>
  <c r="P1282" i="1"/>
  <c r="O1283" i="1"/>
  <c r="P1283" i="1"/>
  <c r="O1284" i="1"/>
  <c r="P1284" i="1"/>
  <c r="O1285" i="1"/>
  <c r="P1285" i="1"/>
  <c r="O1286" i="1"/>
  <c r="P1286" i="1"/>
  <c r="O1287" i="1"/>
  <c r="P1287" i="1"/>
  <c r="O1288" i="1"/>
  <c r="P1288" i="1"/>
  <c r="O1289" i="1"/>
  <c r="P1289" i="1"/>
  <c r="O1290" i="1"/>
  <c r="P1290" i="1"/>
  <c r="O1291" i="1"/>
  <c r="P1291" i="1"/>
  <c r="O1292" i="1"/>
  <c r="P1292" i="1"/>
  <c r="O1293" i="1"/>
  <c r="P1293" i="1"/>
  <c r="O1294" i="1"/>
  <c r="P1294" i="1"/>
  <c r="O1295" i="1"/>
  <c r="P1295" i="1"/>
  <c r="O1296" i="1"/>
  <c r="P1296" i="1"/>
  <c r="O1297" i="1"/>
  <c r="P1297" i="1"/>
  <c r="O1298" i="1"/>
  <c r="P1298" i="1"/>
  <c r="O1299" i="1"/>
  <c r="P1299" i="1"/>
  <c r="O1300" i="1"/>
  <c r="P1300" i="1"/>
  <c r="O1301" i="1"/>
  <c r="P1301" i="1"/>
  <c r="O1302" i="1"/>
  <c r="P1302" i="1"/>
  <c r="O1303" i="1"/>
  <c r="P1303" i="1"/>
  <c r="O1304" i="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O1336" i="1"/>
  <c r="P1336" i="1"/>
  <c r="O1337" i="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O1390" i="1"/>
  <c r="P1390" i="1"/>
  <c r="O1391" i="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O1510" i="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O1547" i="1"/>
  <c r="P1547" i="1"/>
  <c r="O1548" i="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78" i="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O1617" i="1"/>
  <c r="P1617" i="1"/>
  <c r="O1618" i="1"/>
  <c r="P1618" i="1"/>
  <c r="O1619" i="1"/>
  <c r="P1619" i="1"/>
  <c r="O1620" i="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O1691" i="1"/>
  <c r="P1691" i="1"/>
  <c r="O1692" i="1"/>
  <c r="P1692" i="1"/>
  <c r="O1693" i="1"/>
  <c r="P1693" i="1"/>
  <c r="O1694" i="1"/>
  <c r="P1694" i="1"/>
  <c r="O1695" i="1"/>
  <c r="P1695" i="1"/>
  <c r="O1696" i="1"/>
  <c r="P1696" i="1"/>
  <c r="O1697" i="1"/>
  <c r="P1697" i="1"/>
  <c r="O1698" i="1"/>
  <c r="P1698" i="1"/>
  <c r="O1699" i="1"/>
  <c r="P1699" i="1"/>
  <c r="O1700" i="1"/>
  <c r="P1700" i="1"/>
  <c r="O1701" i="1"/>
  <c r="P1701" i="1"/>
  <c r="O1702" i="1"/>
  <c r="P1702" i="1"/>
  <c r="O1703" i="1"/>
  <c r="P1703" i="1"/>
  <c r="O1704" i="1"/>
  <c r="P1704" i="1"/>
  <c r="O1705" i="1"/>
  <c r="P1705" i="1"/>
  <c r="O1706" i="1"/>
  <c r="P1706" i="1"/>
  <c r="O1707" i="1"/>
  <c r="P1707" i="1"/>
  <c r="O1708" i="1"/>
  <c r="P1708" i="1"/>
  <c r="O1709" i="1"/>
  <c r="P1709" i="1"/>
  <c r="O1710" i="1"/>
  <c r="P1710" i="1"/>
  <c r="O1711" i="1"/>
  <c r="P1711" i="1"/>
  <c r="O1712" i="1"/>
  <c r="P1712" i="1"/>
  <c r="O1713" i="1"/>
  <c r="P1713" i="1"/>
  <c r="O1714" i="1"/>
  <c r="P1714" i="1"/>
  <c r="O1715" i="1"/>
  <c r="P1715" i="1"/>
  <c r="O1716" i="1"/>
  <c r="P1716" i="1"/>
  <c r="O1717" i="1"/>
  <c r="P1717" i="1"/>
  <c r="O1718" i="1"/>
  <c r="P1718" i="1"/>
  <c r="O1719" i="1"/>
  <c r="P1719" i="1"/>
  <c r="O1720" i="1"/>
  <c r="P1720" i="1"/>
  <c r="O1721" i="1"/>
  <c r="P1721" i="1"/>
  <c r="O1722" i="1"/>
  <c r="P1722" i="1"/>
  <c r="O1723" i="1"/>
  <c r="P1723" i="1"/>
  <c r="O1724" i="1"/>
  <c r="P1724" i="1"/>
  <c r="O1725" i="1"/>
  <c r="P1725" i="1"/>
  <c r="O1726" i="1"/>
  <c r="P1726" i="1"/>
  <c r="O1727" i="1"/>
  <c r="P1727" i="1"/>
  <c r="O1728" i="1"/>
  <c r="P1728" i="1"/>
  <c r="O1729" i="1"/>
  <c r="P1729" i="1"/>
  <c r="O1730" i="1"/>
  <c r="P1730" i="1"/>
  <c r="O1731" i="1"/>
  <c r="P1731" i="1"/>
  <c r="O1732" i="1"/>
  <c r="P1732" i="1"/>
  <c r="O1733" i="1"/>
  <c r="P1733" i="1"/>
  <c r="O1734" i="1"/>
  <c r="P1734" i="1"/>
  <c r="O1735" i="1"/>
  <c r="P1735" i="1"/>
  <c r="O1736" i="1"/>
  <c r="P1736" i="1"/>
  <c r="O1737" i="1"/>
  <c r="P1737" i="1"/>
  <c r="O1738" i="1"/>
  <c r="P1738" i="1"/>
  <c r="O1739" i="1"/>
  <c r="P1739" i="1"/>
  <c r="O1740" i="1"/>
  <c r="P1740" i="1"/>
  <c r="O1741" i="1"/>
  <c r="P1741" i="1"/>
  <c r="O1742" i="1"/>
  <c r="P1742" i="1"/>
  <c r="O1743" i="1"/>
  <c r="P1743" i="1"/>
  <c r="O1744" i="1"/>
  <c r="P1744" i="1"/>
  <c r="O1745" i="1"/>
  <c r="P1745" i="1"/>
  <c r="O1746" i="1"/>
  <c r="P1746" i="1"/>
  <c r="O1747" i="1"/>
  <c r="P1747" i="1"/>
  <c r="O1748" i="1"/>
  <c r="P1748" i="1"/>
  <c r="O1749" i="1"/>
  <c r="P1749" i="1"/>
  <c r="O1750" i="1"/>
  <c r="P1750" i="1"/>
  <c r="O1751" i="1"/>
  <c r="P1751" i="1"/>
  <c r="O1752" i="1"/>
  <c r="P1752" i="1"/>
  <c r="O1753" i="1"/>
  <c r="P1753" i="1"/>
  <c r="O1754" i="1"/>
  <c r="P1754" i="1"/>
  <c r="O1755" i="1"/>
  <c r="P1755" i="1"/>
  <c r="O1756" i="1"/>
  <c r="P1756" i="1"/>
  <c r="O1757" i="1"/>
  <c r="P1757" i="1"/>
  <c r="O1758" i="1"/>
  <c r="P1758" i="1"/>
  <c r="O1759" i="1"/>
  <c r="P1759" i="1"/>
  <c r="O1760" i="1"/>
  <c r="P1760" i="1"/>
  <c r="O1761" i="1"/>
  <c r="P1761" i="1"/>
  <c r="O1762" i="1"/>
  <c r="P1762" i="1"/>
  <c r="O1763" i="1"/>
  <c r="P1763" i="1"/>
  <c r="O1764" i="1"/>
  <c r="P1764" i="1"/>
  <c r="O1765" i="1"/>
  <c r="P1765" i="1"/>
  <c r="O1766" i="1"/>
  <c r="P1766" i="1"/>
  <c r="O1767" i="1"/>
  <c r="P1767" i="1"/>
  <c r="O1768" i="1"/>
  <c r="P1768" i="1"/>
  <c r="O1769" i="1"/>
  <c r="P1769" i="1"/>
  <c r="O1770" i="1"/>
  <c r="P1770" i="1"/>
  <c r="O1771" i="1"/>
  <c r="P1771" i="1"/>
  <c r="O1772" i="1"/>
  <c r="P1772" i="1"/>
  <c r="O1773" i="1"/>
  <c r="P1773" i="1"/>
  <c r="O1774" i="1"/>
  <c r="P1774" i="1"/>
  <c r="O1775" i="1"/>
  <c r="P1775" i="1"/>
  <c r="O1776" i="1"/>
  <c r="P1776" i="1"/>
  <c r="O1777" i="1"/>
  <c r="P1777" i="1"/>
  <c r="O1778" i="1"/>
  <c r="P1778" i="1"/>
  <c r="O1779" i="1"/>
  <c r="P1779" i="1"/>
  <c r="O1780" i="1"/>
  <c r="P1780" i="1"/>
  <c r="O1781" i="1"/>
  <c r="P1781" i="1"/>
  <c r="O1782" i="1"/>
  <c r="P1782" i="1"/>
  <c r="O1783" i="1"/>
  <c r="P1783" i="1"/>
  <c r="O1784" i="1"/>
  <c r="P1784" i="1"/>
  <c r="O1785" i="1"/>
  <c r="P1785" i="1"/>
  <c r="O1786" i="1"/>
  <c r="P1786" i="1"/>
  <c r="O1787" i="1"/>
  <c r="P1787" i="1"/>
  <c r="O1788" i="1"/>
  <c r="P1788" i="1"/>
  <c r="O1789" i="1"/>
  <c r="P1789" i="1"/>
  <c r="O1790" i="1"/>
  <c r="P1790" i="1"/>
  <c r="O1791" i="1"/>
  <c r="P1791" i="1"/>
  <c r="O1792" i="1"/>
  <c r="P1792" i="1"/>
  <c r="O1793" i="1"/>
  <c r="P1793" i="1"/>
  <c r="O1794" i="1"/>
  <c r="P1794" i="1"/>
  <c r="O1795" i="1"/>
  <c r="P1795" i="1"/>
  <c r="O1796" i="1"/>
  <c r="P1796" i="1"/>
  <c r="O1797" i="1"/>
  <c r="P1797" i="1"/>
  <c r="O1798" i="1"/>
  <c r="P1798" i="1"/>
  <c r="O1799" i="1"/>
  <c r="P1799" i="1"/>
  <c r="O1800" i="1"/>
  <c r="P1800" i="1"/>
  <c r="O1801" i="1"/>
  <c r="P1801" i="1"/>
  <c r="O1802" i="1"/>
  <c r="P1802" i="1"/>
  <c r="O1803" i="1"/>
  <c r="P1803" i="1"/>
  <c r="O1804" i="1"/>
  <c r="P1804" i="1"/>
  <c r="O1805" i="1"/>
  <c r="P1805" i="1"/>
  <c r="O1806" i="1"/>
  <c r="P1806" i="1"/>
  <c r="O1807" i="1"/>
  <c r="P1807" i="1"/>
  <c r="O1808" i="1"/>
  <c r="P1808" i="1"/>
  <c r="O1809" i="1"/>
  <c r="P1809" i="1"/>
  <c r="O1810" i="1"/>
  <c r="P1810" i="1"/>
  <c r="O1811" i="1"/>
  <c r="P1811" i="1"/>
  <c r="O1812" i="1"/>
  <c r="P1812" i="1"/>
  <c r="O1813" i="1"/>
  <c r="P1813" i="1"/>
  <c r="O1814" i="1"/>
  <c r="P1814" i="1"/>
  <c r="O1815" i="1"/>
  <c r="P1815" i="1"/>
  <c r="O1816" i="1"/>
  <c r="P1816" i="1"/>
  <c r="O1817" i="1"/>
  <c r="P1817" i="1"/>
  <c r="O1818" i="1"/>
  <c r="P1818" i="1"/>
  <c r="O1819" i="1"/>
  <c r="P1819" i="1"/>
  <c r="O1820" i="1"/>
  <c r="P1820" i="1"/>
  <c r="O1821" i="1"/>
  <c r="P1821" i="1"/>
  <c r="O1822" i="1"/>
  <c r="P1822" i="1"/>
  <c r="O1823" i="1"/>
  <c r="P1823" i="1"/>
  <c r="O1824" i="1"/>
  <c r="P1824" i="1"/>
  <c r="O1825" i="1"/>
  <c r="P1825" i="1"/>
  <c r="O1826" i="1"/>
  <c r="P1826" i="1"/>
  <c r="O1827" i="1"/>
  <c r="P1827" i="1"/>
  <c r="O1828" i="1"/>
  <c r="P1828" i="1"/>
  <c r="O1829" i="1"/>
  <c r="P1829" i="1"/>
  <c r="O1830" i="1"/>
  <c r="P1830" i="1"/>
  <c r="O1831" i="1"/>
  <c r="P1831" i="1"/>
  <c r="O1832" i="1"/>
  <c r="P1832" i="1"/>
  <c r="O1833" i="1"/>
  <c r="P1833" i="1"/>
  <c r="O1834" i="1"/>
  <c r="P1834" i="1"/>
  <c r="O1835" i="1"/>
  <c r="P1835" i="1"/>
  <c r="O1836" i="1"/>
  <c r="P1836" i="1"/>
  <c r="O1837" i="1"/>
  <c r="P1837" i="1"/>
  <c r="O1838" i="1"/>
  <c r="P1838" i="1"/>
  <c r="O1839" i="1"/>
  <c r="P1839" i="1"/>
  <c r="O1840" i="1"/>
  <c r="P1840" i="1"/>
  <c r="O1841" i="1"/>
  <c r="P1841" i="1"/>
  <c r="O1842" i="1"/>
  <c r="P1842" i="1"/>
  <c r="O1843" i="1"/>
  <c r="P1843" i="1"/>
  <c r="O1844" i="1"/>
  <c r="P1844" i="1"/>
  <c r="O1845" i="1"/>
  <c r="P1845" i="1"/>
  <c r="O1846" i="1"/>
  <c r="P1846" i="1"/>
  <c r="O1847" i="1"/>
  <c r="P1847" i="1"/>
  <c r="O1848" i="1"/>
  <c r="P1848" i="1"/>
  <c r="O1849" i="1"/>
  <c r="P1849" i="1"/>
  <c r="O1850" i="1"/>
  <c r="P1850" i="1"/>
  <c r="O1851" i="1"/>
  <c r="P1851" i="1"/>
  <c r="O1852" i="1"/>
  <c r="P1852" i="1"/>
  <c r="O1853" i="1"/>
  <c r="P1853" i="1"/>
  <c r="O1854" i="1"/>
  <c r="P1854" i="1"/>
  <c r="O1855" i="1"/>
  <c r="P1855" i="1"/>
  <c r="O1856" i="1"/>
  <c r="P1856" i="1"/>
  <c r="O1857" i="1"/>
  <c r="P1857" i="1"/>
  <c r="O1858" i="1"/>
  <c r="P1858" i="1"/>
  <c r="O1859" i="1"/>
  <c r="P1859" i="1"/>
  <c r="O1860" i="1"/>
  <c r="P1860" i="1"/>
  <c r="O1861" i="1"/>
  <c r="P1861" i="1"/>
  <c r="O1862" i="1"/>
  <c r="P1862" i="1"/>
  <c r="O1863" i="1"/>
  <c r="P1863" i="1"/>
  <c r="O1864" i="1"/>
  <c r="P1864" i="1"/>
  <c r="O1865" i="1"/>
  <c r="P1865" i="1"/>
  <c r="O1866" i="1"/>
  <c r="P1866" i="1"/>
  <c r="O1867" i="1"/>
  <c r="P1867" i="1"/>
  <c r="O1868" i="1"/>
  <c r="P1868" i="1"/>
  <c r="O1869" i="1"/>
  <c r="P1869" i="1"/>
  <c r="O1870" i="1"/>
  <c r="P1870" i="1"/>
  <c r="O1871" i="1"/>
  <c r="P1871" i="1"/>
  <c r="O1872" i="1"/>
  <c r="P1872" i="1"/>
  <c r="O1873" i="1"/>
  <c r="P1873" i="1"/>
  <c r="O1874" i="1"/>
  <c r="P1874" i="1"/>
  <c r="O1875" i="1"/>
  <c r="P1875" i="1"/>
  <c r="O1876" i="1"/>
  <c r="P1876" i="1"/>
  <c r="O1877" i="1"/>
  <c r="P1877" i="1"/>
  <c r="O1878" i="1"/>
  <c r="P1878" i="1"/>
  <c r="O1879" i="1"/>
  <c r="P1879" i="1"/>
  <c r="O1880" i="1"/>
  <c r="P1880" i="1"/>
  <c r="O1881" i="1"/>
  <c r="P1881" i="1"/>
  <c r="O1882" i="1"/>
  <c r="P1882" i="1"/>
  <c r="O1883" i="1"/>
  <c r="P1883" i="1"/>
  <c r="O1884" i="1"/>
  <c r="P1884" i="1"/>
  <c r="O1885" i="1"/>
  <c r="P1885" i="1"/>
  <c r="O1886" i="1"/>
  <c r="P1886" i="1"/>
  <c r="O1887" i="1"/>
  <c r="P1887" i="1"/>
  <c r="O1888" i="1"/>
  <c r="P1888" i="1"/>
  <c r="O1889" i="1"/>
  <c r="P1889" i="1"/>
  <c r="O1890" i="1"/>
  <c r="P1890" i="1"/>
  <c r="O1891" i="1"/>
  <c r="P1891" i="1"/>
  <c r="O1892" i="1"/>
  <c r="P1892" i="1"/>
  <c r="O1893" i="1"/>
  <c r="P1893" i="1"/>
  <c r="O1894" i="1"/>
  <c r="P1894" i="1"/>
  <c r="O1895" i="1"/>
  <c r="P1895" i="1"/>
  <c r="O1896" i="1"/>
  <c r="P1896" i="1"/>
  <c r="O1897" i="1"/>
  <c r="P1897" i="1"/>
  <c r="O1898" i="1"/>
  <c r="P1898" i="1"/>
  <c r="O1899" i="1"/>
  <c r="P1899" i="1"/>
  <c r="O1900" i="1"/>
  <c r="P1900" i="1"/>
  <c r="O1901" i="1"/>
  <c r="P1901" i="1"/>
  <c r="O1902" i="1"/>
  <c r="P1902" i="1"/>
  <c r="O1903" i="1"/>
  <c r="P1903" i="1"/>
  <c r="O1904" i="1"/>
  <c r="P1904" i="1"/>
  <c r="O1905" i="1"/>
  <c r="P1905" i="1"/>
  <c r="O1906" i="1"/>
  <c r="P1906" i="1"/>
  <c r="O1907" i="1"/>
  <c r="P1907" i="1"/>
  <c r="O1908" i="1"/>
  <c r="P1908" i="1"/>
  <c r="O1909" i="1"/>
  <c r="P1909" i="1"/>
  <c r="O1910" i="1"/>
  <c r="P1910" i="1"/>
  <c r="O1911" i="1"/>
  <c r="P1911" i="1"/>
  <c r="O1912" i="1"/>
  <c r="P1912" i="1"/>
  <c r="O1913" i="1"/>
  <c r="P1913" i="1"/>
  <c r="O1914" i="1"/>
  <c r="P1914" i="1"/>
  <c r="O1915" i="1"/>
  <c r="P1915" i="1"/>
  <c r="O1916" i="1"/>
  <c r="P1916" i="1"/>
  <c r="O1917" i="1"/>
  <c r="P1917" i="1"/>
  <c r="O1918" i="1"/>
  <c r="P1918" i="1"/>
  <c r="O1919" i="1"/>
  <c r="P1919" i="1"/>
  <c r="O1920" i="1"/>
  <c r="P1920" i="1"/>
  <c r="O1921" i="1"/>
  <c r="P1921" i="1"/>
  <c r="O1922" i="1"/>
  <c r="P1922" i="1"/>
  <c r="O1923" i="1"/>
  <c r="P1923" i="1"/>
  <c r="O1924" i="1"/>
  <c r="P1924" i="1"/>
  <c r="O1925" i="1"/>
  <c r="P1925" i="1"/>
  <c r="O1926" i="1"/>
  <c r="P1926" i="1"/>
  <c r="O1927" i="1"/>
  <c r="P1927" i="1"/>
  <c r="O1928" i="1"/>
  <c r="P1928" i="1"/>
  <c r="O1929" i="1"/>
  <c r="P1929" i="1"/>
  <c r="O1930" i="1"/>
  <c r="P1930" i="1"/>
  <c r="O1931" i="1"/>
  <c r="P1931" i="1"/>
  <c r="O1932" i="1"/>
  <c r="P1932" i="1"/>
  <c r="O1933" i="1"/>
  <c r="P1933" i="1"/>
  <c r="O1934" i="1"/>
  <c r="P1934" i="1"/>
  <c r="O1935" i="1"/>
  <c r="P1935" i="1"/>
  <c r="O1936" i="1"/>
  <c r="P1936" i="1"/>
  <c r="O1937" i="1"/>
  <c r="P1937" i="1"/>
  <c r="O1938" i="1"/>
  <c r="P1938" i="1"/>
  <c r="O1939" i="1"/>
  <c r="P1939" i="1"/>
  <c r="O1940" i="1"/>
  <c r="P1940" i="1"/>
  <c r="O1941" i="1"/>
  <c r="P1941" i="1"/>
  <c r="O1942" i="1"/>
  <c r="P1942" i="1"/>
  <c r="O1943" i="1"/>
  <c r="P1943" i="1"/>
  <c r="O1944" i="1"/>
  <c r="P1944" i="1"/>
  <c r="O1945" i="1"/>
  <c r="P1945" i="1"/>
  <c r="O1946" i="1"/>
  <c r="P1946" i="1"/>
  <c r="O1947" i="1"/>
  <c r="P1947" i="1"/>
  <c r="O1948" i="1"/>
  <c r="P1948" i="1"/>
  <c r="O1949" i="1"/>
  <c r="P1949" i="1"/>
  <c r="O1950" i="1"/>
  <c r="P1950" i="1"/>
  <c r="O1951" i="1"/>
  <c r="P1951" i="1"/>
  <c r="O1952" i="1"/>
  <c r="P1952" i="1"/>
  <c r="O1953" i="1"/>
  <c r="P1953" i="1"/>
  <c r="O1954" i="1"/>
  <c r="P1954" i="1"/>
  <c r="O1955" i="1"/>
  <c r="P1955" i="1"/>
  <c r="O1956" i="1"/>
  <c r="P1956" i="1"/>
  <c r="O1957" i="1"/>
  <c r="P1957" i="1"/>
  <c r="O1958" i="1"/>
  <c r="P1958" i="1"/>
  <c r="O1959" i="1"/>
  <c r="P1959" i="1"/>
  <c r="O1960" i="1"/>
  <c r="P1960" i="1"/>
  <c r="O1961" i="1"/>
  <c r="P1961" i="1"/>
  <c r="O1962" i="1"/>
  <c r="P1962" i="1"/>
  <c r="O1963" i="1"/>
  <c r="P1963" i="1"/>
  <c r="O1964" i="1"/>
  <c r="P1964" i="1"/>
  <c r="O1965" i="1"/>
  <c r="P1965" i="1"/>
  <c r="O1966" i="1"/>
  <c r="P1966" i="1"/>
  <c r="O1967" i="1"/>
  <c r="P1967" i="1"/>
  <c r="O1968" i="1"/>
  <c r="P1968" i="1"/>
  <c r="O1969" i="1"/>
  <c r="P1969" i="1"/>
  <c r="O1970" i="1"/>
  <c r="P1970" i="1"/>
  <c r="O1971" i="1"/>
  <c r="P1971" i="1"/>
  <c r="O1972" i="1"/>
  <c r="P1972" i="1"/>
  <c r="O1973" i="1"/>
  <c r="P1973" i="1"/>
  <c r="O1974" i="1"/>
  <c r="P1974" i="1"/>
  <c r="O1975" i="1"/>
  <c r="P1975" i="1"/>
  <c r="O1976" i="1"/>
  <c r="P1976" i="1"/>
  <c r="O1977" i="1"/>
  <c r="P1977" i="1"/>
  <c r="O1978" i="1"/>
  <c r="P1978" i="1"/>
  <c r="O1979" i="1"/>
  <c r="P1979" i="1"/>
  <c r="O1980" i="1"/>
  <c r="P1980" i="1"/>
  <c r="O1981" i="1"/>
  <c r="P1981" i="1"/>
  <c r="O1982" i="1"/>
  <c r="P1982" i="1"/>
  <c r="O1983" i="1"/>
  <c r="P1983" i="1"/>
  <c r="O1984" i="1"/>
  <c r="P1984" i="1"/>
  <c r="O1985" i="1"/>
  <c r="P1985" i="1"/>
  <c r="O1986" i="1"/>
  <c r="P1986" i="1"/>
  <c r="O1987" i="1"/>
  <c r="P1987" i="1"/>
  <c r="O1988" i="1"/>
  <c r="P1988" i="1"/>
  <c r="O1989" i="1"/>
  <c r="P1989" i="1"/>
  <c r="O1990" i="1"/>
  <c r="P1990" i="1"/>
  <c r="O1991" i="1"/>
  <c r="P1991" i="1"/>
  <c r="O1992" i="1"/>
  <c r="P1992" i="1"/>
  <c r="O1993" i="1"/>
  <c r="P1993" i="1"/>
  <c r="O1994" i="1"/>
  <c r="P1994" i="1"/>
  <c r="O1995" i="1"/>
  <c r="P1995" i="1"/>
  <c r="O1996" i="1"/>
  <c r="P1996" i="1"/>
  <c r="O1997" i="1"/>
  <c r="P1997" i="1"/>
  <c r="O1998" i="1"/>
  <c r="P1998" i="1"/>
  <c r="O1999" i="1"/>
  <c r="P1999" i="1"/>
  <c r="O2000" i="1"/>
  <c r="P2000" i="1"/>
  <c r="O2001" i="1"/>
  <c r="P2001" i="1"/>
  <c r="O2002" i="1"/>
  <c r="P2002" i="1"/>
  <c r="O2003" i="1"/>
  <c r="P2003" i="1"/>
  <c r="O2004" i="1"/>
  <c r="P2004" i="1"/>
  <c r="O2005" i="1"/>
  <c r="P2005" i="1"/>
  <c r="O2006" i="1"/>
  <c r="P2006" i="1"/>
  <c r="O2007" i="1"/>
  <c r="P2007" i="1"/>
  <c r="O2008" i="1"/>
  <c r="P2008" i="1"/>
  <c r="O2009" i="1"/>
  <c r="P2009" i="1"/>
  <c r="O2010" i="1"/>
  <c r="P2010" i="1"/>
  <c r="O2011" i="1"/>
  <c r="P2011" i="1"/>
  <c r="O2012" i="1"/>
  <c r="P2012" i="1"/>
  <c r="O2013" i="1"/>
  <c r="P2013" i="1"/>
  <c r="O2014" i="1"/>
  <c r="P2014" i="1"/>
  <c r="O2015" i="1"/>
  <c r="P2015" i="1"/>
  <c r="O2016" i="1"/>
  <c r="P2016" i="1"/>
  <c r="O2017" i="1"/>
  <c r="P2017" i="1"/>
  <c r="O2018" i="1"/>
  <c r="P2018" i="1"/>
  <c r="O2019" i="1"/>
  <c r="P2019" i="1"/>
  <c r="O2020" i="1"/>
  <c r="P2020" i="1"/>
  <c r="O2021" i="1"/>
  <c r="P2021" i="1"/>
  <c r="O2022" i="1"/>
  <c r="P2022" i="1"/>
  <c r="O2023" i="1"/>
  <c r="P2023" i="1"/>
  <c r="O2024" i="1"/>
  <c r="P2024" i="1"/>
  <c r="O2025" i="1"/>
  <c r="P2025" i="1"/>
  <c r="O2026" i="1"/>
  <c r="P2026" i="1"/>
  <c r="O2027" i="1"/>
  <c r="P2027" i="1"/>
  <c r="O2028" i="1"/>
  <c r="P2028" i="1"/>
  <c r="O2029" i="1"/>
  <c r="P2029" i="1"/>
  <c r="O2030" i="1"/>
  <c r="P2030" i="1"/>
  <c r="O2031" i="1"/>
  <c r="P2031" i="1"/>
  <c r="O2032" i="1"/>
  <c r="P2032" i="1"/>
  <c r="O2033" i="1"/>
  <c r="P2033" i="1"/>
  <c r="O2034" i="1"/>
  <c r="P2034" i="1"/>
  <c r="O2035" i="1"/>
  <c r="P2035" i="1"/>
  <c r="O2036" i="1"/>
  <c r="P2036" i="1"/>
  <c r="O2037" i="1"/>
  <c r="P2037" i="1"/>
  <c r="O2038" i="1"/>
  <c r="P2038" i="1"/>
  <c r="O2039" i="1"/>
  <c r="P2039" i="1"/>
  <c r="O2040" i="1"/>
  <c r="P2040" i="1"/>
  <c r="O2041" i="1"/>
  <c r="P2041" i="1"/>
  <c r="O2042" i="1"/>
  <c r="P2042" i="1"/>
  <c r="O2043" i="1"/>
  <c r="P2043" i="1"/>
  <c r="O2044" i="1"/>
  <c r="P2044" i="1"/>
  <c r="O2045" i="1"/>
  <c r="P2045" i="1"/>
  <c r="O2046" i="1"/>
  <c r="P2046" i="1"/>
  <c r="O2047" i="1"/>
  <c r="P2047" i="1"/>
  <c r="O2048" i="1"/>
  <c r="P2048" i="1"/>
  <c r="O2049" i="1"/>
  <c r="P2049" i="1"/>
  <c r="O2050" i="1"/>
  <c r="P2050" i="1"/>
  <c r="O2051" i="1"/>
  <c r="P2051" i="1"/>
  <c r="O2052" i="1"/>
  <c r="P2052" i="1"/>
  <c r="O2053" i="1"/>
  <c r="P2053" i="1"/>
  <c r="O2054" i="1"/>
  <c r="P2054" i="1"/>
  <c r="O2055" i="1"/>
  <c r="P2055" i="1"/>
  <c r="O2056" i="1"/>
  <c r="P2056" i="1"/>
  <c r="O2057" i="1"/>
  <c r="P2057" i="1"/>
  <c r="O2058" i="1"/>
  <c r="P2058" i="1"/>
  <c r="O2059" i="1"/>
  <c r="P2059" i="1"/>
  <c r="O2060" i="1"/>
  <c r="P2060" i="1"/>
  <c r="O2061" i="1"/>
  <c r="P2061" i="1"/>
  <c r="O2062" i="1"/>
  <c r="P2062" i="1"/>
  <c r="O2063" i="1"/>
  <c r="P2063" i="1"/>
  <c r="O2064" i="1"/>
  <c r="P2064" i="1"/>
  <c r="O2065" i="1"/>
  <c r="P2065" i="1"/>
  <c r="O2066" i="1"/>
  <c r="P2066" i="1"/>
  <c r="O2067" i="1"/>
  <c r="P2067" i="1"/>
  <c r="O2068" i="1"/>
  <c r="P2068" i="1"/>
  <c r="O2069" i="1"/>
  <c r="P2069" i="1"/>
  <c r="O2070" i="1"/>
  <c r="P2070" i="1"/>
  <c r="O2071" i="1"/>
  <c r="P2071" i="1"/>
  <c r="O2072" i="1"/>
  <c r="P2072" i="1"/>
  <c r="O2073" i="1"/>
  <c r="P2073" i="1"/>
  <c r="O2074" i="1"/>
  <c r="P2074" i="1"/>
  <c r="O2075" i="1"/>
  <c r="P2075" i="1"/>
  <c r="O2076" i="1"/>
  <c r="P2076" i="1"/>
  <c r="O2077" i="1"/>
  <c r="P2077" i="1"/>
  <c r="O2078" i="1"/>
  <c r="P2078" i="1"/>
  <c r="O2079" i="1"/>
  <c r="P2079" i="1"/>
  <c r="O2080" i="1"/>
  <c r="P2080" i="1"/>
  <c r="O2081" i="1"/>
  <c r="P2081" i="1"/>
  <c r="O2082" i="1"/>
  <c r="P2082" i="1"/>
  <c r="O2083" i="1"/>
  <c r="P2083" i="1"/>
  <c r="O2084" i="1"/>
  <c r="P2084" i="1"/>
  <c r="O2085" i="1"/>
  <c r="P2085" i="1"/>
  <c r="O2086" i="1"/>
  <c r="P2086" i="1"/>
  <c r="O2087" i="1"/>
  <c r="P2087" i="1"/>
  <c r="O2088" i="1"/>
  <c r="P2088" i="1"/>
  <c r="O2089" i="1"/>
  <c r="P2089" i="1"/>
  <c r="O2090" i="1"/>
  <c r="P2090" i="1"/>
  <c r="O2091" i="1"/>
  <c r="P2091" i="1"/>
  <c r="O2092" i="1"/>
  <c r="P2092" i="1"/>
  <c r="O2093" i="1"/>
  <c r="P2093" i="1"/>
  <c r="O2094" i="1"/>
  <c r="P2094" i="1"/>
  <c r="O2095" i="1"/>
  <c r="P2095" i="1"/>
  <c r="O2096" i="1"/>
  <c r="P2096" i="1"/>
  <c r="O2097" i="1"/>
  <c r="P2097" i="1"/>
  <c r="O2098" i="1"/>
  <c r="P2098" i="1"/>
  <c r="O2099" i="1"/>
  <c r="P2099" i="1"/>
  <c r="O2100" i="1"/>
  <c r="P2100" i="1"/>
  <c r="O2101" i="1"/>
  <c r="P2101" i="1"/>
  <c r="O2102" i="1"/>
  <c r="P2102" i="1"/>
  <c r="O2103" i="1"/>
  <c r="P2103" i="1"/>
  <c r="O2104" i="1"/>
  <c r="P2104" i="1"/>
  <c r="O2105" i="1"/>
  <c r="P2105" i="1"/>
  <c r="O2106" i="1"/>
  <c r="P2106" i="1"/>
  <c r="O2107" i="1"/>
  <c r="P2107" i="1"/>
  <c r="O2108" i="1"/>
  <c r="P2108" i="1"/>
  <c r="O2109" i="1"/>
  <c r="P2109" i="1"/>
  <c r="O2110" i="1"/>
  <c r="P2110" i="1"/>
  <c r="O2111" i="1"/>
  <c r="P2111" i="1"/>
  <c r="O2112" i="1"/>
  <c r="P2112" i="1"/>
  <c r="O2113" i="1"/>
  <c r="P2113" i="1"/>
  <c r="O2114" i="1"/>
  <c r="P2114" i="1"/>
  <c r="O2115" i="1"/>
  <c r="P2115" i="1"/>
  <c r="O2116" i="1"/>
  <c r="P2116" i="1"/>
  <c r="O2117" i="1"/>
  <c r="P2117" i="1"/>
  <c r="O2118" i="1"/>
  <c r="P2118" i="1"/>
  <c r="O2119" i="1"/>
  <c r="P2119" i="1"/>
  <c r="O2120" i="1"/>
  <c r="P2120" i="1"/>
  <c r="O2121" i="1"/>
  <c r="P2121" i="1"/>
  <c r="O2122" i="1"/>
  <c r="P2122" i="1"/>
  <c r="O2123" i="1"/>
  <c r="P2123" i="1"/>
  <c r="O2124" i="1"/>
  <c r="P2124" i="1"/>
  <c r="O2125" i="1"/>
  <c r="P2125" i="1"/>
  <c r="O2126" i="1"/>
  <c r="P2126" i="1"/>
  <c r="O2127" i="1"/>
  <c r="P2127" i="1"/>
  <c r="O2128" i="1"/>
  <c r="P2128" i="1"/>
  <c r="O2129" i="1"/>
  <c r="P2129" i="1"/>
  <c r="O2130" i="1"/>
  <c r="P2130" i="1"/>
  <c r="O2131" i="1"/>
  <c r="P2131" i="1"/>
  <c r="O2132" i="1"/>
  <c r="P2132" i="1"/>
  <c r="O2133" i="1"/>
  <c r="P2133" i="1"/>
  <c r="O2134" i="1"/>
  <c r="P2134" i="1"/>
  <c r="O2135" i="1"/>
  <c r="P2135" i="1"/>
  <c r="O2136" i="1"/>
  <c r="P2136" i="1"/>
  <c r="O2137" i="1"/>
  <c r="P2137" i="1"/>
  <c r="O2138" i="1"/>
  <c r="P2138" i="1"/>
  <c r="O2139" i="1"/>
  <c r="P2139" i="1"/>
  <c r="O2140" i="1"/>
  <c r="P2140" i="1"/>
  <c r="O2141" i="1"/>
  <c r="P2141" i="1"/>
  <c r="O2142" i="1"/>
  <c r="P2142" i="1"/>
  <c r="O2143" i="1"/>
  <c r="P2143" i="1"/>
  <c r="O2144" i="1"/>
  <c r="P2144" i="1"/>
  <c r="O2145" i="1"/>
  <c r="P2145" i="1"/>
  <c r="O2146" i="1"/>
  <c r="P2146" i="1"/>
  <c r="O2147" i="1"/>
  <c r="P2147" i="1"/>
  <c r="O2148" i="1"/>
  <c r="P2148" i="1"/>
  <c r="O2149" i="1"/>
  <c r="P2149" i="1"/>
  <c r="O2150" i="1"/>
  <c r="P2150" i="1"/>
  <c r="O2151" i="1"/>
  <c r="P2151" i="1"/>
  <c r="O2152" i="1"/>
  <c r="P2152" i="1"/>
  <c r="O2153" i="1"/>
  <c r="P2153" i="1"/>
  <c r="O2154" i="1"/>
  <c r="P2154" i="1"/>
  <c r="O2155" i="1"/>
  <c r="P2155" i="1"/>
  <c r="O2156" i="1"/>
  <c r="P2156" i="1"/>
  <c r="O2157" i="1"/>
  <c r="P2157" i="1"/>
  <c r="O2158" i="1"/>
  <c r="P2158" i="1"/>
  <c r="O2159" i="1"/>
  <c r="P2159" i="1"/>
  <c r="O2160" i="1"/>
  <c r="P2160" i="1"/>
  <c r="O2161" i="1"/>
  <c r="P2161" i="1"/>
  <c r="O2162" i="1"/>
  <c r="P2162" i="1"/>
  <c r="O2163" i="1"/>
  <c r="P2163" i="1"/>
  <c r="O2164" i="1"/>
  <c r="P2164" i="1"/>
  <c r="O2165" i="1"/>
  <c r="P2165" i="1"/>
  <c r="O2166" i="1"/>
  <c r="P2166" i="1"/>
  <c r="O2167" i="1"/>
  <c r="P2167" i="1"/>
  <c r="O2168" i="1"/>
  <c r="P2168" i="1"/>
  <c r="O2169" i="1"/>
  <c r="P2169" i="1"/>
  <c r="O2170" i="1"/>
  <c r="P2170" i="1"/>
  <c r="O2171" i="1"/>
  <c r="P2171" i="1"/>
  <c r="O2172" i="1"/>
  <c r="P2172" i="1"/>
  <c r="O2173" i="1"/>
  <c r="P2173" i="1"/>
  <c r="O2174" i="1"/>
  <c r="P2174" i="1"/>
  <c r="O2175" i="1"/>
  <c r="P2175" i="1"/>
  <c r="O2176" i="1"/>
  <c r="P2176" i="1"/>
  <c r="O2177" i="1"/>
  <c r="P2177" i="1"/>
  <c r="O2178" i="1"/>
  <c r="P2178" i="1"/>
  <c r="O2179" i="1"/>
  <c r="P2179" i="1"/>
  <c r="O2180" i="1"/>
  <c r="P2180" i="1"/>
  <c r="O2181" i="1"/>
  <c r="P2181" i="1"/>
  <c r="O2182" i="1"/>
  <c r="P2182" i="1"/>
  <c r="O2183" i="1"/>
  <c r="P2183" i="1"/>
  <c r="O2184" i="1"/>
  <c r="P2184" i="1"/>
  <c r="O2185" i="1"/>
  <c r="P2185" i="1"/>
  <c r="O2186" i="1"/>
  <c r="P2186" i="1"/>
  <c r="O2187" i="1"/>
  <c r="P2187" i="1"/>
  <c r="O2188" i="1"/>
  <c r="P2188" i="1"/>
  <c r="O2189" i="1"/>
  <c r="P2189" i="1"/>
  <c r="O2190" i="1"/>
  <c r="P2190" i="1"/>
  <c r="O2191" i="1"/>
  <c r="P2191" i="1"/>
  <c r="O2192" i="1"/>
  <c r="P2192" i="1"/>
  <c r="O2193" i="1"/>
  <c r="P2193" i="1"/>
  <c r="O2194" i="1"/>
  <c r="P2194" i="1"/>
  <c r="O2195" i="1"/>
  <c r="P2195" i="1"/>
  <c r="O2196" i="1"/>
  <c r="P2196" i="1"/>
  <c r="O2197" i="1"/>
  <c r="P2197" i="1"/>
  <c r="O2198" i="1"/>
  <c r="P2198" i="1"/>
  <c r="O2199" i="1"/>
  <c r="P2199" i="1"/>
  <c r="O2200" i="1"/>
  <c r="P2200" i="1"/>
  <c r="O2201" i="1"/>
  <c r="P2201" i="1"/>
  <c r="O2202" i="1"/>
  <c r="P2202" i="1"/>
  <c r="O2203" i="1"/>
  <c r="P2203" i="1"/>
  <c r="O2204" i="1"/>
  <c r="P2204" i="1"/>
  <c r="O2205" i="1"/>
  <c r="P2205" i="1"/>
  <c r="O2206" i="1"/>
  <c r="P2206" i="1"/>
  <c r="O2207" i="1"/>
  <c r="P2207" i="1"/>
  <c r="O2208" i="1"/>
  <c r="P2208" i="1"/>
  <c r="O2209" i="1"/>
  <c r="P2209" i="1"/>
  <c r="O2210" i="1"/>
  <c r="P2210" i="1"/>
  <c r="O2211" i="1"/>
  <c r="P2211" i="1"/>
  <c r="O2212" i="1"/>
  <c r="P2212" i="1"/>
  <c r="O2213" i="1"/>
  <c r="P2213" i="1"/>
  <c r="O2214" i="1"/>
  <c r="P2214" i="1"/>
  <c r="O2215" i="1"/>
  <c r="P2215" i="1"/>
  <c r="O2216" i="1"/>
  <c r="P2216" i="1"/>
  <c r="O2217" i="1"/>
  <c r="P2217" i="1"/>
  <c r="O2218" i="1"/>
  <c r="P2218" i="1"/>
  <c r="O2219" i="1"/>
  <c r="P2219" i="1"/>
  <c r="O2220" i="1"/>
  <c r="P2220" i="1"/>
  <c r="O2221" i="1"/>
  <c r="P2221" i="1"/>
  <c r="O2222" i="1"/>
  <c r="P2222" i="1"/>
  <c r="O2223" i="1"/>
  <c r="P2223" i="1"/>
  <c r="O2224" i="1"/>
  <c r="P2224" i="1"/>
  <c r="O2225" i="1"/>
  <c r="P2225" i="1"/>
  <c r="O2226" i="1"/>
  <c r="P2226" i="1"/>
  <c r="O2227" i="1"/>
  <c r="P2227" i="1"/>
  <c r="O2228" i="1"/>
  <c r="P2228" i="1"/>
  <c r="O2229" i="1"/>
  <c r="P2229" i="1"/>
  <c r="O2230" i="1"/>
  <c r="P2230" i="1"/>
  <c r="O2231" i="1"/>
  <c r="P2231" i="1"/>
  <c r="O2232" i="1"/>
  <c r="P2232" i="1"/>
  <c r="O2233" i="1"/>
  <c r="P2233" i="1"/>
  <c r="O2234" i="1"/>
  <c r="P2234" i="1"/>
  <c r="O2235" i="1"/>
  <c r="P2235" i="1"/>
  <c r="O2236" i="1"/>
  <c r="P2236" i="1"/>
  <c r="O2237" i="1"/>
  <c r="P2237" i="1"/>
  <c r="O2238" i="1"/>
  <c r="P2238" i="1"/>
  <c r="O2239" i="1"/>
  <c r="P2239" i="1"/>
  <c r="O2240" i="1"/>
  <c r="P2240" i="1"/>
  <c r="O2241" i="1"/>
  <c r="P2241" i="1"/>
  <c r="O2242" i="1"/>
  <c r="P2242" i="1"/>
  <c r="O2243" i="1"/>
  <c r="P2243" i="1"/>
  <c r="O2244" i="1"/>
  <c r="P2244" i="1"/>
  <c r="O2245" i="1"/>
  <c r="P2245" i="1"/>
  <c r="O2246" i="1"/>
  <c r="P2246" i="1"/>
  <c r="O2247" i="1"/>
  <c r="P2247" i="1"/>
  <c r="O2248" i="1"/>
  <c r="P2248" i="1"/>
  <c r="O2249" i="1"/>
  <c r="P2249" i="1"/>
  <c r="O2250" i="1"/>
  <c r="P2250" i="1"/>
  <c r="O2251" i="1"/>
  <c r="P2251" i="1"/>
  <c r="O2252" i="1"/>
  <c r="P2252" i="1"/>
  <c r="O2253" i="1"/>
  <c r="P2253" i="1"/>
  <c r="O2254" i="1"/>
  <c r="P2254" i="1"/>
  <c r="O2255" i="1"/>
  <c r="P2255" i="1"/>
  <c r="O2256" i="1"/>
  <c r="P2256" i="1"/>
  <c r="O2257" i="1"/>
  <c r="P2257" i="1"/>
  <c r="O2258" i="1"/>
  <c r="P2258" i="1"/>
  <c r="O2259" i="1"/>
  <c r="P2259" i="1"/>
  <c r="O2260" i="1"/>
  <c r="P2260" i="1"/>
  <c r="O2261" i="1"/>
  <c r="P2261" i="1"/>
  <c r="O2262" i="1"/>
  <c r="P2262" i="1"/>
  <c r="O2263" i="1"/>
  <c r="P2263" i="1"/>
  <c r="O2264" i="1"/>
  <c r="P2264" i="1"/>
  <c r="O2265" i="1"/>
  <c r="P2265" i="1"/>
  <c r="O2266" i="1"/>
  <c r="P2266" i="1"/>
  <c r="O2267" i="1"/>
  <c r="P2267" i="1"/>
  <c r="O2268" i="1"/>
  <c r="P2268" i="1"/>
  <c r="O2269" i="1"/>
  <c r="P2269" i="1"/>
  <c r="O2270" i="1"/>
  <c r="P2270" i="1"/>
  <c r="O2271" i="1"/>
  <c r="P2271" i="1"/>
  <c r="O2272" i="1"/>
  <c r="P2272" i="1"/>
  <c r="O2273" i="1"/>
  <c r="P2273" i="1"/>
  <c r="O2274" i="1"/>
  <c r="P2274" i="1"/>
  <c r="O2275" i="1"/>
  <c r="P2275" i="1"/>
  <c r="O2276" i="1"/>
  <c r="P2276" i="1"/>
  <c r="O2277" i="1"/>
  <c r="P2277" i="1"/>
  <c r="O2278" i="1"/>
  <c r="P2278" i="1"/>
  <c r="O2279" i="1"/>
  <c r="P2279" i="1"/>
  <c r="O2280" i="1"/>
  <c r="P2280" i="1"/>
  <c r="O2281" i="1"/>
  <c r="P2281" i="1"/>
  <c r="O2282" i="1"/>
  <c r="P2282" i="1"/>
  <c r="O2283" i="1"/>
  <c r="P2283" i="1"/>
  <c r="O2284" i="1"/>
  <c r="P2284" i="1"/>
  <c r="O2285" i="1"/>
  <c r="P2285" i="1"/>
  <c r="O2286" i="1"/>
  <c r="P2286" i="1"/>
  <c r="O2287" i="1"/>
  <c r="P2287" i="1"/>
  <c r="O2288" i="1"/>
  <c r="P2288" i="1"/>
  <c r="O2289" i="1"/>
  <c r="P2289" i="1"/>
  <c r="O2290" i="1"/>
  <c r="P2290" i="1"/>
  <c r="O2291" i="1"/>
  <c r="P2291" i="1"/>
  <c r="O2292" i="1"/>
  <c r="P2292" i="1"/>
  <c r="O2293" i="1"/>
  <c r="P2293" i="1"/>
  <c r="O2294" i="1"/>
  <c r="P2294" i="1"/>
  <c r="O2295" i="1"/>
  <c r="P2295" i="1"/>
  <c r="O2296" i="1"/>
  <c r="P2296" i="1"/>
  <c r="O2297" i="1"/>
  <c r="P2297" i="1"/>
  <c r="O2298" i="1"/>
  <c r="P2298" i="1"/>
  <c r="O2299" i="1"/>
  <c r="P2299" i="1"/>
  <c r="O2300" i="1"/>
  <c r="P2300" i="1"/>
  <c r="O2301" i="1"/>
  <c r="P2301" i="1"/>
  <c r="O2302" i="1"/>
  <c r="P2302" i="1"/>
  <c r="O2303" i="1"/>
  <c r="P2303" i="1"/>
  <c r="O2304" i="1"/>
  <c r="P2304" i="1"/>
  <c r="O2305" i="1"/>
  <c r="P2305" i="1"/>
  <c r="O2306" i="1"/>
  <c r="P2306" i="1"/>
  <c r="O2307" i="1"/>
  <c r="P2307" i="1"/>
  <c r="O2308" i="1"/>
  <c r="P2308" i="1"/>
  <c r="O2309" i="1"/>
  <c r="P2309" i="1"/>
  <c r="O2310" i="1"/>
  <c r="P2310" i="1"/>
  <c r="O2311" i="1"/>
  <c r="P2311" i="1"/>
  <c r="O2312" i="1"/>
  <c r="P2312" i="1"/>
  <c r="O2313" i="1"/>
  <c r="P2313" i="1"/>
  <c r="O2314" i="1"/>
  <c r="P2314" i="1"/>
  <c r="O2315" i="1"/>
  <c r="P2315" i="1"/>
  <c r="O2316" i="1"/>
  <c r="P2316" i="1"/>
  <c r="O2317" i="1"/>
  <c r="P2317" i="1"/>
  <c r="O2318" i="1"/>
  <c r="P2318" i="1"/>
  <c r="O2319" i="1"/>
  <c r="P2319" i="1"/>
  <c r="O2320" i="1"/>
  <c r="P2320" i="1"/>
  <c r="O2321" i="1"/>
  <c r="P2321" i="1"/>
  <c r="O2322" i="1"/>
  <c r="P2322" i="1"/>
  <c r="O2323" i="1"/>
  <c r="P2323" i="1"/>
  <c r="O2324" i="1"/>
  <c r="P2324" i="1"/>
  <c r="O2325" i="1"/>
  <c r="P2325" i="1"/>
  <c r="O2326" i="1"/>
  <c r="P2326" i="1"/>
  <c r="O2327" i="1"/>
  <c r="P2327" i="1"/>
  <c r="O2328" i="1"/>
  <c r="P2328" i="1"/>
  <c r="O2329" i="1"/>
  <c r="P2329" i="1"/>
  <c r="O2330" i="1"/>
  <c r="P2330" i="1"/>
  <c r="O2331" i="1"/>
  <c r="P2331" i="1"/>
  <c r="O2332" i="1"/>
  <c r="P2332" i="1"/>
  <c r="O2333" i="1"/>
  <c r="P2333" i="1"/>
  <c r="O2334" i="1"/>
  <c r="P2334" i="1"/>
  <c r="O2335" i="1"/>
  <c r="P2335" i="1"/>
  <c r="O2336" i="1"/>
  <c r="P2336" i="1"/>
  <c r="O2337" i="1"/>
  <c r="P2337" i="1"/>
  <c r="O2338" i="1"/>
  <c r="P2338" i="1"/>
  <c r="O2339" i="1"/>
  <c r="P2339" i="1"/>
  <c r="O2340" i="1"/>
  <c r="P2340" i="1"/>
  <c r="O2341" i="1"/>
  <c r="P2341" i="1"/>
  <c r="O2342" i="1"/>
  <c r="P2342" i="1"/>
  <c r="O2343" i="1"/>
  <c r="P2343" i="1"/>
  <c r="O2344" i="1"/>
  <c r="P2344" i="1"/>
  <c r="O2345" i="1"/>
  <c r="P2345" i="1"/>
  <c r="O2346" i="1"/>
  <c r="P2346" i="1"/>
  <c r="O2347" i="1"/>
  <c r="P2347" i="1"/>
  <c r="O2348" i="1"/>
  <c r="P2348" i="1"/>
  <c r="O2349" i="1"/>
  <c r="P2349" i="1"/>
  <c r="O2350" i="1"/>
  <c r="P2350" i="1"/>
  <c r="O2351" i="1"/>
  <c r="P2351" i="1"/>
  <c r="O2352" i="1"/>
  <c r="P2352" i="1"/>
  <c r="O2353" i="1"/>
  <c r="P2353" i="1"/>
  <c r="O2354" i="1"/>
  <c r="P2354" i="1"/>
  <c r="O2355" i="1"/>
  <c r="P2355" i="1"/>
  <c r="O2356" i="1"/>
  <c r="P2356" i="1"/>
  <c r="O2357" i="1"/>
  <c r="P2357" i="1"/>
  <c r="O2358" i="1"/>
  <c r="P2358" i="1"/>
  <c r="O2359" i="1"/>
  <c r="P2359" i="1"/>
  <c r="O2360" i="1"/>
  <c r="P2360" i="1"/>
  <c r="O2361" i="1"/>
  <c r="P2361" i="1"/>
  <c r="O2362" i="1"/>
  <c r="P2362" i="1"/>
  <c r="O2363" i="1"/>
  <c r="P2363" i="1"/>
  <c r="O2364" i="1"/>
  <c r="P2364" i="1"/>
  <c r="O2365" i="1"/>
  <c r="P2365" i="1"/>
  <c r="O2366" i="1"/>
  <c r="P2366" i="1"/>
  <c r="O2367" i="1"/>
  <c r="P2367" i="1"/>
  <c r="O2368" i="1"/>
  <c r="P2368" i="1"/>
  <c r="O2369" i="1"/>
  <c r="P2369" i="1"/>
  <c r="O2370" i="1"/>
  <c r="P2370" i="1"/>
  <c r="O2371" i="1"/>
  <c r="P2371" i="1"/>
  <c r="O2372" i="1"/>
  <c r="P2372" i="1"/>
  <c r="O2373" i="1"/>
  <c r="P2373" i="1"/>
  <c r="O2374" i="1"/>
  <c r="P2374" i="1"/>
  <c r="O2375" i="1"/>
  <c r="P2375" i="1"/>
  <c r="O2376" i="1"/>
  <c r="P2376" i="1"/>
  <c r="O2377" i="1"/>
  <c r="P2377" i="1"/>
  <c r="O2378" i="1"/>
  <c r="P2378" i="1"/>
  <c r="O2379" i="1"/>
  <c r="P2379" i="1"/>
  <c r="O2380" i="1"/>
  <c r="P2380" i="1"/>
  <c r="O2381" i="1"/>
  <c r="P2381" i="1"/>
  <c r="O2382" i="1"/>
  <c r="P2382" i="1"/>
  <c r="O2383" i="1"/>
  <c r="P2383" i="1"/>
  <c r="O2384" i="1"/>
  <c r="P2384" i="1"/>
  <c r="O2385" i="1"/>
  <c r="P2385" i="1"/>
  <c r="O2386" i="1"/>
  <c r="P2386" i="1"/>
  <c r="O2387" i="1"/>
  <c r="P2387" i="1"/>
  <c r="O2388" i="1"/>
  <c r="P2388" i="1"/>
  <c r="O2389" i="1"/>
  <c r="P2389" i="1"/>
  <c r="O2390" i="1"/>
  <c r="P2390" i="1"/>
  <c r="O2391" i="1"/>
  <c r="P2391" i="1"/>
  <c r="O2392" i="1"/>
  <c r="P2392" i="1"/>
  <c r="O2393" i="1"/>
  <c r="P2393" i="1"/>
  <c r="O2394" i="1"/>
  <c r="P2394" i="1"/>
  <c r="O2395" i="1"/>
  <c r="P2395" i="1"/>
  <c r="O2396" i="1"/>
  <c r="P2396" i="1"/>
  <c r="O2397" i="1"/>
  <c r="P2397" i="1"/>
  <c r="O2398" i="1"/>
  <c r="P2398" i="1"/>
  <c r="O2399" i="1"/>
  <c r="P2399" i="1"/>
  <c r="O2400" i="1"/>
  <c r="P2400" i="1"/>
  <c r="O2401" i="1"/>
  <c r="P2401" i="1"/>
  <c r="O2402" i="1"/>
  <c r="P2402" i="1"/>
  <c r="O2403" i="1"/>
  <c r="P2403" i="1"/>
  <c r="O2404" i="1"/>
  <c r="P2404" i="1"/>
  <c r="O2405" i="1"/>
  <c r="P2405" i="1"/>
  <c r="O2406" i="1"/>
  <c r="P2406" i="1"/>
  <c r="O2407" i="1"/>
  <c r="P2407" i="1"/>
  <c r="O2408" i="1"/>
  <c r="P2408" i="1"/>
  <c r="O2409" i="1"/>
  <c r="P2409" i="1"/>
  <c r="O2410" i="1"/>
  <c r="P2410" i="1"/>
  <c r="O2411" i="1"/>
  <c r="P2411" i="1"/>
  <c r="O2412" i="1"/>
  <c r="P2412" i="1"/>
  <c r="O2413" i="1"/>
  <c r="P2413" i="1"/>
  <c r="O2414" i="1"/>
  <c r="P2414" i="1"/>
  <c r="O2415" i="1"/>
  <c r="P2415" i="1"/>
  <c r="O2416" i="1"/>
  <c r="P2416" i="1"/>
  <c r="O2417" i="1"/>
  <c r="P2417" i="1"/>
  <c r="O2418" i="1"/>
  <c r="P2418" i="1"/>
  <c r="O2419" i="1"/>
  <c r="P2419" i="1"/>
  <c r="O2420" i="1"/>
  <c r="P2420" i="1"/>
  <c r="O2421" i="1"/>
  <c r="P2421" i="1"/>
  <c r="O2422" i="1"/>
  <c r="P2422" i="1"/>
  <c r="O2423" i="1"/>
  <c r="P2423" i="1"/>
  <c r="O2424" i="1"/>
  <c r="P2424" i="1"/>
  <c r="O2425" i="1"/>
  <c r="P2425" i="1"/>
  <c r="O2426" i="1"/>
  <c r="P2426" i="1"/>
  <c r="O2427" i="1"/>
  <c r="P2427" i="1"/>
  <c r="O2428" i="1"/>
  <c r="P2428" i="1"/>
  <c r="O2429" i="1"/>
  <c r="P2429" i="1"/>
  <c r="O2430" i="1"/>
  <c r="P2430" i="1"/>
  <c r="O2431" i="1"/>
  <c r="P2431" i="1"/>
  <c r="O2432" i="1"/>
  <c r="P2432" i="1"/>
  <c r="O2433" i="1"/>
  <c r="P2433" i="1"/>
  <c r="O2434" i="1"/>
  <c r="P2434" i="1"/>
  <c r="O2435" i="1"/>
  <c r="P2435" i="1"/>
  <c r="O2436" i="1"/>
  <c r="P2436" i="1"/>
  <c r="O2437" i="1"/>
  <c r="P2437" i="1"/>
  <c r="O2438" i="1"/>
  <c r="P2438" i="1"/>
  <c r="O2439" i="1"/>
  <c r="P2439" i="1"/>
  <c r="O2440" i="1"/>
  <c r="P2440" i="1"/>
  <c r="O2441" i="1"/>
  <c r="P2441" i="1"/>
  <c r="O2442" i="1"/>
  <c r="P2442" i="1"/>
  <c r="O2443" i="1"/>
  <c r="P2443" i="1"/>
  <c r="O2444" i="1"/>
  <c r="P2444" i="1"/>
  <c r="O2445" i="1"/>
  <c r="P2445" i="1"/>
  <c r="O2446" i="1"/>
  <c r="P2446" i="1"/>
  <c r="O2447" i="1"/>
  <c r="P2447" i="1"/>
  <c r="O2448" i="1"/>
  <c r="P2448" i="1"/>
  <c r="O2449" i="1"/>
  <c r="P2449" i="1"/>
  <c r="O2450" i="1"/>
  <c r="P2450" i="1"/>
  <c r="O2451" i="1"/>
  <c r="P2451" i="1"/>
  <c r="O2452" i="1"/>
  <c r="P2452" i="1"/>
  <c r="O2453" i="1"/>
  <c r="P2453" i="1"/>
  <c r="O2454" i="1"/>
  <c r="P2454" i="1"/>
  <c r="O2455" i="1"/>
  <c r="P2455" i="1"/>
  <c r="O2456" i="1"/>
  <c r="P2456" i="1"/>
  <c r="O2457" i="1"/>
  <c r="P2457" i="1"/>
  <c r="O2458" i="1"/>
  <c r="P2458" i="1"/>
  <c r="O2459" i="1"/>
  <c r="P2459" i="1"/>
  <c r="O2460" i="1"/>
  <c r="P2460" i="1"/>
  <c r="O2461" i="1"/>
  <c r="P2461" i="1"/>
  <c r="O2462" i="1"/>
  <c r="P2462" i="1"/>
  <c r="O2463" i="1"/>
  <c r="P2463" i="1"/>
  <c r="O2464" i="1"/>
  <c r="P2464" i="1"/>
  <c r="O2465" i="1"/>
  <c r="P2465" i="1"/>
  <c r="O2466" i="1"/>
  <c r="P2466" i="1"/>
  <c r="O2467" i="1"/>
  <c r="P2467" i="1"/>
  <c r="O2468" i="1"/>
  <c r="P2468" i="1"/>
  <c r="O2469" i="1"/>
  <c r="P2469" i="1"/>
  <c r="O2470" i="1"/>
  <c r="P2470" i="1"/>
  <c r="O2471" i="1"/>
  <c r="P2471" i="1"/>
  <c r="O2472" i="1"/>
  <c r="P2472" i="1"/>
  <c r="O2473" i="1"/>
  <c r="P2473" i="1"/>
  <c r="O2474" i="1"/>
  <c r="P2474" i="1"/>
  <c r="O2475" i="1"/>
  <c r="P2475" i="1"/>
  <c r="O2476" i="1"/>
  <c r="P2476" i="1"/>
  <c r="O2477" i="1"/>
  <c r="P2477" i="1"/>
  <c r="O2478" i="1"/>
  <c r="P2478" i="1"/>
  <c r="O2479" i="1"/>
  <c r="P2479" i="1"/>
  <c r="O2480" i="1"/>
  <c r="P2480" i="1"/>
  <c r="O2481" i="1"/>
  <c r="P2481" i="1"/>
  <c r="O2482" i="1"/>
  <c r="P2482" i="1"/>
  <c r="O2483" i="1"/>
  <c r="P2483" i="1"/>
  <c r="O2484" i="1"/>
  <c r="P2484" i="1"/>
  <c r="O2485" i="1"/>
  <c r="P2485" i="1"/>
  <c r="O2486" i="1"/>
  <c r="P2486" i="1"/>
  <c r="O2487" i="1"/>
  <c r="P2487" i="1"/>
  <c r="O2488" i="1"/>
  <c r="P2488" i="1"/>
  <c r="O2489" i="1"/>
  <c r="P2489" i="1"/>
  <c r="O2490" i="1"/>
  <c r="P2490" i="1"/>
  <c r="O2491" i="1"/>
  <c r="P2491" i="1"/>
  <c r="O2492" i="1"/>
  <c r="P2492" i="1"/>
  <c r="O2493" i="1"/>
  <c r="P2493" i="1"/>
  <c r="O2494" i="1"/>
  <c r="P2494" i="1"/>
  <c r="O2495" i="1"/>
  <c r="P2495" i="1"/>
  <c r="O2496" i="1"/>
  <c r="P2496" i="1"/>
  <c r="O2497" i="1"/>
  <c r="P2497" i="1"/>
  <c r="O2498" i="1"/>
  <c r="P2498" i="1"/>
  <c r="O2499" i="1"/>
  <c r="P2499" i="1"/>
  <c r="O2500" i="1"/>
  <c r="P2500" i="1"/>
  <c r="O2501" i="1"/>
  <c r="P2501" i="1"/>
  <c r="O2502" i="1"/>
  <c r="P2502" i="1"/>
  <c r="O2503" i="1"/>
  <c r="P2503" i="1"/>
  <c r="O2504" i="1"/>
  <c r="P2504" i="1"/>
  <c r="O2505" i="1"/>
  <c r="P2505" i="1"/>
  <c r="O2506" i="1"/>
  <c r="P2506" i="1"/>
  <c r="O2507" i="1"/>
  <c r="P2507" i="1"/>
  <c r="O2508" i="1"/>
  <c r="P2508" i="1"/>
  <c r="O2509" i="1"/>
  <c r="P2509" i="1"/>
  <c r="O2510" i="1"/>
  <c r="P2510" i="1"/>
  <c r="O2511" i="1"/>
  <c r="P2511" i="1"/>
  <c r="O2512" i="1"/>
  <c r="P2512" i="1"/>
  <c r="O2513" i="1"/>
  <c r="P2513" i="1"/>
  <c r="O2514" i="1"/>
  <c r="P2514" i="1"/>
  <c r="O2515" i="1"/>
  <c r="P2515" i="1"/>
  <c r="O2516" i="1"/>
  <c r="P2516" i="1"/>
  <c r="O2517" i="1"/>
  <c r="P2517" i="1"/>
  <c r="O2518" i="1"/>
  <c r="P2518" i="1"/>
  <c r="O2519" i="1"/>
  <c r="P2519" i="1"/>
  <c r="O2520" i="1"/>
  <c r="P2520" i="1"/>
  <c r="O2521" i="1"/>
  <c r="P2521" i="1"/>
  <c r="O2522" i="1"/>
  <c r="P2522" i="1"/>
  <c r="O2523" i="1"/>
  <c r="P2523" i="1"/>
  <c r="O2524" i="1"/>
  <c r="P2524" i="1"/>
  <c r="O2525" i="1"/>
  <c r="P2525" i="1"/>
  <c r="O2526" i="1"/>
  <c r="P2526" i="1"/>
  <c r="O2527" i="1"/>
  <c r="P2527" i="1"/>
  <c r="O2528" i="1"/>
  <c r="P2528" i="1"/>
  <c r="O2529" i="1"/>
  <c r="P2529" i="1"/>
  <c r="O2530" i="1"/>
  <c r="P2530" i="1"/>
  <c r="O2531" i="1"/>
  <c r="P2531" i="1"/>
  <c r="O2532" i="1"/>
  <c r="P2532" i="1"/>
  <c r="O2533" i="1"/>
  <c r="P2533" i="1"/>
  <c r="O2534" i="1"/>
  <c r="P2534" i="1"/>
  <c r="O2535" i="1"/>
  <c r="P2535" i="1"/>
  <c r="O2536" i="1"/>
  <c r="P2536" i="1"/>
  <c r="O2537" i="1"/>
  <c r="P2537" i="1"/>
  <c r="O2538" i="1"/>
  <c r="P2538" i="1"/>
  <c r="O2539" i="1"/>
  <c r="P2539" i="1"/>
  <c r="O2540" i="1"/>
  <c r="P2540" i="1"/>
  <c r="O2541" i="1"/>
  <c r="P2541" i="1"/>
  <c r="O2542" i="1"/>
  <c r="P2542" i="1"/>
  <c r="O2543" i="1"/>
  <c r="P2543" i="1"/>
  <c r="O2544" i="1"/>
  <c r="P2544" i="1"/>
  <c r="O2545" i="1"/>
  <c r="P2545" i="1"/>
  <c r="O2546" i="1"/>
  <c r="P2546" i="1"/>
  <c r="O2547" i="1"/>
  <c r="P2547" i="1"/>
  <c r="O2548" i="1"/>
  <c r="P2548" i="1"/>
  <c r="O2549" i="1"/>
  <c r="P2549" i="1"/>
  <c r="O2550" i="1"/>
  <c r="P2550" i="1"/>
  <c r="O2551" i="1"/>
  <c r="P2551" i="1"/>
  <c r="O2552" i="1"/>
  <c r="P2552" i="1"/>
  <c r="O2553" i="1"/>
  <c r="P2553" i="1"/>
  <c r="O2554" i="1"/>
  <c r="P2554" i="1"/>
  <c r="O2555" i="1"/>
  <c r="P2555" i="1"/>
  <c r="O2556" i="1"/>
  <c r="P2556" i="1"/>
  <c r="O2557" i="1"/>
  <c r="P2557" i="1"/>
  <c r="O2558" i="1"/>
  <c r="P2558" i="1"/>
  <c r="O2559" i="1"/>
  <c r="P2559" i="1"/>
  <c r="O2560" i="1"/>
  <c r="P2560" i="1"/>
  <c r="O2561" i="1"/>
  <c r="P2561" i="1"/>
  <c r="O2562" i="1"/>
  <c r="P2562" i="1"/>
  <c r="O2563" i="1"/>
  <c r="P2563" i="1"/>
  <c r="O2564" i="1"/>
  <c r="P2564" i="1"/>
  <c r="O2565" i="1"/>
  <c r="P2565" i="1"/>
  <c r="O2566" i="1"/>
  <c r="P2566" i="1"/>
  <c r="O2567" i="1"/>
  <c r="P2567" i="1"/>
  <c r="O2568" i="1"/>
  <c r="P2568" i="1"/>
  <c r="O2569" i="1"/>
  <c r="P2569" i="1"/>
  <c r="O2570" i="1"/>
  <c r="P2570" i="1"/>
  <c r="O2571" i="1"/>
  <c r="P2571" i="1"/>
  <c r="O2572" i="1"/>
  <c r="P2572" i="1"/>
  <c r="O2573" i="1"/>
  <c r="P2573" i="1"/>
  <c r="O2574" i="1"/>
  <c r="P2574" i="1"/>
  <c r="O2575" i="1"/>
  <c r="P2575" i="1"/>
  <c r="O2576" i="1"/>
  <c r="P2576" i="1"/>
  <c r="O2577" i="1"/>
  <c r="P2577" i="1"/>
  <c r="O2578" i="1"/>
  <c r="P2578" i="1"/>
  <c r="O2579" i="1"/>
  <c r="P2579" i="1"/>
  <c r="O2580" i="1"/>
  <c r="P2580" i="1"/>
  <c r="O2581" i="1"/>
  <c r="P2581" i="1"/>
  <c r="O2582" i="1"/>
  <c r="P2582" i="1"/>
  <c r="O2583" i="1"/>
  <c r="P2583" i="1"/>
  <c r="O2584" i="1"/>
  <c r="P2584" i="1"/>
  <c r="O2585" i="1"/>
  <c r="P2585" i="1"/>
  <c r="O2586" i="1"/>
  <c r="P2586" i="1"/>
  <c r="O2587" i="1"/>
  <c r="P2587" i="1"/>
  <c r="O2588" i="1"/>
  <c r="P2588" i="1"/>
  <c r="O2589" i="1"/>
  <c r="P2589" i="1"/>
  <c r="O2590" i="1"/>
  <c r="P2590" i="1"/>
  <c r="O2591" i="1"/>
  <c r="P2591" i="1"/>
  <c r="O2592" i="1"/>
  <c r="P2592" i="1"/>
  <c r="O2593" i="1"/>
  <c r="P2593" i="1"/>
  <c r="O2594" i="1"/>
  <c r="P2594" i="1"/>
  <c r="O2595" i="1"/>
  <c r="P2595" i="1"/>
  <c r="O2596" i="1"/>
  <c r="P2596" i="1"/>
  <c r="O2597" i="1"/>
  <c r="P2597" i="1"/>
  <c r="O2598" i="1"/>
  <c r="P2598" i="1"/>
  <c r="O2599" i="1"/>
  <c r="P2599" i="1"/>
  <c r="O2600" i="1"/>
  <c r="P2600" i="1"/>
  <c r="O2601" i="1"/>
  <c r="P2601" i="1"/>
  <c r="O2602" i="1"/>
  <c r="P2602" i="1"/>
  <c r="O2603" i="1"/>
  <c r="P2603" i="1"/>
  <c r="O2604" i="1"/>
  <c r="P2604" i="1"/>
  <c r="O2605" i="1"/>
  <c r="P2605" i="1"/>
  <c r="O2606" i="1"/>
  <c r="P2606" i="1"/>
  <c r="O2607" i="1"/>
  <c r="P2607" i="1"/>
  <c r="O2608" i="1"/>
  <c r="P2608" i="1"/>
  <c r="O2609" i="1"/>
  <c r="P2609" i="1"/>
  <c r="O2610" i="1"/>
  <c r="P2610" i="1"/>
  <c r="O2611" i="1"/>
  <c r="P2611" i="1"/>
  <c r="O2612" i="1"/>
  <c r="P2612" i="1"/>
  <c r="O2613" i="1"/>
  <c r="P2613" i="1"/>
  <c r="O2614" i="1"/>
  <c r="P2614" i="1"/>
  <c r="O2615" i="1"/>
  <c r="P2615" i="1"/>
  <c r="O2616" i="1"/>
  <c r="P2616" i="1"/>
  <c r="O2617" i="1"/>
  <c r="P2617" i="1"/>
  <c r="O2618" i="1"/>
  <c r="P2618" i="1"/>
  <c r="O2619" i="1"/>
  <c r="P2619" i="1"/>
  <c r="O2620" i="1"/>
  <c r="P2620" i="1"/>
  <c r="O2621" i="1"/>
  <c r="P2621" i="1"/>
  <c r="O2622" i="1"/>
  <c r="P2622" i="1"/>
  <c r="O2623" i="1"/>
  <c r="P2623" i="1"/>
  <c r="O2624" i="1"/>
  <c r="P2624" i="1"/>
  <c r="O2625" i="1"/>
  <c r="P2625" i="1"/>
  <c r="O2626" i="1"/>
  <c r="P2626" i="1"/>
  <c r="O2627" i="1"/>
  <c r="P2627" i="1"/>
  <c r="O2628" i="1"/>
  <c r="P2628" i="1"/>
  <c r="O2629" i="1"/>
  <c r="P2629" i="1"/>
  <c r="O2630" i="1"/>
  <c r="P2630" i="1"/>
  <c r="O2631" i="1"/>
  <c r="P2631" i="1"/>
  <c r="O2632" i="1"/>
  <c r="P2632" i="1"/>
  <c r="O2633" i="1"/>
  <c r="P2633" i="1"/>
  <c r="O2634" i="1"/>
  <c r="P2634" i="1"/>
  <c r="O2635" i="1"/>
  <c r="P2635" i="1"/>
  <c r="O2636" i="1"/>
  <c r="P2636" i="1"/>
  <c r="O2637" i="1"/>
  <c r="P2637" i="1"/>
  <c r="O2638" i="1"/>
  <c r="P2638" i="1"/>
  <c r="O2639" i="1"/>
  <c r="P2639" i="1"/>
  <c r="O2640" i="1"/>
  <c r="P2640" i="1"/>
  <c r="O2641" i="1"/>
  <c r="P2641" i="1"/>
  <c r="O2642" i="1"/>
  <c r="P2642" i="1"/>
  <c r="O2643" i="1"/>
  <c r="P2643" i="1"/>
  <c r="O2644" i="1"/>
  <c r="P2644" i="1"/>
  <c r="O2645" i="1"/>
  <c r="P2645" i="1"/>
  <c r="O2646" i="1"/>
  <c r="P2646" i="1"/>
  <c r="O2647" i="1"/>
  <c r="P2647" i="1"/>
  <c r="O2648" i="1"/>
  <c r="P2648" i="1"/>
  <c r="O2649" i="1"/>
  <c r="P2649" i="1"/>
  <c r="O2650" i="1"/>
  <c r="P2650" i="1"/>
  <c r="O2651" i="1"/>
  <c r="P2651" i="1"/>
  <c r="O2652" i="1"/>
  <c r="P2652" i="1"/>
  <c r="O2653" i="1"/>
  <c r="P2653" i="1"/>
  <c r="O2654" i="1"/>
  <c r="P2654" i="1"/>
  <c r="O2655" i="1"/>
  <c r="P2655" i="1"/>
  <c r="O2656" i="1"/>
  <c r="P2656" i="1"/>
  <c r="O2657" i="1"/>
  <c r="P2657" i="1"/>
  <c r="O2658" i="1"/>
  <c r="P2658" i="1"/>
  <c r="O2659" i="1"/>
  <c r="P2659" i="1"/>
  <c r="O2660" i="1"/>
  <c r="P2660" i="1"/>
  <c r="O2661" i="1"/>
  <c r="P2661" i="1"/>
  <c r="O2662" i="1"/>
  <c r="P2662" i="1"/>
  <c r="O2663" i="1"/>
  <c r="P2663" i="1"/>
  <c r="O2664" i="1"/>
  <c r="P2664" i="1"/>
  <c r="O2665" i="1"/>
  <c r="P2665" i="1"/>
  <c r="O2666" i="1"/>
  <c r="P2666" i="1"/>
  <c r="O2667" i="1"/>
  <c r="P2667" i="1"/>
  <c r="O2668" i="1"/>
  <c r="P2668" i="1"/>
  <c r="O2669" i="1"/>
  <c r="P2669" i="1"/>
  <c r="O2670" i="1"/>
  <c r="P2670" i="1"/>
  <c r="O2671" i="1"/>
  <c r="P2671" i="1"/>
  <c r="O2672" i="1"/>
  <c r="P2672" i="1"/>
  <c r="O2673" i="1"/>
  <c r="P2673" i="1"/>
  <c r="O2674" i="1"/>
  <c r="P2674" i="1"/>
  <c r="O2675" i="1"/>
  <c r="P2675" i="1"/>
  <c r="O2676" i="1"/>
  <c r="P2676" i="1"/>
  <c r="O2677" i="1"/>
  <c r="P2677" i="1"/>
  <c r="O2678" i="1"/>
  <c r="P2678" i="1"/>
  <c r="O2679" i="1"/>
  <c r="P2679" i="1"/>
  <c r="O2680" i="1"/>
  <c r="P2680" i="1"/>
  <c r="O2681" i="1"/>
  <c r="P2681" i="1"/>
  <c r="O2682" i="1"/>
  <c r="P2682" i="1"/>
  <c r="O2683" i="1"/>
  <c r="P2683" i="1"/>
  <c r="O2684" i="1"/>
  <c r="P2684" i="1"/>
  <c r="O2685" i="1"/>
  <c r="P2685" i="1"/>
  <c r="O2686" i="1"/>
  <c r="P2686" i="1"/>
  <c r="O2687" i="1"/>
  <c r="P2687" i="1"/>
  <c r="O2688" i="1"/>
  <c r="P2688" i="1"/>
  <c r="O2689" i="1"/>
  <c r="P2689" i="1"/>
  <c r="O2690" i="1"/>
  <c r="P2690" i="1"/>
  <c r="O2691" i="1"/>
  <c r="P2691" i="1"/>
  <c r="O2692" i="1"/>
  <c r="P2692" i="1"/>
  <c r="O2693" i="1"/>
  <c r="P2693" i="1"/>
  <c r="O2694" i="1"/>
  <c r="P2694" i="1"/>
  <c r="O2695" i="1"/>
  <c r="P2695" i="1"/>
  <c r="O2696" i="1"/>
  <c r="P2696" i="1"/>
  <c r="O2697" i="1"/>
  <c r="P2697" i="1"/>
  <c r="O2698" i="1"/>
  <c r="P2698" i="1"/>
  <c r="O2699" i="1"/>
  <c r="P2699" i="1"/>
  <c r="O2700" i="1"/>
  <c r="P2700" i="1"/>
  <c r="O2701" i="1"/>
  <c r="P2701" i="1"/>
  <c r="O2702" i="1"/>
  <c r="P2702" i="1"/>
  <c r="O2703" i="1"/>
  <c r="P2703" i="1"/>
  <c r="O2704" i="1"/>
  <c r="P2704" i="1"/>
  <c r="O2705" i="1"/>
  <c r="P2705" i="1"/>
  <c r="O2706" i="1"/>
  <c r="P2706" i="1"/>
  <c r="O2707" i="1"/>
  <c r="P2707" i="1"/>
  <c r="O2708" i="1"/>
  <c r="P2708" i="1"/>
  <c r="O2709" i="1"/>
  <c r="P2709" i="1"/>
  <c r="O2710" i="1"/>
  <c r="P2710" i="1"/>
  <c r="O2711" i="1"/>
  <c r="P2711" i="1"/>
  <c r="O2712" i="1"/>
  <c r="P2712" i="1"/>
  <c r="O2713" i="1"/>
  <c r="P2713" i="1"/>
  <c r="O2714" i="1"/>
  <c r="P2714" i="1"/>
  <c r="O2715" i="1"/>
  <c r="P2715" i="1"/>
  <c r="O2716" i="1"/>
  <c r="P2716" i="1"/>
  <c r="O2717" i="1"/>
  <c r="P2717" i="1"/>
  <c r="O2718" i="1"/>
  <c r="P2718" i="1"/>
  <c r="O2719" i="1"/>
  <c r="P2719" i="1"/>
  <c r="O2720" i="1"/>
  <c r="P2720" i="1"/>
  <c r="O2721" i="1"/>
  <c r="P2721" i="1"/>
  <c r="O2722" i="1"/>
  <c r="P2722" i="1"/>
  <c r="O2723" i="1"/>
  <c r="P2723" i="1"/>
  <c r="O2724" i="1"/>
  <c r="P2724" i="1"/>
  <c r="O2725" i="1"/>
  <c r="P2725" i="1"/>
  <c r="O2726" i="1"/>
  <c r="P2726" i="1"/>
  <c r="O2727" i="1"/>
  <c r="P2727" i="1"/>
  <c r="O2728" i="1"/>
  <c r="P2728" i="1"/>
  <c r="O2729" i="1"/>
  <c r="P2729" i="1"/>
  <c r="O2730" i="1"/>
  <c r="P2730" i="1"/>
  <c r="O2731" i="1"/>
  <c r="P2731" i="1"/>
  <c r="O2732" i="1"/>
  <c r="P2732" i="1"/>
  <c r="O2733" i="1"/>
  <c r="P2733" i="1"/>
  <c r="O2734" i="1"/>
  <c r="P2734" i="1"/>
  <c r="O2735" i="1"/>
  <c r="P2735" i="1"/>
  <c r="O2736" i="1"/>
  <c r="P2736" i="1"/>
  <c r="O2737" i="1"/>
  <c r="P2737" i="1"/>
  <c r="O2738" i="1"/>
  <c r="P2738" i="1"/>
  <c r="O2739" i="1"/>
  <c r="P2739" i="1"/>
  <c r="O2740" i="1"/>
  <c r="P2740" i="1"/>
  <c r="O2741" i="1"/>
  <c r="P2741" i="1"/>
  <c r="O2742" i="1"/>
  <c r="P2742" i="1"/>
  <c r="O2743" i="1"/>
  <c r="P2743" i="1"/>
  <c r="O2744" i="1"/>
  <c r="P2744" i="1"/>
  <c r="O2745" i="1"/>
  <c r="P2745" i="1"/>
  <c r="O2746" i="1"/>
  <c r="P2746" i="1"/>
  <c r="O2747" i="1"/>
  <c r="P2747" i="1"/>
  <c r="O2748" i="1"/>
  <c r="P2748" i="1"/>
  <c r="O2749" i="1"/>
  <c r="P2749" i="1"/>
  <c r="O2750" i="1"/>
  <c r="P2750" i="1"/>
  <c r="O2751" i="1"/>
  <c r="P2751" i="1"/>
  <c r="O2752" i="1"/>
  <c r="P2752" i="1"/>
  <c r="O2753" i="1"/>
  <c r="P2753" i="1"/>
  <c r="O2754" i="1"/>
  <c r="P2754" i="1"/>
  <c r="O2755" i="1"/>
  <c r="P2755" i="1"/>
  <c r="O2756" i="1"/>
  <c r="P2756" i="1"/>
  <c r="O2757" i="1"/>
  <c r="P2757" i="1"/>
  <c r="O2758" i="1"/>
  <c r="P2758" i="1"/>
  <c r="O2759" i="1"/>
  <c r="P2759" i="1"/>
  <c r="O2760" i="1"/>
  <c r="P2760" i="1"/>
  <c r="O2761" i="1"/>
  <c r="P2761" i="1"/>
  <c r="O2762" i="1"/>
  <c r="P2762" i="1"/>
  <c r="O2763" i="1"/>
  <c r="P2763" i="1"/>
  <c r="O2764" i="1"/>
  <c r="P2764" i="1"/>
  <c r="O2765" i="1"/>
  <c r="P2765" i="1"/>
  <c r="O2766" i="1"/>
  <c r="P2766" i="1"/>
  <c r="O2767" i="1"/>
  <c r="P2767" i="1"/>
  <c r="O2768" i="1"/>
  <c r="P2768" i="1"/>
  <c r="O2769" i="1"/>
  <c r="P2769" i="1"/>
  <c r="O2770" i="1"/>
  <c r="P2770" i="1"/>
  <c r="O2771" i="1"/>
  <c r="P2771" i="1"/>
  <c r="O2772" i="1"/>
  <c r="P2772" i="1"/>
  <c r="O2773" i="1"/>
  <c r="P2773" i="1"/>
  <c r="O2774" i="1"/>
  <c r="P2774" i="1"/>
  <c r="O2775" i="1"/>
  <c r="P2775" i="1"/>
  <c r="O2776" i="1"/>
  <c r="P2776" i="1"/>
  <c r="O2777" i="1"/>
  <c r="P2777" i="1"/>
  <c r="O2778" i="1"/>
  <c r="P2778" i="1"/>
  <c r="O2779" i="1"/>
  <c r="P2779" i="1"/>
  <c r="O2780" i="1"/>
  <c r="P2780" i="1"/>
  <c r="O2781" i="1"/>
  <c r="P2781" i="1"/>
  <c r="O2782" i="1"/>
  <c r="P2782" i="1"/>
  <c r="O2783" i="1"/>
  <c r="P2783" i="1"/>
  <c r="O2784" i="1"/>
  <c r="P2784" i="1"/>
  <c r="O2785" i="1"/>
  <c r="P2785" i="1"/>
  <c r="O2786" i="1"/>
  <c r="P2786" i="1"/>
  <c r="O2787" i="1"/>
  <c r="P2787" i="1"/>
  <c r="O2788" i="1"/>
  <c r="P2788" i="1"/>
  <c r="O2789" i="1"/>
  <c r="P2789" i="1"/>
  <c r="O2790" i="1"/>
  <c r="P2790" i="1"/>
  <c r="O2791" i="1"/>
  <c r="P2791" i="1"/>
  <c r="O2792" i="1"/>
  <c r="P2792" i="1"/>
  <c r="O2793" i="1"/>
  <c r="P2793" i="1"/>
  <c r="O2794" i="1"/>
  <c r="P2794" i="1"/>
  <c r="O2795" i="1"/>
  <c r="P2795" i="1"/>
  <c r="O2796" i="1"/>
  <c r="P2796" i="1"/>
  <c r="O2797" i="1"/>
  <c r="P2797" i="1"/>
  <c r="O2798" i="1"/>
  <c r="P2798" i="1"/>
  <c r="O2799" i="1"/>
  <c r="P2799" i="1"/>
  <c r="O2800" i="1"/>
  <c r="P2800" i="1"/>
  <c r="O2801" i="1"/>
  <c r="P2801" i="1"/>
  <c r="O2802" i="1"/>
  <c r="P2802" i="1"/>
  <c r="O2803" i="1"/>
  <c r="P2803" i="1"/>
  <c r="O2804" i="1"/>
  <c r="P2804" i="1"/>
  <c r="O2805" i="1"/>
  <c r="P2805" i="1"/>
  <c r="O2806" i="1"/>
  <c r="P2806" i="1"/>
  <c r="O2807" i="1"/>
  <c r="P2807" i="1"/>
  <c r="O2808" i="1"/>
  <c r="P2808" i="1"/>
  <c r="O2809" i="1"/>
  <c r="P2809" i="1"/>
  <c r="O2810" i="1"/>
  <c r="P2810" i="1"/>
  <c r="O2811" i="1"/>
  <c r="P2811" i="1"/>
  <c r="O2812" i="1"/>
  <c r="P2812" i="1"/>
  <c r="O2813" i="1"/>
  <c r="P2813" i="1"/>
  <c r="O2814" i="1"/>
  <c r="P2814" i="1"/>
  <c r="O2815" i="1"/>
  <c r="P2815" i="1"/>
  <c r="O2816" i="1"/>
  <c r="P2816" i="1"/>
  <c r="O2817" i="1"/>
  <c r="P2817" i="1"/>
  <c r="O2818" i="1"/>
  <c r="P2818" i="1"/>
  <c r="O2819" i="1"/>
  <c r="P2819" i="1"/>
  <c r="O2820" i="1"/>
  <c r="P2820" i="1"/>
  <c r="O2821" i="1"/>
  <c r="P2821" i="1"/>
  <c r="O2822" i="1"/>
  <c r="P2822" i="1"/>
  <c r="O2823" i="1"/>
  <c r="P2823" i="1"/>
  <c r="O2824" i="1"/>
  <c r="P2824" i="1"/>
  <c r="O2825" i="1"/>
  <c r="P2825" i="1"/>
  <c r="O2826" i="1"/>
  <c r="P2826" i="1"/>
  <c r="O2827" i="1"/>
  <c r="P2827" i="1"/>
  <c r="O2828" i="1"/>
  <c r="P2828" i="1"/>
  <c r="O2829" i="1"/>
  <c r="P2829" i="1"/>
  <c r="O2830" i="1"/>
  <c r="P2830" i="1"/>
  <c r="O2831" i="1"/>
  <c r="P2831" i="1"/>
  <c r="O2832" i="1"/>
  <c r="P2832" i="1"/>
  <c r="O2833" i="1"/>
  <c r="P2833" i="1"/>
  <c r="O2834" i="1"/>
  <c r="P2834" i="1"/>
  <c r="O2835" i="1"/>
  <c r="P2835" i="1"/>
  <c r="O2836" i="1"/>
  <c r="P2836" i="1"/>
  <c r="O2837" i="1"/>
  <c r="P2837" i="1"/>
  <c r="O2838" i="1"/>
  <c r="P2838" i="1"/>
  <c r="O2839" i="1"/>
  <c r="P2839" i="1"/>
  <c r="O2840" i="1"/>
  <c r="P2840" i="1"/>
  <c r="O2841" i="1"/>
  <c r="P2841" i="1"/>
  <c r="O2842" i="1"/>
  <c r="P2842" i="1"/>
  <c r="O2843" i="1"/>
  <c r="P2843" i="1"/>
  <c r="O2844" i="1"/>
  <c r="P2844" i="1"/>
  <c r="O2845" i="1"/>
  <c r="P2845" i="1"/>
  <c r="O2846" i="1"/>
  <c r="P2846" i="1"/>
  <c r="O2847" i="1"/>
  <c r="P2847" i="1"/>
  <c r="O2848" i="1"/>
  <c r="P2848" i="1"/>
  <c r="O2849" i="1"/>
  <c r="P2849" i="1"/>
  <c r="O2850" i="1"/>
  <c r="P2850" i="1"/>
  <c r="O2851" i="1"/>
  <c r="P2851" i="1"/>
  <c r="O2852" i="1"/>
  <c r="P2852" i="1"/>
  <c r="O2853" i="1"/>
  <c r="P2853" i="1"/>
  <c r="O2854" i="1"/>
  <c r="P2854" i="1"/>
  <c r="O2855" i="1"/>
  <c r="P2855" i="1"/>
  <c r="O2856" i="1"/>
  <c r="P2856" i="1"/>
  <c r="O2857" i="1"/>
  <c r="P2857" i="1"/>
  <c r="O2858" i="1"/>
  <c r="P2858" i="1"/>
  <c r="O2859" i="1"/>
  <c r="P2859" i="1"/>
  <c r="O2860" i="1"/>
  <c r="P2860" i="1"/>
  <c r="O2861" i="1"/>
  <c r="P2861" i="1"/>
  <c r="O2862" i="1"/>
  <c r="P2862" i="1"/>
  <c r="O2863" i="1"/>
  <c r="P2863" i="1"/>
  <c r="O2864" i="1"/>
  <c r="P2864" i="1"/>
  <c r="O2865" i="1"/>
  <c r="P2865" i="1"/>
  <c r="O2866" i="1"/>
  <c r="P2866" i="1"/>
  <c r="O2867" i="1"/>
  <c r="P2867" i="1"/>
  <c r="O2868" i="1"/>
  <c r="P2868" i="1"/>
  <c r="O2869" i="1"/>
  <c r="P2869" i="1"/>
  <c r="O2870" i="1"/>
  <c r="P2870" i="1"/>
  <c r="O2871" i="1"/>
  <c r="P2871" i="1"/>
  <c r="O2872" i="1"/>
  <c r="P2872" i="1"/>
  <c r="O2873" i="1"/>
  <c r="P2873" i="1"/>
  <c r="O2874" i="1"/>
  <c r="P2874" i="1"/>
  <c r="O2875" i="1"/>
  <c r="P2875" i="1"/>
  <c r="O2876" i="1"/>
  <c r="P2876" i="1"/>
  <c r="O2877" i="1"/>
  <c r="P2877" i="1"/>
  <c r="O2878" i="1"/>
  <c r="P2878" i="1"/>
  <c r="O2879" i="1"/>
  <c r="P2879" i="1"/>
  <c r="O2880" i="1"/>
  <c r="P2880" i="1"/>
  <c r="O2881" i="1"/>
  <c r="P2881" i="1"/>
  <c r="O2882" i="1"/>
  <c r="P2882" i="1"/>
  <c r="O2883" i="1"/>
  <c r="P2883" i="1"/>
  <c r="O2884" i="1"/>
  <c r="P2884" i="1"/>
  <c r="O2885" i="1"/>
  <c r="P2885" i="1"/>
  <c r="O2886" i="1"/>
  <c r="P2886" i="1"/>
  <c r="O2887" i="1"/>
  <c r="P2887" i="1"/>
  <c r="O2888" i="1"/>
  <c r="P2888" i="1"/>
  <c r="O2889" i="1"/>
  <c r="P2889" i="1"/>
  <c r="O2890" i="1"/>
  <c r="P2890" i="1"/>
  <c r="O2891" i="1"/>
  <c r="P2891" i="1"/>
  <c r="O2892" i="1"/>
  <c r="P2892" i="1"/>
  <c r="O2893" i="1"/>
  <c r="P2893" i="1"/>
  <c r="O2894" i="1"/>
  <c r="P2894" i="1"/>
  <c r="O2895" i="1"/>
  <c r="P2895" i="1"/>
  <c r="O2896" i="1"/>
  <c r="P2896" i="1"/>
  <c r="O2897" i="1"/>
  <c r="P2897" i="1"/>
  <c r="O2898" i="1"/>
  <c r="P2898" i="1"/>
  <c r="O2899" i="1"/>
  <c r="P2899" i="1"/>
  <c r="O2900" i="1"/>
  <c r="P2900" i="1"/>
  <c r="O2901" i="1"/>
  <c r="P2901" i="1"/>
  <c r="O2902" i="1"/>
  <c r="P2902" i="1"/>
  <c r="O2903" i="1"/>
  <c r="P2903" i="1"/>
  <c r="O2904" i="1"/>
  <c r="P2904" i="1"/>
  <c r="O2905" i="1"/>
  <c r="P2905" i="1"/>
  <c r="O2906" i="1"/>
  <c r="P2906" i="1"/>
  <c r="O2907" i="1"/>
  <c r="P2907" i="1"/>
  <c r="O2908" i="1"/>
  <c r="P2908" i="1"/>
  <c r="O2909" i="1"/>
  <c r="P2909" i="1"/>
  <c r="O2910" i="1"/>
  <c r="P2910" i="1"/>
  <c r="O2911" i="1"/>
  <c r="P2911" i="1"/>
  <c r="O2912" i="1"/>
  <c r="P2912" i="1"/>
  <c r="O2913" i="1"/>
  <c r="P2913" i="1"/>
  <c r="O2914" i="1"/>
  <c r="P2914" i="1"/>
  <c r="O2915" i="1"/>
  <c r="P2915" i="1"/>
  <c r="O2916" i="1"/>
  <c r="P2916" i="1"/>
  <c r="O2917" i="1"/>
  <c r="P2917" i="1"/>
  <c r="O2918" i="1"/>
  <c r="P2918" i="1"/>
  <c r="O2919" i="1"/>
  <c r="P2919" i="1"/>
  <c r="O2920" i="1"/>
  <c r="P2920" i="1"/>
  <c r="O2921" i="1"/>
  <c r="P2921" i="1"/>
  <c r="O2922" i="1"/>
  <c r="P2922" i="1"/>
  <c r="O2923" i="1"/>
  <c r="P2923" i="1"/>
  <c r="O2924" i="1"/>
  <c r="P2924" i="1"/>
  <c r="O2925" i="1"/>
  <c r="P2925" i="1"/>
  <c r="O2926" i="1"/>
  <c r="P2926" i="1"/>
  <c r="O2927" i="1"/>
  <c r="P2927" i="1"/>
  <c r="O2928" i="1"/>
  <c r="P2928" i="1"/>
  <c r="O2929" i="1"/>
  <c r="P2929" i="1"/>
  <c r="O2930" i="1"/>
  <c r="P2930" i="1"/>
  <c r="O2931" i="1"/>
  <c r="P2931" i="1"/>
  <c r="O2932" i="1"/>
  <c r="P2932" i="1"/>
  <c r="O2933" i="1"/>
  <c r="P2933" i="1"/>
  <c r="O2934" i="1"/>
  <c r="P2934" i="1"/>
  <c r="O2935" i="1"/>
  <c r="P2935" i="1"/>
  <c r="O2936" i="1"/>
  <c r="P2936" i="1"/>
  <c r="O2937" i="1"/>
  <c r="P2937" i="1"/>
  <c r="O2938" i="1"/>
  <c r="P2938" i="1"/>
  <c r="O2939" i="1"/>
  <c r="P2939" i="1"/>
  <c r="O2940" i="1"/>
  <c r="P2940" i="1"/>
  <c r="O2941" i="1"/>
  <c r="P2941" i="1"/>
  <c r="O2942" i="1"/>
  <c r="P2942" i="1"/>
  <c r="O2943" i="1"/>
  <c r="P2943" i="1"/>
  <c r="O2944" i="1"/>
  <c r="P2944" i="1"/>
  <c r="O2945" i="1"/>
  <c r="P2945" i="1"/>
  <c r="O2946" i="1"/>
  <c r="P2946" i="1"/>
  <c r="O2947" i="1"/>
  <c r="P2947" i="1"/>
  <c r="O2948" i="1"/>
  <c r="P2948" i="1"/>
  <c r="O2949" i="1"/>
  <c r="P2949" i="1"/>
  <c r="O2950" i="1"/>
  <c r="P2950" i="1"/>
  <c r="O2951" i="1"/>
  <c r="P2951" i="1"/>
  <c r="O2952" i="1"/>
  <c r="P2952" i="1"/>
  <c r="O2953" i="1"/>
  <c r="P2953" i="1"/>
  <c r="O2954" i="1"/>
  <c r="P2954" i="1"/>
  <c r="O2955" i="1"/>
  <c r="P2955" i="1"/>
  <c r="O2956" i="1"/>
  <c r="P2956" i="1"/>
  <c r="O2957" i="1"/>
  <c r="P2957" i="1"/>
  <c r="O2958" i="1"/>
  <c r="P2958" i="1"/>
  <c r="O2959" i="1"/>
  <c r="P2959" i="1"/>
  <c r="O2960" i="1"/>
  <c r="P2960" i="1"/>
  <c r="O2961" i="1"/>
  <c r="P2961" i="1"/>
  <c r="O2962" i="1"/>
  <c r="P2962" i="1"/>
  <c r="O2963" i="1"/>
  <c r="P2963" i="1"/>
  <c r="O2964" i="1"/>
  <c r="P2964" i="1"/>
  <c r="O2965" i="1"/>
  <c r="P2965" i="1"/>
  <c r="O2966" i="1"/>
  <c r="P2966" i="1"/>
  <c r="O2967" i="1"/>
  <c r="P2967" i="1"/>
  <c r="O2968" i="1"/>
  <c r="P2968" i="1"/>
  <c r="O2969" i="1"/>
  <c r="P2969" i="1"/>
  <c r="O2970" i="1"/>
  <c r="P2970" i="1"/>
  <c r="O2971" i="1"/>
  <c r="P2971" i="1"/>
  <c r="O2972" i="1"/>
  <c r="P2972" i="1"/>
  <c r="O2973" i="1"/>
  <c r="P2973" i="1"/>
  <c r="O2974" i="1"/>
  <c r="P2974" i="1"/>
  <c r="O2975" i="1"/>
  <c r="P2975" i="1"/>
  <c r="O2976" i="1"/>
  <c r="P2976" i="1"/>
  <c r="O2977" i="1"/>
  <c r="P2977" i="1"/>
  <c r="O2978" i="1"/>
  <c r="P2978" i="1"/>
  <c r="O2979" i="1"/>
  <c r="P2979" i="1"/>
  <c r="O2980" i="1"/>
  <c r="P2980" i="1"/>
  <c r="O2981" i="1"/>
  <c r="P2981" i="1"/>
  <c r="O2982" i="1"/>
  <c r="P2982" i="1"/>
  <c r="O2983" i="1"/>
  <c r="P2983" i="1"/>
  <c r="O2984" i="1"/>
  <c r="P2984" i="1"/>
  <c r="O2985" i="1"/>
  <c r="P2985" i="1"/>
  <c r="O2986" i="1"/>
  <c r="P2986" i="1"/>
  <c r="O2987" i="1"/>
  <c r="P2987" i="1"/>
  <c r="O2988" i="1"/>
  <c r="P2988" i="1"/>
  <c r="O2989" i="1"/>
  <c r="P2989" i="1"/>
  <c r="O2990" i="1"/>
  <c r="P2990" i="1"/>
  <c r="O2991" i="1"/>
  <c r="P2991" i="1"/>
  <c r="O2992" i="1"/>
  <c r="P2992" i="1"/>
  <c r="O2993" i="1"/>
  <c r="P2993" i="1"/>
  <c r="O2994" i="1"/>
  <c r="P2994" i="1"/>
  <c r="O2995" i="1"/>
  <c r="P2995" i="1"/>
  <c r="O2996" i="1"/>
  <c r="P2996" i="1"/>
  <c r="O2997" i="1"/>
  <c r="P2997" i="1"/>
  <c r="O2998" i="1"/>
  <c r="P2998" i="1"/>
  <c r="O2999" i="1"/>
  <c r="P2999" i="1"/>
  <c r="O3000" i="1"/>
  <c r="P3000" i="1"/>
  <c r="O3001" i="1"/>
  <c r="P3001"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O3343" i="1"/>
  <c r="P3343" i="1"/>
  <c r="O3344" i="1"/>
  <c r="P3344" i="1"/>
  <c r="O3345" i="1"/>
  <c r="P3345" i="1"/>
  <c r="O3346" i="1"/>
  <c r="P3346" i="1"/>
  <c r="O3347" i="1"/>
  <c r="P3347" i="1"/>
  <c r="O3348" i="1"/>
  <c r="P3348" i="1"/>
  <c r="O3349" i="1"/>
  <c r="P3349" i="1"/>
  <c r="O3350" i="1"/>
  <c r="P3350" i="1"/>
  <c r="O3351" i="1"/>
  <c r="P3351" i="1"/>
  <c r="O3352" i="1"/>
  <c r="P3352" i="1"/>
  <c r="O3353" i="1"/>
  <c r="P3353" i="1"/>
  <c r="O3354" i="1"/>
  <c r="P3354" i="1"/>
  <c r="O3355" i="1"/>
  <c r="P3355" i="1"/>
  <c r="O3356" i="1"/>
  <c r="P3356" i="1"/>
  <c r="O3357" i="1"/>
  <c r="P3357" i="1"/>
  <c r="O3358" i="1"/>
  <c r="P3358" i="1"/>
  <c r="O3359" i="1"/>
  <c r="P3359" i="1"/>
  <c r="O3360" i="1"/>
  <c r="P3360" i="1"/>
  <c r="O3361" i="1"/>
  <c r="P3361" i="1"/>
  <c r="O3362" i="1"/>
  <c r="P3362" i="1"/>
  <c r="O3363" i="1"/>
  <c r="P3363" i="1"/>
  <c r="O3364" i="1"/>
  <c r="P3364" i="1"/>
  <c r="O3365" i="1"/>
  <c r="P3365" i="1"/>
  <c r="O3366" i="1"/>
  <c r="P3366" i="1"/>
  <c r="O3367" i="1"/>
  <c r="P3367" i="1"/>
  <c r="O3368" i="1"/>
  <c r="P3368" i="1"/>
  <c r="O3369" i="1"/>
  <c r="P3369" i="1"/>
  <c r="O3370" i="1"/>
  <c r="P3370" i="1"/>
  <c r="O3371" i="1"/>
  <c r="P3371" i="1"/>
  <c r="O3372" i="1"/>
  <c r="P3372" i="1"/>
  <c r="O3373" i="1"/>
  <c r="P3373" i="1"/>
  <c r="O3374" i="1"/>
  <c r="P3374" i="1"/>
  <c r="O3375" i="1"/>
  <c r="P3375" i="1"/>
  <c r="O3376" i="1"/>
  <c r="P3376" i="1"/>
  <c r="O3377" i="1"/>
  <c r="P3377" i="1"/>
  <c r="O3378" i="1"/>
  <c r="P3378" i="1"/>
  <c r="O3379" i="1"/>
  <c r="P3379" i="1"/>
  <c r="O3380" i="1"/>
  <c r="P3380" i="1"/>
  <c r="O3381" i="1"/>
  <c r="P3381" i="1"/>
  <c r="O3382" i="1"/>
  <c r="P3382" i="1"/>
  <c r="O3383" i="1"/>
  <c r="P3383" i="1"/>
  <c r="O3384" i="1"/>
  <c r="P3384" i="1"/>
  <c r="O3385" i="1"/>
  <c r="P3385" i="1"/>
  <c r="O3386" i="1"/>
  <c r="P3386" i="1"/>
  <c r="O3387" i="1"/>
  <c r="P3387" i="1"/>
  <c r="O3388" i="1"/>
  <c r="P3388" i="1"/>
  <c r="O3389" i="1"/>
  <c r="P3389" i="1"/>
  <c r="O3390" i="1"/>
  <c r="P3390" i="1"/>
  <c r="O3391" i="1"/>
  <c r="P3391" i="1"/>
  <c r="O3392" i="1"/>
  <c r="P3392" i="1"/>
  <c r="O3393" i="1"/>
  <c r="P3393" i="1"/>
  <c r="O3394" i="1"/>
  <c r="P3394" i="1"/>
  <c r="O3395" i="1"/>
  <c r="P3395" i="1"/>
  <c r="O3396" i="1"/>
  <c r="P3396" i="1"/>
  <c r="O3397" i="1"/>
  <c r="P3397" i="1"/>
  <c r="O3398" i="1"/>
  <c r="P3398" i="1"/>
  <c r="O3399" i="1"/>
  <c r="P3399" i="1"/>
  <c r="O3400" i="1"/>
  <c r="P3400" i="1"/>
  <c r="O3401" i="1"/>
  <c r="P3401" i="1"/>
  <c r="O3402" i="1"/>
  <c r="P3402" i="1"/>
  <c r="O3403" i="1"/>
  <c r="P3403" i="1"/>
  <c r="O3404" i="1"/>
  <c r="P3404" i="1"/>
  <c r="O3405" i="1"/>
  <c r="P3405" i="1"/>
  <c r="O3406" i="1"/>
  <c r="P3406" i="1"/>
  <c r="O3407" i="1"/>
  <c r="P3407" i="1"/>
  <c r="O3408" i="1"/>
  <c r="P3408" i="1"/>
  <c r="O3409" i="1"/>
  <c r="P3409" i="1"/>
  <c r="O3410" i="1"/>
  <c r="P3410" i="1"/>
  <c r="O3411" i="1"/>
  <c r="P3411" i="1"/>
  <c r="O3412" i="1"/>
  <c r="P3412" i="1"/>
  <c r="O3413" i="1"/>
  <c r="P3413" i="1"/>
  <c r="O3414" i="1"/>
  <c r="P3414" i="1"/>
  <c r="O3415" i="1"/>
  <c r="P3415" i="1"/>
  <c r="O3416" i="1"/>
  <c r="P3416" i="1"/>
  <c r="O3417" i="1"/>
  <c r="P3417" i="1"/>
  <c r="O3418" i="1"/>
  <c r="P3418" i="1"/>
  <c r="O3419" i="1"/>
  <c r="P3419" i="1"/>
  <c r="O3420" i="1"/>
  <c r="P3420" i="1"/>
  <c r="O3421" i="1"/>
  <c r="P3421" i="1"/>
  <c r="O3422" i="1"/>
  <c r="P3422" i="1"/>
  <c r="O3423" i="1"/>
  <c r="P3423" i="1"/>
  <c r="O3424" i="1"/>
  <c r="P3424" i="1"/>
  <c r="O3425" i="1"/>
  <c r="P3425" i="1"/>
  <c r="O3426" i="1"/>
  <c r="P3426" i="1"/>
  <c r="O3427" i="1"/>
  <c r="P3427" i="1"/>
  <c r="O3428" i="1"/>
  <c r="P3428" i="1"/>
  <c r="O3429" i="1"/>
  <c r="P3429" i="1"/>
  <c r="O3430" i="1"/>
  <c r="P3430" i="1"/>
  <c r="O3431" i="1"/>
  <c r="P3431" i="1"/>
  <c r="O3432" i="1"/>
  <c r="P3432" i="1"/>
  <c r="O3433" i="1"/>
  <c r="P3433" i="1"/>
  <c r="O3434" i="1"/>
  <c r="P3434" i="1"/>
  <c r="O3435" i="1"/>
  <c r="P3435" i="1"/>
  <c r="O3436" i="1"/>
  <c r="P3436" i="1"/>
  <c r="O3437" i="1"/>
  <c r="P3437" i="1"/>
  <c r="O3438" i="1"/>
  <c r="P3438" i="1"/>
  <c r="O3439" i="1"/>
  <c r="P3439" i="1"/>
  <c r="O3440" i="1"/>
  <c r="P3440" i="1"/>
  <c r="O3441" i="1"/>
  <c r="P3441" i="1"/>
  <c r="O3442" i="1"/>
  <c r="P3442" i="1"/>
  <c r="O3443" i="1"/>
  <c r="P3443" i="1"/>
  <c r="O3444" i="1"/>
  <c r="P3444" i="1"/>
  <c r="O3445" i="1"/>
  <c r="P3445" i="1"/>
  <c r="O3446" i="1"/>
  <c r="P3446" i="1"/>
  <c r="O3447" i="1"/>
  <c r="P3447" i="1"/>
  <c r="O3448" i="1"/>
  <c r="P3448" i="1"/>
  <c r="O3449" i="1"/>
  <c r="P3449" i="1"/>
  <c r="O3450" i="1"/>
  <c r="P3450" i="1"/>
  <c r="O3451" i="1"/>
  <c r="P3451" i="1"/>
  <c r="O3452" i="1"/>
  <c r="P3452" i="1"/>
  <c r="O3453" i="1"/>
  <c r="P3453" i="1"/>
  <c r="O3454" i="1"/>
  <c r="P3454" i="1"/>
  <c r="O3455" i="1"/>
  <c r="P3455" i="1"/>
  <c r="O3456" i="1"/>
  <c r="P3456" i="1"/>
  <c r="O3457" i="1"/>
  <c r="P3457" i="1"/>
  <c r="O3458" i="1"/>
  <c r="P3458" i="1"/>
  <c r="O3459" i="1"/>
  <c r="P3459" i="1"/>
  <c r="O3460" i="1"/>
  <c r="P3460" i="1"/>
  <c r="O3461" i="1"/>
  <c r="P3461" i="1"/>
  <c r="O3462" i="1"/>
  <c r="P3462" i="1"/>
  <c r="O3463" i="1"/>
  <c r="P3463" i="1"/>
  <c r="O3464" i="1"/>
  <c r="P3464" i="1"/>
  <c r="O3465" i="1"/>
  <c r="P3465" i="1"/>
  <c r="O3466" i="1"/>
  <c r="P3466" i="1"/>
  <c r="O3467" i="1"/>
  <c r="P3467" i="1"/>
  <c r="O3468" i="1"/>
  <c r="P3468" i="1"/>
  <c r="O3469" i="1"/>
  <c r="P3469" i="1"/>
  <c r="O3470" i="1"/>
  <c r="P3470" i="1"/>
  <c r="O3471" i="1"/>
  <c r="P3471" i="1"/>
  <c r="O3472" i="1"/>
  <c r="P3472" i="1"/>
  <c r="O3473" i="1"/>
  <c r="P3473" i="1"/>
  <c r="O3474" i="1"/>
  <c r="P3474" i="1"/>
  <c r="O3475" i="1"/>
  <c r="P3475" i="1"/>
  <c r="O3476" i="1"/>
  <c r="P3476" i="1"/>
  <c r="O3477" i="1"/>
  <c r="P3477" i="1"/>
  <c r="O3478" i="1"/>
  <c r="P3478" i="1"/>
  <c r="O3479" i="1"/>
  <c r="P3479" i="1"/>
  <c r="O3480" i="1"/>
  <c r="P3480" i="1"/>
  <c r="O3481" i="1"/>
  <c r="P3481" i="1"/>
  <c r="O3482" i="1"/>
  <c r="P3482" i="1"/>
  <c r="O3483" i="1"/>
  <c r="P3483" i="1"/>
  <c r="O3484" i="1"/>
  <c r="P3484" i="1"/>
  <c r="O3485" i="1"/>
  <c r="P3485" i="1"/>
  <c r="O3486" i="1"/>
  <c r="P3486" i="1"/>
  <c r="O3487" i="1"/>
  <c r="P3487" i="1"/>
  <c r="O3488" i="1"/>
  <c r="P3488" i="1"/>
  <c r="O3489" i="1"/>
  <c r="P3489" i="1"/>
  <c r="O3490" i="1"/>
  <c r="P3490" i="1"/>
  <c r="O3491" i="1"/>
  <c r="P3491" i="1"/>
  <c r="O3492" i="1"/>
  <c r="P3492" i="1"/>
  <c r="O3493" i="1"/>
  <c r="P3493" i="1"/>
  <c r="O3494" i="1"/>
  <c r="P3494" i="1"/>
  <c r="O3495" i="1"/>
  <c r="P3495" i="1"/>
  <c r="O3496" i="1"/>
  <c r="P3496" i="1"/>
  <c r="O3497" i="1"/>
  <c r="P3497" i="1"/>
  <c r="O3498" i="1"/>
  <c r="P3498" i="1"/>
  <c r="O3499" i="1"/>
  <c r="P3499" i="1"/>
  <c r="O3500" i="1"/>
  <c r="P3500" i="1"/>
  <c r="O3501" i="1"/>
  <c r="P3501" i="1"/>
  <c r="O3502" i="1"/>
  <c r="P3502" i="1"/>
  <c r="O3503" i="1"/>
  <c r="P3503" i="1"/>
  <c r="O3504" i="1"/>
  <c r="P3504" i="1"/>
  <c r="O3505" i="1"/>
  <c r="P3505" i="1"/>
  <c r="O3506" i="1"/>
  <c r="P3506" i="1"/>
  <c r="O3507" i="1"/>
  <c r="P3507" i="1"/>
  <c r="O3508" i="1"/>
  <c r="P3508" i="1"/>
  <c r="O3509" i="1"/>
  <c r="P3509" i="1"/>
  <c r="O3510" i="1"/>
  <c r="P3510" i="1"/>
  <c r="O3511" i="1"/>
  <c r="P3511" i="1"/>
  <c r="O3512" i="1"/>
  <c r="P3512" i="1"/>
  <c r="O3513" i="1"/>
  <c r="P3513" i="1"/>
  <c r="O3514" i="1"/>
  <c r="P3514" i="1"/>
  <c r="O3515" i="1"/>
  <c r="P3515" i="1"/>
  <c r="O3516" i="1"/>
  <c r="P3516" i="1"/>
  <c r="O3517" i="1"/>
  <c r="P3517" i="1"/>
  <c r="O3518" i="1"/>
  <c r="P3518" i="1"/>
  <c r="O3519" i="1"/>
  <c r="P3519" i="1"/>
  <c r="O3520" i="1"/>
  <c r="P3520" i="1"/>
  <c r="O3521" i="1"/>
  <c r="P3521" i="1"/>
  <c r="O3522" i="1"/>
  <c r="P3522" i="1"/>
  <c r="O3523" i="1"/>
  <c r="P3523" i="1"/>
  <c r="O3524" i="1"/>
  <c r="P3524" i="1"/>
  <c r="O3525" i="1"/>
  <c r="P3525" i="1"/>
  <c r="O3526" i="1"/>
  <c r="P3526" i="1"/>
  <c r="O3527" i="1"/>
  <c r="P3527" i="1"/>
  <c r="O3528" i="1"/>
  <c r="P3528" i="1"/>
  <c r="O3529" i="1"/>
  <c r="P3529" i="1"/>
  <c r="O3530" i="1"/>
  <c r="P3530" i="1"/>
  <c r="O3531" i="1"/>
  <c r="P3531" i="1"/>
  <c r="O3532" i="1"/>
  <c r="P3532" i="1"/>
  <c r="O3533" i="1"/>
  <c r="P3533" i="1"/>
  <c r="O3534" i="1"/>
  <c r="P3534" i="1"/>
  <c r="O3535" i="1"/>
  <c r="P3535" i="1"/>
  <c r="O3536" i="1"/>
  <c r="P3536" i="1"/>
  <c r="O3537" i="1"/>
  <c r="P3537" i="1"/>
  <c r="O3538" i="1"/>
  <c r="P3538" i="1"/>
  <c r="O3539" i="1"/>
  <c r="P3539" i="1"/>
  <c r="O3540" i="1"/>
  <c r="P3540" i="1"/>
  <c r="O3541" i="1"/>
  <c r="P3541" i="1"/>
  <c r="O3542" i="1"/>
  <c r="P3542" i="1"/>
  <c r="O3543" i="1"/>
  <c r="P3543" i="1"/>
  <c r="O3544" i="1"/>
  <c r="P3544" i="1"/>
  <c r="O3545" i="1"/>
  <c r="P3545" i="1"/>
  <c r="O3546" i="1"/>
  <c r="P3546" i="1"/>
  <c r="O3547" i="1"/>
  <c r="P3547" i="1"/>
  <c r="O3548" i="1"/>
  <c r="P3548" i="1"/>
  <c r="O3549" i="1"/>
  <c r="P3549" i="1"/>
  <c r="O3550" i="1"/>
  <c r="P3550" i="1"/>
  <c r="O3551" i="1"/>
  <c r="P3551" i="1"/>
  <c r="O3552" i="1"/>
  <c r="P3552" i="1"/>
  <c r="O3553" i="1"/>
  <c r="P3553" i="1"/>
  <c r="O3554" i="1"/>
  <c r="P3554" i="1"/>
  <c r="O3555" i="1"/>
  <c r="P3555" i="1"/>
  <c r="O3556" i="1"/>
  <c r="P3556" i="1"/>
  <c r="O3557" i="1"/>
  <c r="P3557" i="1"/>
  <c r="O3558" i="1"/>
  <c r="P3558" i="1"/>
  <c r="O3559" i="1"/>
  <c r="P3559" i="1"/>
  <c r="O3560" i="1"/>
  <c r="P3560" i="1"/>
  <c r="O3561" i="1"/>
  <c r="P3561" i="1"/>
  <c r="O3562" i="1"/>
  <c r="P3562" i="1"/>
  <c r="O3563" i="1"/>
  <c r="P3563" i="1"/>
  <c r="O3564" i="1"/>
  <c r="P3564" i="1"/>
  <c r="O3565" i="1"/>
  <c r="P3565" i="1"/>
  <c r="O3566" i="1"/>
  <c r="P3566" i="1"/>
  <c r="O3567" i="1"/>
  <c r="P3567" i="1"/>
  <c r="O3568" i="1"/>
  <c r="P3568" i="1"/>
  <c r="O3569" i="1"/>
  <c r="P3569" i="1"/>
  <c r="O3570" i="1"/>
  <c r="P3570" i="1"/>
  <c r="O3571" i="1"/>
  <c r="P3571" i="1"/>
  <c r="O3572" i="1"/>
  <c r="P3572" i="1"/>
  <c r="O3573" i="1"/>
  <c r="P3573" i="1"/>
  <c r="O3574" i="1"/>
  <c r="P3574" i="1"/>
  <c r="O3575" i="1"/>
  <c r="P3575" i="1"/>
  <c r="O3576" i="1"/>
  <c r="P3576" i="1"/>
  <c r="O3577" i="1"/>
  <c r="P3577" i="1"/>
  <c r="O3578" i="1"/>
  <c r="P3578" i="1"/>
  <c r="O3579" i="1"/>
  <c r="P3579" i="1"/>
  <c r="O3580" i="1"/>
  <c r="P3580" i="1"/>
  <c r="O3581" i="1"/>
  <c r="P3581" i="1"/>
  <c r="O3582" i="1"/>
  <c r="P3582" i="1"/>
  <c r="O3583" i="1"/>
  <c r="P3583" i="1"/>
  <c r="O3584" i="1"/>
  <c r="P3584" i="1"/>
  <c r="O3585" i="1"/>
  <c r="P3585" i="1"/>
  <c r="O3586" i="1"/>
  <c r="P3586" i="1"/>
  <c r="O3587" i="1"/>
  <c r="P3587" i="1"/>
  <c r="O3588" i="1"/>
  <c r="P3588" i="1"/>
  <c r="O3589" i="1"/>
  <c r="P3589" i="1"/>
  <c r="O3590" i="1"/>
  <c r="P3590" i="1"/>
  <c r="O3591" i="1"/>
  <c r="P3591" i="1"/>
  <c r="O3592" i="1"/>
  <c r="P3592" i="1"/>
  <c r="O3593" i="1"/>
  <c r="P3593" i="1"/>
  <c r="O3594" i="1"/>
  <c r="P3594" i="1"/>
  <c r="O3595" i="1"/>
  <c r="P3595" i="1"/>
  <c r="O3596" i="1"/>
  <c r="P3596" i="1"/>
  <c r="O3597" i="1"/>
  <c r="P3597" i="1"/>
  <c r="O3598" i="1"/>
  <c r="P3598" i="1"/>
  <c r="O3599" i="1"/>
  <c r="P3599" i="1"/>
  <c r="O3600" i="1"/>
  <c r="P3600" i="1"/>
  <c r="O3601" i="1"/>
  <c r="P3601" i="1"/>
  <c r="O3602" i="1"/>
  <c r="P3602" i="1"/>
  <c r="O3603" i="1"/>
  <c r="P3603" i="1"/>
  <c r="O3604" i="1"/>
  <c r="P3604" i="1"/>
  <c r="O3605" i="1"/>
  <c r="P3605" i="1"/>
  <c r="O3606" i="1"/>
  <c r="P3606" i="1"/>
  <c r="O3607" i="1"/>
  <c r="P3607" i="1"/>
  <c r="O3608" i="1"/>
  <c r="P3608" i="1"/>
  <c r="O3609" i="1"/>
  <c r="P3609" i="1"/>
  <c r="O3610" i="1"/>
  <c r="P3610" i="1"/>
  <c r="O3611" i="1"/>
  <c r="P3611" i="1"/>
  <c r="O3612" i="1"/>
  <c r="P3612" i="1"/>
  <c r="O3613" i="1"/>
  <c r="P3613" i="1"/>
  <c r="O3614" i="1"/>
  <c r="P3614" i="1"/>
  <c r="O3615" i="1"/>
  <c r="P3615" i="1"/>
  <c r="O3616" i="1"/>
  <c r="P3616" i="1"/>
  <c r="O3617" i="1"/>
  <c r="P3617" i="1"/>
  <c r="O3618" i="1"/>
  <c r="P3618" i="1"/>
  <c r="O3619" i="1"/>
  <c r="P3619" i="1"/>
  <c r="O3620" i="1"/>
  <c r="P3620" i="1"/>
  <c r="O3621" i="1"/>
  <c r="P3621" i="1"/>
  <c r="O3622" i="1"/>
  <c r="P3622" i="1"/>
  <c r="O3623" i="1"/>
  <c r="P3623" i="1"/>
  <c r="O3624" i="1"/>
  <c r="P3624" i="1"/>
  <c r="O3625" i="1"/>
  <c r="P3625" i="1"/>
  <c r="O3626" i="1"/>
  <c r="P3626" i="1"/>
  <c r="O3627" i="1"/>
  <c r="P3627" i="1"/>
  <c r="O3628" i="1"/>
  <c r="P3628" i="1"/>
  <c r="O3629" i="1"/>
  <c r="P3629" i="1"/>
  <c r="O3630" i="1"/>
  <c r="P3630" i="1"/>
  <c r="O3631" i="1"/>
  <c r="P3631" i="1"/>
  <c r="O3632" i="1"/>
  <c r="P3632" i="1"/>
  <c r="O3633" i="1"/>
  <c r="P3633" i="1"/>
  <c r="O3634" i="1"/>
  <c r="P3634" i="1"/>
  <c r="O3635" i="1"/>
  <c r="P3635" i="1"/>
  <c r="O3636" i="1"/>
  <c r="P3636" i="1"/>
  <c r="O3637" i="1"/>
  <c r="P3637" i="1"/>
  <c r="O3638" i="1"/>
  <c r="P3638" i="1"/>
  <c r="O3639" i="1"/>
  <c r="P3639" i="1"/>
  <c r="O3640" i="1"/>
  <c r="P3640" i="1"/>
  <c r="O3641" i="1"/>
  <c r="P3641" i="1"/>
  <c r="O3642" i="1"/>
  <c r="P3642" i="1"/>
  <c r="O3643" i="1"/>
  <c r="P3643" i="1"/>
  <c r="O3644" i="1"/>
  <c r="P3644" i="1"/>
  <c r="O3645" i="1"/>
  <c r="P3645" i="1"/>
  <c r="O3646" i="1"/>
  <c r="P3646" i="1"/>
  <c r="O3647" i="1"/>
  <c r="P3647" i="1"/>
  <c r="O3648" i="1"/>
  <c r="P3648" i="1"/>
  <c r="O3649" i="1"/>
  <c r="P3649" i="1"/>
  <c r="O3650" i="1"/>
  <c r="P3650" i="1"/>
  <c r="O3651" i="1"/>
  <c r="P3651" i="1"/>
  <c r="O3652" i="1"/>
  <c r="P3652" i="1"/>
  <c r="O3653" i="1"/>
  <c r="P3653" i="1"/>
  <c r="O3654" i="1"/>
  <c r="P3654" i="1"/>
  <c r="O3655" i="1"/>
  <c r="P3655" i="1"/>
  <c r="O3656" i="1"/>
  <c r="P3656" i="1"/>
  <c r="O3657" i="1"/>
  <c r="P3657" i="1"/>
  <c r="O3658" i="1"/>
  <c r="P3658" i="1"/>
  <c r="O3659" i="1"/>
  <c r="P3659" i="1"/>
  <c r="O3660" i="1"/>
  <c r="P3660" i="1"/>
  <c r="O3661" i="1"/>
  <c r="P3661" i="1"/>
  <c r="O3662" i="1"/>
  <c r="P3662" i="1"/>
  <c r="O3663" i="1"/>
  <c r="P3663" i="1"/>
  <c r="O3664" i="1"/>
  <c r="P3664" i="1"/>
  <c r="O3665" i="1"/>
  <c r="P3665" i="1"/>
  <c r="O3666" i="1"/>
  <c r="P3666" i="1"/>
  <c r="O3667" i="1"/>
  <c r="P3667" i="1"/>
  <c r="O3668" i="1"/>
  <c r="P3668" i="1"/>
  <c r="O3669" i="1"/>
  <c r="P3669" i="1"/>
  <c r="O3670" i="1"/>
  <c r="P3670" i="1"/>
  <c r="O3671" i="1"/>
  <c r="P3671" i="1"/>
  <c r="O3672" i="1"/>
  <c r="P3672" i="1"/>
  <c r="O3673" i="1"/>
  <c r="P3673" i="1"/>
  <c r="O3674" i="1"/>
  <c r="P3674" i="1"/>
  <c r="O3675" i="1"/>
  <c r="P3675" i="1"/>
  <c r="O3676" i="1"/>
  <c r="P3676" i="1"/>
  <c r="O3677" i="1"/>
  <c r="P3677" i="1"/>
  <c r="O3678" i="1"/>
  <c r="P3678" i="1"/>
  <c r="O3679" i="1"/>
  <c r="P3679" i="1"/>
  <c r="O3680" i="1"/>
  <c r="P3680" i="1"/>
  <c r="O3681" i="1"/>
  <c r="P3681" i="1"/>
  <c r="O3682" i="1"/>
  <c r="P3682" i="1"/>
  <c r="O3683" i="1"/>
  <c r="P3683" i="1"/>
  <c r="O3684" i="1"/>
  <c r="P3684" i="1"/>
  <c r="O3685" i="1"/>
  <c r="P3685" i="1"/>
  <c r="O3686" i="1"/>
  <c r="P3686" i="1"/>
  <c r="O3687" i="1"/>
  <c r="P3687" i="1"/>
  <c r="O3688" i="1"/>
  <c r="P3688" i="1"/>
  <c r="O3689" i="1"/>
  <c r="P3689" i="1"/>
  <c r="O3690" i="1"/>
  <c r="P3690" i="1"/>
  <c r="O3691" i="1"/>
  <c r="P3691" i="1"/>
  <c r="O3692" i="1"/>
  <c r="P3692" i="1"/>
  <c r="O3693" i="1"/>
  <c r="P3693" i="1"/>
  <c r="O3694" i="1"/>
  <c r="P3694" i="1"/>
  <c r="O3695" i="1"/>
  <c r="P3695" i="1"/>
  <c r="O3696" i="1"/>
  <c r="P3696" i="1"/>
  <c r="O3697" i="1"/>
  <c r="P3697" i="1"/>
  <c r="O3698" i="1"/>
  <c r="P3698" i="1"/>
  <c r="O3699" i="1"/>
  <c r="P3699" i="1"/>
  <c r="O3700" i="1"/>
  <c r="P3700" i="1"/>
  <c r="O3701" i="1"/>
  <c r="P3701" i="1"/>
  <c r="O3702" i="1"/>
  <c r="P3702" i="1"/>
  <c r="O3703" i="1"/>
  <c r="P3703" i="1"/>
  <c r="O3704" i="1"/>
  <c r="P3704" i="1"/>
  <c r="O3705" i="1"/>
  <c r="P3705" i="1"/>
  <c r="O3706" i="1"/>
  <c r="P3706" i="1"/>
  <c r="O3707" i="1"/>
  <c r="P3707" i="1"/>
  <c r="O3708" i="1"/>
  <c r="P3708" i="1"/>
  <c r="O3709" i="1"/>
  <c r="P3709" i="1"/>
  <c r="O3710" i="1"/>
  <c r="P3710" i="1"/>
  <c r="O3711" i="1"/>
  <c r="P3711" i="1"/>
  <c r="O3712" i="1"/>
  <c r="P3712" i="1"/>
  <c r="O3713" i="1"/>
  <c r="P3713" i="1"/>
  <c r="O3714" i="1"/>
  <c r="P3714" i="1"/>
  <c r="O3715" i="1"/>
  <c r="P3715" i="1"/>
  <c r="O3716" i="1"/>
  <c r="P3716" i="1"/>
  <c r="O3717" i="1"/>
  <c r="P3717" i="1"/>
  <c r="O3718" i="1"/>
  <c r="P3718" i="1"/>
  <c r="O3719" i="1"/>
  <c r="P3719" i="1"/>
  <c r="O3720" i="1"/>
  <c r="P3720" i="1"/>
  <c r="O3721" i="1"/>
  <c r="P3721" i="1"/>
  <c r="O3722" i="1"/>
  <c r="P3722" i="1"/>
  <c r="O3723" i="1"/>
  <c r="P3723" i="1"/>
  <c r="O3724" i="1"/>
  <c r="P3724" i="1"/>
  <c r="O3725" i="1"/>
  <c r="P3725" i="1"/>
  <c r="O3726" i="1"/>
  <c r="P3726" i="1"/>
  <c r="O3727" i="1"/>
  <c r="P3727" i="1"/>
  <c r="O3728" i="1"/>
  <c r="P3728" i="1"/>
  <c r="O3729" i="1"/>
  <c r="P3729" i="1"/>
  <c r="O3730" i="1"/>
  <c r="P3730" i="1"/>
  <c r="O3731" i="1"/>
  <c r="P3731" i="1"/>
  <c r="O3732" i="1"/>
  <c r="P3732" i="1"/>
  <c r="O3733" i="1"/>
  <c r="P3733" i="1"/>
  <c r="O3734" i="1"/>
  <c r="P3734" i="1"/>
  <c r="O3735" i="1"/>
  <c r="P3735" i="1"/>
  <c r="O3736" i="1"/>
  <c r="P3736" i="1"/>
  <c r="O3737" i="1"/>
  <c r="P3737" i="1"/>
  <c r="O3738" i="1"/>
  <c r="P3738" i="1"/>
  <c r="O3739" i="1"/>
  <c r="P3739" i="1"/>
  <c r="O3740" i="1"/>
  <c r="P3740" i="1"/>
  <c r="O3741" i="1"/>
  <c r="P3741" i="1"/>
  <c r="O3742" i="1"/>
  <c r="P3742" i="1"/>
  <c r="O3743" i="1"/>
  <c r="P3743" i="1"/>
  <c r="O3744" i="1"/>
  <c r="P3744" i="1"/>
  <c r="O3745" i="1"/>
  <c r="P3745" i="1"/>
  <c r="O3746" i="1"/>
  <c r="P3746" i="1"/>
  <c r="O3747" i="1"/>
  <c r="P3747" i="1"/>
  <c r="O3748" i="1"/>
  <c r="P3748" i="1"/>
  <c r="O3749" i="1"/>
  <c r="P3749" i="1"/>
  <c r="O3750" i="1"/>
  <c r="P3750" i="1"/>
  <c r="O3751" i="1"/>
  <c r="P3751" i="1"/>
  <c r="O3752" i="1"/>
  <c r="P3752" i="1"/>
  <c r="O3753" i="1"/>
  <c r="P3753" i="1"/>
  <c r="O3754" i="1"/>
  <c r="P3754" i="1"/>
  <c r="O3755" i="1"/>
  <c r="P3755" i="1"/>
  <c r="O3756" i="1"/>
  <c r="P3756" i="1"/>
  <c r="O3757" i="1"/>
  <c r="P3757" i="1"/>
  <c r="O3758" i="1"/>
  <c r="P3758" i="1"/>
  <c r="O3759" i="1"/>
  <c r="P3759" i="1"/>
  <c r="O3760" i="1"/>
  <c r="P3760" i="1"/>
  <c r="O3761" i="1"/>
  <c r="P3761" i="1"/>
  <c r="O3762" i="1"/>
  <c r="P3762" i="1"/>
  <c r="O3763" i="1"/>
  <c r="P3763" i="1"/>
  <c r="O3764" i="1"/>
  <c r="P3764" i="1"/>
  <c r="O3765" i="1"/>
  <c r="P3765" i="1"/>
  <c r="O3766" i="1"/>
  <c r="P3766" i="1"/>
  <c r="O3767" i="1"/>
  <c r="P3767" i="1"/>
  <c r="O3768" i="1"/>
  <c r="P3768" i="1"/>
  <c r="O3769" i="1"/>
  <c r="P3769" i="1"/>
  <c r="O3770" i="1"/>
  <c r="P3770" i="1"/>
  <c r="O3771" i="1"/>
  <c r="P3771" i="1"/>
  <c r="O3772" i="1"/>
  <c r="P3772" i="1"/>
  <c r="O3773" i="1"/>
  <c r="P3773" i="1"/>
  <c r="O3774" i="1"/>
  <c r="P3774" i="1"/>
  <c r="O3775" i="1"/>
  <c r="P3775" i="1"/>
  <c r="O3776" i="1"/>
  <c r="P3776" i="1"/>
  <c r="O3777" i="1"/>
  <c r="P3777" i="1"/>
  <c r="O3778" i="1"/>
  <c r="P3778" i="1"/>
  <c r="O3779" i="1"/>
  <c r="P3779" i="1"/>
  <c r="O3780" i="1"/>
  <c r="P3780" i="1"/>
  <c r="O3781" i="1"/>
  <c r="P3781" i="1"/>
  <c r="O3782" i="1"/>
  <c r="P3782" i="1"/>
  <c r="O3783" i="1"/>
  <c r="P3783" i="1"/>
  <c r="O3784" i="1"/>
  <c r="P3784" i="1"/>
  <c r="O3785" i="1"/>
  <c r="P3785" i="1"/>
  <c r="O3786" i="1"/>
  <c r="P3786" i="1"/>
  <c r="O3787" i="1"/>
  <c r="P3787" i="1"/>
  <c r="O3788" i="1"/>
  <c r="P3788" i="1"/>
  <c r="O3789" i="1"/>
  <c r="P3789" i="1"/>
  <c r="O3790" i="1"/>
  <c r="P3790" i="1"/>
  <c r="O3791" i="1"/>
  <c r="P3791" i="1"/>
  <c r="O3792" i="1"/>
  <c r="P3792" i="1"/>
  <c r="O3793" i="1"/>
  <c r="P3793" i="1"/>
  <c r="O3794" i="1"/>
  <c r="P3794" i="1"/>
  <c r="O3795" i="1"/>
  <c r="P3795" i="1"/>
  <c r="O3796" i="1"/>
  <c r="P3796" i="1"/>
  <c r="O3797" i="1"/>
  <c r="P3797" i="1"/>
  <c r="O3798" i="1"/>
  <c r="P3798" i="1"/>
  <c r="O3799" i="1"/>
  <c r="P3799" i="1"/>
  <c r="O3800" i="1"/>
  <c r="P3800" i="1"/>
  <c r="O3801" i="1"/>
  <c r="P3801" i="1"/>
  <c r="O3802" i="1"/>
  <c r="P3802" i="1"/>
  <c r="O3803" i="1"/>
  <c r="P3803" i="1"/>
  <c r="O3804" i="1"/>
  <c r="P3804" i="1"/>
  <c r="O3805" i="1"/>
  <c r="P3805" i="1"/>
  <c r="O3806" i="1"/>
  <c r="P3806" i="1"/>
  <c r="O3807" i="1"/>
  <c r="P3807" i="1"/>
  <c r="O3808" i="1"/>
  <c r="P3808" i="1"/>
  <c r="O3809" i="1"/>
  <c r="P3809" i="1"/>
  <c r="O3810" i="1"/>
  <c r="P3810" i="1"/>
  <c r="O3811" i="1"/>
  <c r="P3811" i="1"/>
  <c r="O3812" i="1"/>
  <c r="P3812" i="1"/>
  <c r="O3813" i="1"/>
  <c r="P3813" i="1"/>
  <c r="O3814" i="1"/>
  <c r="P3814" i="1"/>
  <c r="O3815" i="1"/>
  <c r="P3815" i="1"/>
  <c r="O3816" i="1"/>
  <c r="P3816" i="1"/>
  <c r="O3817" i="1"/>
  <c r="P3817" i="1"/>
  <c r="O3818" i="1"/>
  <c r="P3818" i="1"/>
  <c r="O3819" i="1"/>
  <c r="P3819" i="1"/>
  <c r="O3820" i="1"/>
  <c r="P3820" i="1"/>
  <c r="O3821" i="1"/>
  <c r="P3821" i="1"/>
  <c r="O3822" i="1"/>
  <c r="P3822" i="1"/>
  <c r="O3823" i="1"/>
  <c r="P3823" i="1"/>
  <c r="O3824" i="1"/>
  <c r="P3824" i="1"/>
  <c r="O3825" i="1"/>
  <c r="P3825" i="1"/>
  <c r="O3826" i="1"/>
  <c r="P3826" i="1"/>
  <c r="O3827" i="1"/>
  <c r="P3827" i="1"/>
  <c r="O3828" i="1"/>
  <c r="P3828" i="1"/>
  <c r="O3829" i="1"/>
  <c r="P3829" i="1"/>
  <c r="O3830" i="1"/>
  <c r="P3830" i="1"/>
  <c r="O3831" i="1"/>
  <c r="P3831" i="1"/>
  <c r="O3832" i="1"/>
  <c r="P3832" i="1"/>
  <c r="O3833" i="1"/>
  <c r="P3833" i="1"/>
  <c r="O3834" i="1"/>
  <c r="P3834" i="1"/>
  <c r="O3835" i="1"/>
  <c r="P3835" i="1"/>
  <c r="O3836" i="1"/>
  <c r="P3836" i="1"/>
  <c r="O3837" i="1"/>
  <c r="P3837" i="1"/>
  <c r="O3838" i="1"/>
  <c r="P3838" i="1"/>
  <c r="O3839" i="1"/>
  <c r="P3839" i="1"/>
  <c r="O3840" i="1"/>
  <c r="P3840" i="1"/>
  <c r="O3841" i="1"/>
  <c r="P3841" i="1"/>
  <c r="O3842" i="1"/>
  <c r="P3842" i="1"/>
  <c r="O3843" i="1"/>
  <c r="P3843" i="1"/>
  <c r="O3844" i="1"/>
  <c r="P3844" i="1"/>
  <c r="O3845" i="1"/>
  <c r="P3845" i="1"/>
  <c r="O3846" i="1"/>
  <c r="P3846" i="1"/>
  <c r="O3847" i="1"/>
  <c r="P3847" i="1"/>
  <c r="O3848" i="1"/>
  <c r="P3848" i="1"/>
  <c r="O3849" i="1"/>
  <c r="P3849" i="1"/>
  <c r="O3850" i="1"/>
  <c r="P3850" i="1"/>
  <c r="O3851" i="1"/>
  <c r="P3851" i="1"/>
  <c r="O3852" i="1"/>
  <c r="P3852" i="1"/>
  <c r="O3853" i="1"/>
  <c r="P3853" i="1"/>
  <c r="O3854" i="1"/>
  <c r="P3854" i="1"/>
  <c r="O3855" i="1"/>
  <c r="P3855" i="1"/>
  <c r="O3856" i="1"/>
  <c r="P3856" i="1"/>
  <c r="O3857" i="1"/>
  <c r="P3857" i="1"/>
  <c r="O3858" i="1"/>
  <c r="P3858" i="1"/>
  <c r="O3859" i="1"/>
  <c r="P3859" i="1"/>
  <c r="O3860" i="1"/>
  <c r="P3860" i="1"/>
  <c r="O3861" i="1"/>
  <c r="P3861" i="1"/>
  <c r="O3862" i="1"/>
  <c r="P3862" i="1"/>
  <c r="O3863" i="1"/>
  <c r="P3863" i="1"/>
  <c r="O3864" i="1"/>
  <c r="P3864" i="1"/>
  <c r="O3865" i="1"/>
  <c r="P3865" i="1"/>
  <c r="O3866" i="1"/>
  <c r="P3866" i="1"/>
  <c r="O3867" i="1"/>
  <c r="P3867" i="1"/>
  <c r="O3868" i="1"/>
  <c r="P3868" i="1"/>
  <c r="O3869" i="1"/>
  <c r="P3869" i="1"/>
  <c r="O3870" i="1"/>
  <c r="P3870" i="1"/>
  <c r="O3871" i="1"/>
  <c r="P3871" i="1"/>
  <c r="O3872" i="1"/>
  <c r="P3872" i="1"/>
  <c r="O3873" i="1"/>
  <c r="P3873" i="1"/>
  <c r="O3874" i="1"/>
  <c r="P3874" i="1"/>
  <c r="O3875" i="1"/>
  <c r="P3875" i="1"/>
  <c r="O3876" i="1"/>
  <c r="P3876" i="1"/>
  <c r="O3877" i="1"/>
  <c r="P3877" i="1"/>
  <c r="O3878" i="1"/>
  <c r="P3878" i="1"/>
  <c r="O3879" i="1"/>
  <c r="P3879" i="1"/>
  <c r="O3880" i="1"/>
  <c r="P3880" i="1"/>
  <c r="O3881" i="1"/>
  <c r="P3881" i="1"/>
  <c r="O3882" i="1"/>
  <c r="P3882" i="1"/>
  <c r="O3883" i="1"/>
  <c r="P3883" i="1"/>
  <c r="O3884" i="1"/>
  <c r="P3884" i="1"/>
  <c r="O3885" i="1"/>
  <c r="P3885" i="1"/>
  <c r="O3886" i="1"/>
  <c r="P3886" i="1"/>
  <c r="O3887" i="1"/>
  <c r="P3887" i="1"/>
  <c r="O3888" i="1"/>
  <c r="P3888" i="1"/>
  <c r="O3889" i="1"/>
  <c r="P3889" i="1"/>
  <c r="O3890" i="1"/>
  <c r="P3890" i="1"/>
  <c r="O3891" i="1"/>
  <c r="P3891" i="1"/>
  <c r="O3892" i="1"/>
  <c r="P3892" i="1"/>
  <c r="O3893" i="1"/>
  <c r="P3893" i="1"/>
  <c r="O3894" i="1"/>
  <c r="P3894" i="1"/>
  <c r="O3895" i="1"/>
  <c r="P3895" i="1"/>
  <c r="O3896" i="1"/>
  <c r="P3896" i="1"/>
  <c r="O3897" i="1"/>
  <c r="P3897" i="1"/>
  <c r="O3898" i="1"/>
  <c r="P3898" i="1"/>
  <c r="O3899" i="1"/>
  <c r="P3899" i="1"/>
  <c r="O3900" i="1"/>
  <c r="P3900" i="1"/>
  <c r="O3901" i="1"/>
  <c r="P3901" i="1"/>
  <c r="O3902" i="1"/>
  <c r="P3902" i="1"/>
  <c r="O3903" i="1"/>
  <c r="P3903" i="1"/>
  <c r="O3904" i="1"/>
  <c r="P3904" i="1"/>
  <c r="O3905" i="1"/>
  <c r="P3905" i="1"/>
  <c r="O3906" i="1"/>
  <c r="P3906" i="1"/>
  <c r="O3907" i="1"/>
  <c r="P3907" i="1"/>
  <c r="O3908" i="1"/>
  <c r="P3908" i="1"/>
  <c r="O3909" i="1"/>
  <c r="P3909" i="1"/>
  <c r="O3910" i="1"/>
  <c r="P3910" i="1"/>
  <c r="O3911" i="1"/>
  <c r="P3911" i="1"/>
  <c r="O3912" i="1"/>
  <c r="P3912" i="1"/>
  <c r="O3913" i="1"/>
  <c r="P3913" i="1"/>
  <c r="O3914" i="1"/>
  <c r="P3914" i="1"/>
  <c r="O3915" i="1"/>
  <c r="P3915" i="1"/>
  <c r="O3916" i="1"/>
  <c r="P3916" i="1"/>
  <c r="O3917" i="1"/>
  <c r="P3917" i="1"/>
  <c r="O3918" i="1"/>
  <c r="P3918" i="1"/>
  <c r="O3919" i="1"/>
  <c r="P3919" i="1"/>
  <c r="O3920" i="1"/>
  <c r="P3920" i="1"/>
  <c r="O3921" i="1"/>
  <c r="P3921" i="1"/>
  <c r="O3922" i="1"/>
  <c r="P3922" i="1"/>
  <c r="O3923" i="1"/>
  <c r="P3923" i="1"/>
  <c r="O3924" i="1"/>
  <c r="P3924" i="1"/>
  <c r="O3925" i="1"/>
  <c r="P3925" i="1"/>
  <c r="O3926" i="1"/>
  <c r="P3926" i="1"/>
  <c r="O3927" i="1"/>
  <c r="P3927" i="1"/>
  <c r="O3928" i="1"/>
  <c r="P3928" i="1"/>
  <c r="O3929" i="1"/>
  <c r="P3929" i="1"/>
  <c r="O3930" i="1"/>
  <c r="P3930" i="1"/>
  <c r="O3931" i="1"/>
  <c r="P3931" i="1"/>
  <c r="O3932" i="1"/>
  <c r="P3932" i="1"/>
  <c r="O3933" i="1"/>
  <c r="P3933" i="1"/>
  <c r="O3934" i="1"/>
  <c r="P3934" i="1"/>
  <c r="O3935" i="1"/>
  <c r="P3935" i="1"/>
  <c r="O3936" i="1"/>
  <c r="P3936" i="1"/>
  <c r="O3937" i="1"/>
  <c r="P3937" i="1"/>
  <c r="O3938" i="1"/>
  <c r="P3938" i="1"/>
  <c r="O3939" i="1"/>
  <c r="P3939" i="1"/>
  <c r="O3940" i="1"/>
  <c r="P3940" i="1"/>
  <c r="O3941" i="1"/>
  <c r="P3941" i="1"/>
  <c r="O3942" i="1"/>
  <c r="P3942" i="1"/>
  <c r="O3943" i="1"/>
  <c r="P3943" i="1"/>
  <c r="O3944" i="1"/>
  <c r="P3944" i="1"/>
  <c r="O3945" i="1"/>
  <c r="P3945" i="1"/>
  <c r="O3946" i="1"/>
  <c r="P3946" i="1"/>
  <c r="O3947" i="1"/>
  <c r="P3947" i="1"/>
  <c r="O3948" i="1"/>
  <c r="P3948" i="1"/>
  <c r="O3949" i="1"/>
  <c r="P3949" i="1"/>
  <c r="O3950" i="1"/>
  <c r="P3950" i="1"/>
  <c r="O3951" i="1"/>
  <c r="P3951" i="1"/>
  <c r="O3952" i="1"/>
  <c r="P3952" i="1"/>
  <c r="O3953" i="1"/>
  <c r="P3953" i="1"/>
  <c r="O3954" i="1"/>
  <c r="P3954" i="1"/>
  <c r="O3955" i="1"/>
  <c r="P3955" i="1"/>
  <c r="O3956" i="1"/>
  <c r="P3956" i="1"/>
  <c r="O3957" i="1"/>
  <c r="P3957" i="1"/>
  <c r="O3958" i="1"/>
  <c r="P3958" i="1"/>
  <c r="O3959" i="1"/>
  <c r="P3959" i="1"/>
  <c r="O3960" i="1"/>
  <c r="P3960" i="1"/>
  <c r="O3961" i="1"/>
  <c r="P3961" i="1"/>
  <c r="O3962" i="1"/>
  <c r="P3962" i="1"/>
  <c r="O3963" i="1"/>
  <c r="P3963" i="1"/>
  <c r="O3964" i="1"/>
  <c r="P3964" i="1"/>
  <c r="O3965" i="1"/>
  <c r="P3965" i="1"/>
  <c r="O3966" i="1"/>
  <c r="P3966" i="1"/>
  <c r="O3967" i="1"/>
  <c r="P3967" i="1"/>
  <c r="O3968" i="1"/>
  <c r="P3968" i="1"/>
  <c r="O3969" i="1"/>
  <c r="P3969" i="1"/>
  <c r="O3970" i="1"/>
  <c r="P3970" i="1"/>
  <c r="O3971" i="1"/>
  <c r="P3971" i="1"/>
  <c r="O3972" i="1"/>
  <c r="P3972" i="1"/>
  <c r="O3973" i="1"/>
  <c r="P3973" i="1"/>
  <c r="O3974" i="1"/>
  <c r="P3974" i="1"/>
  <c r="O3975" i="1"/>
  <c r="P3975" i="1"/>
  <c r="O3976" i="1"/>
  <c r="P3976" i="1"/>
  <c r="O3977" i="1"/>
  <c r="P3977" i="1"/>
  <c r="O3978" i="1"/>
  <c r="P3978" i="1"/>
  <c r="O3979" i="1"/>
  <c r="P3979" i="1"/>
  <c r="O3980" i="1"/>
  <c r="P3980" i="1"/>
  <c r="O3981" i="1"/>
  <c r="P3981" i="1"/>
  <c r="O3982" i="1"/>
  <c r="P3982" i="1"/>
  <c r="O3983" i="1"/>
  <c r="P3983" i="1"/>
  <c r="O3984" i="1"/>
  <c r="P3984" i="1"/>
  <c r="O3985" i="1"/>
  <c r="P3985" i="1"/>
  <c r="O3986" i="1"/>
  <c r="P3986" i="1"/>
  <c r="O3987" i="1"/>
  <c r="P3987" i="1"/>
  <c r="O3988" i="1"/>
  <c r="P3988" i="1"/>
  <c r="O3989" i="1"/>
  <c r="P3989" i="1"/>
  <c r="O3990" i="1"/>
  <c r="P3990" i="1"/>
  <c r="O3991" i="1"/>
  <c r="P3991" i="1"/>
  <c r="O3992" i="1"/>
  <c r="P3992" i="1"/>
  <c r="O3993" i="1"/>
  <c r="P3993" i="1"/>
  <c r="O3994" i="1"/>
  <c r="P3994" i="1"/>
  <c r="O3995" i="1"/>
  <c r="P3995" i="1"/>
  <c r="O3996" i="1"/>
  <c r="P3996" i="1"/>
  <c r="O3997" i="1"/>
  <c r="P3997" i="1"/>
  <c r="O3998" i="1"/>
  <c r="P3998" i="1"/>
  <c r="O3999" i="1"/>
  <c r="P3999" i="1"/>
  <c r="O4000" i="1"/>
  <c r="P4000" i="1"/>
  <c r="O4001" i="1"/>
  <c r="P4001" i="1"/>
  <c r="O4002" i="1"/>
  <c r="P4002" i="1"/>
  <c r="O4003" i="1"/>
  <c r="P4003" i="1"/>
  <c r="O4004" i="1"/>
  <c r="P4004" i="1"/>
  <c r="O4005" i="1"/>
  <c r="P4005" i="1"/>
  <c r="O4006" i="1"/>
  <c r="P4006" i="1"/>
  <c r="O4007" i="1"/>
  <c r="P4007" i="1"/>
  <c r="O4008" i="1"/>
  <c r="P4008" i="1"/>
  <c r="O4009" i="1"/>
  <c r="P4009" i="1"/>
  <c r="O4010" i="1"/>
  <c r="P4010" i="1"/>
  <c r="O4011" i="1"/>
  <c r="P4011" i="1"/>
  <c r="O4012" i="1"/>
  <c r="P4012" i="1"/>
  <c r="O4013" i="1"/>
  <c r="P4013" i="1"/>
  <c r="O4014" i="1"/>
  <c r="P4014" i="1"/>
  <c r="O4015" i="1"/>
  <c r="P4015" i="1"/>
  <c r="O4016" i="1"/>
  <c r="P4016" i="1"/>
  <c r="O4017" i="1"/>
  <c r="P4017" i="1"/>
  <c r="O4018" i="1"/>
  <c r="P4018" i="1"/>
  <c r="O4019" i="1"/>
  <c r="P4019" i="1"/>
  <c r="O4020" i="1"/>
  <c r="P4020" i="1"/>
  <c r="O4021" i="1"/>
  <c r="P4021" i="1"/>
  <c r="O4022" i="1"/>
  <c r="P4022" i="1"/>
  <c r="O4023" i="1"/>
  <c r="P4023" i="1"/>
  <c r="O4024" i="1"/>
  <c r="P4024" i="1"/>
  <c r="O4025" i="1"/>
  <c r="P4025" i="1"/>
  <c r="O4026" i="1"/>
  <c r="P4026" i="1"/>
  <c r="O4027" i="1"/>
  <c r="P4027" i="1"/>
  <c r="O4028" i="1"/>
  <c r="P4028" i="1"/>
  <c r="O4029" i="1"/>
  <c r="P4029" i="1"/>
  <c r="O4030" i="1"/>
  <c r="P4030" i="1"/>
  <c r="O4031" i="1"/>
  <c r="P4031" i="1"/>
  <c r="O4032" i="1"/>
  <c r="P4032" i="1"/>
  <c r="O4033" i="1"/>
  <c r="P4033" i="1"/>
  <c r="O4034" i="1"/>
  <c r="P4034" i="1"/>
  <c r="O4035" i="1"/>
  <c r="P4035" i="1"/>
  <c r="O4036" i="1"/>
  <c r="P4036" i="1"/>
  <c r="O4037" i="1"/>
  <c r="P4037" i="1"/>
  <c r="O4038" i="1"/>
  <c r="P4038" i="1"/>
  <c r="O4039" i="1"/>
  <c r="P4039" i="1"/>
  <c r="O4040" i="1"/>
  <c r="P4040" i="1"/>
  <c r="O4041" i="1"/>
  <c r="P4041" i="1"/>
  <c r="O4042" i="1"/>
  <c r="P4042" i="1"/>
  <c r="O4043" i="1"/>
  <c r="P4043" i="1"/>
  <c r="O4044" i="1"/>
  <c r="P4044" i="1"/>
  <c r="O4045" i="1"/>
  <c r="P4045" i="1"/>
  <c r="O4046" i="1"/>
  <c r="P4046" i="1"/>
  <c r="O4047" i="1"/>
  <c r="P4047" i="1"/>
  <c r="O4048" i="1"/>
  <c r="P4048" i="1"/>
  <c r="O4049" i="1"/>
  <c r="P4049" i="1"/>
  <c r="O4050" i="1"/>
  <c r="P4050" i="1"/>
  <c r="O4051" i="1"/>
  <c r="P4051" i="1"/>
  <c r="O4052" i="1"/>
  <c r="P4052" i="1"/>
  <c r="O4053" i="1"/>
  <c r="P4053" i="1"/>
  <c r="O4054" i="1"/>
  <c r="P4054" i="1"/>
  <c r="O4055" i="1"/>
  <c r="P4055" i="1"/>
  <c r="O4056" i="1"/>
  <c r="P4056" i="1"/>
  <c r="O4057" i="1"/>
  <c r="P4057" i="1"/>
  <c r="O4058" i="1"/>
  <c r="P4058" i="1"/>
  <c r="O4059" i="1"/>
  <c r="P4059" i="1"/>
  <c r="O4060" i="1"/>
  <c r="P4060" i="1"/>
  <c r="O4061" i="1"/>
  <c r="P4061" i="1"/>
  <c r="O4062" i="1"/>
  <c r="P4062" i="1"/>
  <c r="O4063" i="1"/>
  <c r="P4063" i="1"/>
  <c r="O4064" i="1"/>
  <c r="P4064" i="1"/>
  <c r="O4065" i="1"/>
  <c r="P4065" i="1"/>
  <c r="O4066" i="1"/>
  <c r="P4066" i="1"/>
  <c r="O4067" i="1"/>
  <c r="P4067" i="1"/>
  <c r="O4068" i="1"/>
  <c r="P4068" i="1"/>
  <c r="O4069" i="1"/>
  <c r="P4069" i="1"/>
  <c r="O4070" i="1"/>
  <c r="P4070" i="1"/>
  <c r="O4071" i="1"/>
  <c r="P4071" i="1"/>
  <c r="O4072" i="1"/>
  <c r="P4072" i="1"/>
  <c r="O4073" i="1"/>
  <c r="P4073" i="1"/>
  <c r="O4074" i="1"/>
  <c r="P4074" i="1"/>
  <c r="O4075" i="1"/>
  <c r="P4075" i="1"/>
  <c r="O4076" i="1"/>
  <c r="P4076" i="1"/>
  <c r="O4077" i="1"/>
  <c r="P4077" i="1"/>
  <c r="O4078" i="1"/>
  <c r="P4078" i="1"/>
  <c r="O4079" i="1"/>
  <c r="P4079" i="1"/>
  <c r="O4080" i="1"/>
  <c r="P4080" i="1"/>
  <c r="O4081" i="1"/>
  <c r="P4081" i="1"/>
  <c r="O4082" i="1"/>
  <c r="P4082" i="1"/>
  <c r="O4083" i="1"/>
  <c r="P4083" i="1"/>
  <c r="O4084" i="1"/>
  <c r="P4084" i="1"/>
  <c r="O4085" i="1"/>
  <c r="P4085" i="1"/>
  <c r="O4086" i="1"/>
  <c r="P4086" i="1"/>
  <c r="O4087" i="1"/>
  <c r="P4087" i="1"/>
  <c r="O4088" i="1"/>
  <c r="P4088" i="1"/>
  <c r="O4089" i="1"/>
  <c r="P4089" i="1"/>
  <c r="O4090" i="1"/>
  <c r="P4090" i="1"/>
  <c r="O4091" i="1"/>
  <c r="P4091" i="1"/>
  <c r="O4092" i="1"/>
  <c r="P4092" i="1"/>
  <c r="O4093" i="1"/>
  <c r="P4093" i="1"/>
  <c r="O4094" i="1"/>
  <c r="P4094" i="1"/>
  <c r="O4095" i="1"/>
  <c r="P4095" i="1"/>
  <c r="O4096" i="1"/>
  <c r="P4096" i="1"/>
  <c r="O4097" i="1"/>
  <c r="P4097" i="1"/>
  <c r="O4098" i="1"/>
  <c r="P4098" i="1"/>
  <c r="O4099" i="1"/>
  <c r="P4099" i="1"/>
  <c r="O4100" i="1"/>
  <c r="P4100" i="1"/>
  <c r="O4101" i="1"/>
  <c r="P4101" i="1"/>
  <c r="O4102" i="1"/>
  <c r="P4102" i="1"/>
  <c r="O4103" i="1"/>
  <c r="P4103" i="1"/>
  <c r="O4104" i="1"/>
  <c r="P4104" i="1"/>
  <c r="O4105" i="1"/>
  <c r="P4105" i="1"/>
  <c r="O4106" i="1"/>
  <c r="P4106" i="1"/>
  <c r="O4107" i="1"/>
  <c r="P4107" i="1"/>
  <c r="O4108" i="1"/>
  <c r="P4108" i="1"/>
  <c r="O4109" i="1"/>
  <c r="P4109" i="1"/>
  <c r="O4110" i="1"/>
  <c r="P4110" i="1"/>
  <c r="O4111" i="1"/>
  <c r="P4111" i="1"/>
  <c r="O4112" i="1"/>
  <c r="P4112" i="1"/>
  <c r="O4113" i="1"/>
  <c r="P4113" i="1"/>
  <c r="O4114" i="1"/>
  <c r="P4114" i="1"/>
  <c r="O4115" i="1"/>
  <c r="P4115" i="1"/>
  <c r="P2" i="1"/>
  <c r="O2" i="1"/>
  <c r="I28" i="14" l="1"/>
  <c r="J18" i="13"/>
  <c r="K18" i="13"/>
</calcChain>
</file>

<file path=xl/sharedStrings.xml><?xml version="1.0" encoding="utf-8"?>
<sst xmlns="http://schemas.openxmlformats.org/spreadsheetml/2006/main" count="41562" uniqueCount="8424">
  <si>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</si>
  <si>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</si>
  <si>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</si>
  <si>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</si>
  <si>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</si>
  <si>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</si>
  <si>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</si>
  <si>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</si>
  <si>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</si>
  <si>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</si>
  <si>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</si>
  <si>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</si>
  <si>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</si>
  <si>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</si>
  <si>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</si>
  <si>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</si>
  <si>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</si>
  <si>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</si>
  <si>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</si>
  <si>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</si>
  <si>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</si>
  <si>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</si>
  <si>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</si>
  <si>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</si>
  <si>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</si>
  <si>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</si>
  <si>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</si>
  <si>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</si>
  <si>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</si>
  <si>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</si>
  <si>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</si>
  <si>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</si>
  <si>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</si>
  <si>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</si>
  <si>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</si>
  <si>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</si>
  <si>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</si>
  <si>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</si>
  <si>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</si>
  <si>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</si>
  <si>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</si>
  <si>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</si>
  <si>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</si>
  <si>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</si>
  <si>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</si>
  <si>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</si>
  <si>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</si>
  <si>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</si>
  <si>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</si>
  <si>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</si>
  <si>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</si>
  <si>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</si>
  <si>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</si>
  <si>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</si>
  <si>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</si>
  <si>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</si>
  <si>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</si>
  <si>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</si>
  <si>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</si>
  <si>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</si>
  <si>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</si>
  <si>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</si>
  <si>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</si>
  <si>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</si>
  <si>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</si>
  <si>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</si>
  <si>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</si>
  <si>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</si>
  <si>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</si>
  <si>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</si>
  <si>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</si>
  <si>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</si>
  <si>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</si>
  <si>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</si>
  <si>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</si>
  <si>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</si>
  <si>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</si>
  <si>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</si>
  <si>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</si>
  <si>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</si>
  <si>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</si>
  <si>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</si>
  <si>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</si>
  <si>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</si>
  <si>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</si>
  <si>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</si>
  <si>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</si>
  <si>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</si>
  <si>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</si>
  <si>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</si>
  <si>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</si>
  <si>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</si>
  <si>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</si>
  <si>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</si>
  <si>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</si>
  <si>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</si>
  <si>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</si>
  <si>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</si>
  <si>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</si>
  <si>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</si>
  <si>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</si>
  <si>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</si>
  <si>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</si>
  <si>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</si>
  <si>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</si>
  <si>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</si>
  <si>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</si>
  <si>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</si>
  <si>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</si>
  <si>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</si>
  <si>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</si>
  <si>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</si>
  <si>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</si>
  <si>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</si>
  <si>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</si>
  <si>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</si>
  <si>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</si>
  <si>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</si>
  <si>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</si>
  <si>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</si>
  <si>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</si>
  <si>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</si>
  <si>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</si>
  <si>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</si>
  <si>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</si>
  <si>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</si>
  <si>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</si>
  <si>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</si>
  <si>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</si>
  <si>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</si>
  <si>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</si>
  <si>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</si>
  <si>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</si>
  <si>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</si>
  <si>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</si>
  <si>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</si>
  <si>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</si>
  <si>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</si>
  <si>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</si>
  <si>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</si>
  <si>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</si>
  <si>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</si>
  <si>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</si>
  <si>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</si>
  <si>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</si>
  <si>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</si>
  <si>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</si>
  <si>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</si>
  <si>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</si>
  <si>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</si>
  <si>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</si>
  <si>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</si>
  <si>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</si>
  <si>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</si>
  <si>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</si>
  <si>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</si>
  <si>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</si>
  <si>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</si>
  <si>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</si>
  <si>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</si>
  <si>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</si>
  <si>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</si>
  <si>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</si>
  <si>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</si>
  <si>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</si>
  <si>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</si>
  <si>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</si>
  <si>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</si>
  <si>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</si>
  <si>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</si>
  <si>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</si>
  <si>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</si>
  <si>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</si>
  <si>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</si>
  <si>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</si>
  <si>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</si>
  <si>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</si>
  <si>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</si>
  <si>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</si>
  <si>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</si>
  <si>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</si>
  <si>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</si>
  <si>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</si>
  <si>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</si>
  <si>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</si>
  <si>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</si>
  <si>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</si>
  <si>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</si>
  <si>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</si>
  <si>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</si>
  <si>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</si>
  <si>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</si>
  <si>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</si>
  <si>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</si>
  <si>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</si>
  <si>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</si>
  <si>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</si>
  <si>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</si>
  <si>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</si>
  <si>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</si>
  <si>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</si>
  <si>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</si>
  <si>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</si>
  <si>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</si>
  <si>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</si>
  <si>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</si>
  <si>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</si>
  <si>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</si>
  <si>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</si>
  <si>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</si>
  <si>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</si>
  <si>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</si>
  <si>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</si>
  <si>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</si>
  <si>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</si>
  <si>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</si>
  <si>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</si>
  <si>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</si>
  <si>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</si>
  <si>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</si>
  <si>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</si>
  <si>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</si>
  <si>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</si>
  <si>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</si>
  <si>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</si>
  <si>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</si>
  <si>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</si>
  <si>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</si>
  <si>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</si>
  <si>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</si>
  <si>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</si>
  <si>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</si>
  <si>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</si>
  <si>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</si>
  <si>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</si>
  <si>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</si>
  <si>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</si>
  <si>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</si>
  <si>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</si>
  <si>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</si>
  <si>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</si>
  <si>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</si>
  <si>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</si>
  <si>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</si>
  <si>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</si>
  <si>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</si>
  <si>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</si>
  <si>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</si>
  <si>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</si>
  <si>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</si>
  <si>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</si>
  <si>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</si>
  <si>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</si>
  <si>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</si>
  <si>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</si>
  <si>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</si>
  <si>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</si>
  <si>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</si>
  <si>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</si>
  <si>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</si>
  <si>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</si>
  <si>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</si>
  <si>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</si>
  <si>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</si>
  <si>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</si>
  <si>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</si>
  <si>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</si>
  <si>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</si>
  <si>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</si>
  <si>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</si>
  <si>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</si>
  <si>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</si>
  <si>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</si>
  <si>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</si>
  <si>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</si>
  <si>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</si>
  <si>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</si>
  <si>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</si>
  <si>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</si>
  <si>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</si>
  <si>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</si>
  <si>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</si>
  <si>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</si>
  <si>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</si>
  <si>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</si>
  <si>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</si>
  <si>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</si>
  <si>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</si>
  <si>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</si>
  <si>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</si>
  <si>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</si>
  <si>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</si>
  <si>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</si>
  <si>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</si>
  <si>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</si>
  <si>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</si>
  <si>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</si>
  <si>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</si>
  <si>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</si>
  <si>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</si>
  <si>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</si>
  <si>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</si>
  <si>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</si>
  <si>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</si>
  <si>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</si>
  <si>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</si>
  <si>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</si>
  <si>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</si>
  <si>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</si>
  <si>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</si>
  <si>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</si>
  <si>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</si>
  <si>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</si>
  <si>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</si>
  <si>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</si>
  <si>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</si>
  <si>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</si>
  <si>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</si>
  <si>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</si>
  <si>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</si>
  <si>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</si>
  <si>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</si>
  <si>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</si>
  <si>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</si>
  <si>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</si>
  <si>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</si>
  <si>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</si>
  <si>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</si>
  <si>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</si>
  <si>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</si>
  <si>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</si>
  <si>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</si>
  <si>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</si>
  <si>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</si>
  <si>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</si>
  <si>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</si>
  <si>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</si>
  <si>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</si>
  <si>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</si>
  <si>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</si>
  <si>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</si>
  <si>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</si>
  <si>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</si>
  <si>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</si>
  <si>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</si>
  <si>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</si>
  <si>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</si>
  <si>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</si>
  <si>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</si>
  <si>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</si>
  <si>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</si>
  <si>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</si>
  <si>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</si>
  <si>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</si>
  <si>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</si>
  <si>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</si>
  <si>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</si>
  <si>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</si>
  <si>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</si>
  <si>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</si>
  <si>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</si>
  <si>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</si>
  <si>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</si>
  <si>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</si>
  <si>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</si>
  <si>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</si>
  <si>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</si>
  <si>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</si>
  <si>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</si>
  <si>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</si>
  <si>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</si>
  <si>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</si>
  <si>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</si>
  <si>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</si>
  <si>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</si>
  <si>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</si>
  <si>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</si>
  <si>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</si>
  <si>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</si>
  <si>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</si>
  <si>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</si>
  <si>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</si>
  <si>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</si>
  <si>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</si>
  <si>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</si>
  <si>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</si>
  <si>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</si>
  <si>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</si>
  <si>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</si>
  <si>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</si>
  <si>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</si>
  <si>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</si>
  <si>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</si>
  <si>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</si>
  <si>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</si>
  <si>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</si>
  <si>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</si>
  <si>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</si>
  <si>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</si>
  <si>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</si>
  <si>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</si>
  <si>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</si>
  <si>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</si>
  <si>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</si>
  <si>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</si>
  <si>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</si>
  <si>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</si>
  <si>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</si>
  <si>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</si>
  <si>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</si>
  <si>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</si>
  <si>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</si>
  <si>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</si>
  <si>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</si>
  <si>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</si>
  <si>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</si>
  <si>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</si>
  <si>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</si>
  <si>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</si>
  <si>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</si>
  <si>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</si>
  <si>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</si>
  <si>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</si>
  <si>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</si>
  <si>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</si>
  <si>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</si>
  <si>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</si>
  <si>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</si>
  <si>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</si>
  <si>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</si>
  <si>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</si>
  <si>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</si>
  <si>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</si>
  <si>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</si>
  <si>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</si>
  <si>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</si>
  <si>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</si>
  <si>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</si>
  <si>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</si>
  <si>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</si>
  <si>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</si>
  <si>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</si>
  <si>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</si>
  <si>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</si>
  <si>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</si>
  <si>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</si>
  <si>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</si>
  <si>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</si>
  <si>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</si>
  <si>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</si>
  <si>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</si>
  <si>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</si>
  <si>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</si>
  <si>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</si>
  <si>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</si>
  <si>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</si>
  <si>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</si>
  <si>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</si>
  <si>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</si>
  <si>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</si>
  <si>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</si>
  <si>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</si>
  <si>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</si>
  <si>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</si>
  <si>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</si>
  <si>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</si>
  <si>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</si>
  <si>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</si>
  <si>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</si>
  <si>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</si>
  <si>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</si>
  <si>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</si>
  <si>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</si>
  <si>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</si>
  <si>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</si>
  <si>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</si>
  <si>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</si>
  <si>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</si>
  <si>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</si>
  <si>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</si>
  <si>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</si>
  <si>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</si>
  <si>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</si>
  <si>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</si>
  <si>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</si>
  <si>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</si>
  <si>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</si>
  <si>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</si>
  <si>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</si>
  <si>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</si>
  <si>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</si>
  <si>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</si>
  <si>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</si>
  <si>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</si>
  <si>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</si>
  <si>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</si>
  <si>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</si>
  <si>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</si>
  <si>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</si>
  <si>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</si>
  <si>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</si>
  <si>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</si>
  <si>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</si>
  <si>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</si>
  <si>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</si>
  <si>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</si>
  <si>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</si>
  <si>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</si>
  <si>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</si>
  <si>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</si>
  <si>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</si>
  <si>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</si>
  <si>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</si>
  <si>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</si>
  <si>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</si>
  <si>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</si>
  <si>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</si>
  <si>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</si>
  <si>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</si>
  <si>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</si>
  <si>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</si>
  <si>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</si>
  <si>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</si>
  <si>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</si>
  <si>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</si>
  <si>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</si>
  <si>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</si>
  <si>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</si>
  <si>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</si>
  <si>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</si>
  <si>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</si>
  <si>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</si>
  <si>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</si>
  <si>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</si>
  <si>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</si>
  <si>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</si>
  <si>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</si>
  <si>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</si>
  <si>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</si>
  <si>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</si>
  <si>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</si>
  <si>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</si>
  <si>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</si>
  <si>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</si>
  <si>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</si>
  <si>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</si>
  <si>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</si>
  <si>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</si>
  <si>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</si>
  <si>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</si>
  <si>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</si>
  <si>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</si>
  <si>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</si>
  <si>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</si>
  <si>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</si>
  <si>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</si>
  <si>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</si>
  <si>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</si>
  <si>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</si>
  <si>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</si>
  <si>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</si>
  <si>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</si>
  <si>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</si>
  <si>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</si>
  <si>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</si>
  <si>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</si>
  <si>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</si>
  <si>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</si>
  <si>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</si>
  <si>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</si>
  <si>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</si>
  <si>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</si>
  <si>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</si>
  <si>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</si>
  <si>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</si>
  <si>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</si>
  <si>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</si>
  <si>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</si>
  <si>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</si>
  <si>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</si>
  <si>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</si>
  <si>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</si>
  <si>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</si>
  <si>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</si>
  <si>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</si>
  <si>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</si>
  <si>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</si>
  <si>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</si>
  <si>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</si>
  <si>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</si>
  <si>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</si>
  <si>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</si>
  <si>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</si>
  <si>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</si>
  <si>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</si>
  <si>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</si>
  <si>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</si>
  <si>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</si>
  <si>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</si>
  <si>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</si>
  <si>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</si>
  <si>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</si>
  <si>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</si>
  <si>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</si>
  <si>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</si>
  <si>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</si>
  <si>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</si>
  <si>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</si>
  <si>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</si>
  <si>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</si>
  <si>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</si>
  <si>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</si>
  <si>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</si>
  <si>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</si>
  <si>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</si>
  <si>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</si>
  <si>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</si>
  <si>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</si>
  <si>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</si>
  <si>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</si>
  <si>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</si>
  <si>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</si>
  <si>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</si>
  <si>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</si>
  <si>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</si>
  <si>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</si>
  <si>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</si>
  <si>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</si>
  <si>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</si>
  <si>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</si>
  <si>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</si>
  <si>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</si>
  <si>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</si>
  <si>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</si>
  <si>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</si>
  <si>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</si>
  <si>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</si>
  <si>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</si>
  <si>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</si>
  <si>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</si>
  <si>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</si>
  <si>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</si>
  <si>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</si>
  <si>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</si>
  <si>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</si>
  <si>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</si>
  <si>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</si>
  <si>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</si>
  <si>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</si>
  <si>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</si>
  <si>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</si>
  <si>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</si>
  <si>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</si>
  <si>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</si>
  <si>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</si>
  <si>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</si>
  <si>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</si>
  <si>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</si>
  <si>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</si>
  <si>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</si>
  <si>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</si>
  <si>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</si>
  <si>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</si>
  <si>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</si>
  <si>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</si>
  <si>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</si>
  <si>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</si>
  <si>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</si>
  <si>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</si>
  <si>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</si>
  <si>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</si>
  <si>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</si>
  <si>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</si>
  <si>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</si>
  <si>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</si>
  <si>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</si>
  <si>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</si>
  <si>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</si>
  <si>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</si>
  <si>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</si>
  <si>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</si>
  <si>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</si>
  <si>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</si>
  <si>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</si>
  <si>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</si>
  <si>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</si>
  <si>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</si>
  <si>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</si>
  <si>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</si>
  <si>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</si>
  <si>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</si>
  <si>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</si>
  <si>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</si>
  <si>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</si>
  <si>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</si>
  <si>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</si>
  <si>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</si>
  <si>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</si>
  <si>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</si>
  <si>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</si>
  <si>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</si>
  <si>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</si>
  <si>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</si>
  <si>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</si>
  <si>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</si>
  <si>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</si>
  <si>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</si>
  <si>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</si>
  <si>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</si>
  <si>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</si>
  <si>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</si>
  <si>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</si>
  <si>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</si>
  <si>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</si>
  <si>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</si>
  <si>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</si>
  <si>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</si>
  <si>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</si>
  <si>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</si>
  <si>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</si>
  <si>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</si>
  <si>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</si>
  <si>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</si>
  <si>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</si>
  <si>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</si>
  <si>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</si>
  <si>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</si>
  <si>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</si>
  <si>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</si>
  <si>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</si>
  <si>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</si>
  <si>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</si>
  <si>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</si>
  <si>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</si>
  <si>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</si>
  <si>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</si>
  <si>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</si>
  <si>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</si>
  <si>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</si>
  <si>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</si>
  <si>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</si>
  <si>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</si>
  <si>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</si>
  <si>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</si>
  <si>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</si>
  <si>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</si>
  <si>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</si>
  <si>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</si>
  <si>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</si>
  <si>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</si>
  <si>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</si>
  <si>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</si>
  <si>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</si>
  <si>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</si>
  <si>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</si>
  <si>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</si>
  <si>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</si>
  <si>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</si>
  <si>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</si>
  <si>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</si>
  <si>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</si>
  <si>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</si>
  <si>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</si>
  <si>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</si>
  <si>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</si>
  <si>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</si>
  <si>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</si>
  <si>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</si>
  <si>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</si>
  <si>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</si>
  <si>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</si>
  <si>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</si>
  <si>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</si>
  <si>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</si>
  <si>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</si>
  <si>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</si>
  <si>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</si>
  <si>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</si>
  <si>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</si>
  <si>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</si>
  <si>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</si>
  <si>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</si>
  <si>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</si>
  <si>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</si>
  <si>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</si>
  <si>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</si>
  <si>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</si>
  <si>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</si>
  <si>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</si>
  <si>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</si>
  <si>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</si>
  <si>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</si>
  <si>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</si>
  <si>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</si>
  <si>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</si>
  <si>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</si>
  <si>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</si>
  <si>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</si>
  <si>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</si>
  <si>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</si>
  <si>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</si>
  <si>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</si>
  <si>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</si>
  <si>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</si>
  <si>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</si>
  <si>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</si>
  <si>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</si>
  <si>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</si>
  <si>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</si>
  <si>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</si>
  <si>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</si>
  <si>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</si>
  <si>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</si>
  <si>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</si>
  <si>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</si>
  <si>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</si>
  <si>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</si>
  <si>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</si>
  <si>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</si>
  <si>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</si>
  <si>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</si>
  <si>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</si>
  <si>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</si>
  <si>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</si>
  <si>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</si>
  <si>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</si>
  <si>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</si>
  <si>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</si>
  <si>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</si>
  <si>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</si>
  <si>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</si>
  <si>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</si>
  <si>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</si>
  <si>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</si>
  <si>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</si>
  <si>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</si>
  <si>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</si>
  <si>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</si>
  <si>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</si>
  <si>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</si>
  <si>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</si>
  <si>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</si>
  <si>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</si>
  <si>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</si>
  <si>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</si>
  <si>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</si>
  <si>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</si>
  <si>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</si>
  <si>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</si>
  <si>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</si>
  <si>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</si>
  <si>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</si>
  <si>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</si>
  <si>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</si>
  <si>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</si>
  <si>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</si>
  <si>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</si>
  <si>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</si>
  <si>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</si>
  <si>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</si>
  <si>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</si>
  <si>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</si>
  <si>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</si>
  <si>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</si>
  <si>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</si>
  <si>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</si>
  <si>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</si>
  <si>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</si>
  <si>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</si>
  <si>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</si>
  <si>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</si>
  <si>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</si>
  <si>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</si>
  <si>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</si>
  <si>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</si>
  <si>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</si>
  <si>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</si>
  <si>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</si>
  <si>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</si>
  <si>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</si>
  <si>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</si>
  <si>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</si>
  <si>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</si>
  <si>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</si>
  <si>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</si>
  <si>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</si>
  <si>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</si>
  <si>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</si>
  <si>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</si>
  <si>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</si>
  <si>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</si>
  <si>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</si>
  <si>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</si>
  <si>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</si>
  <si>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</si>
  <si>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</si>
  <si>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</si>
  <si>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</si>
  <si>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</si>
  <si>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</si>
  <si>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</si>
  <si>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</si>
  <si>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</si>
  <si>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</si>
  <si>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</si>
  <si>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</si>
  <si>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</si>
  <si>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</si>
  <si>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</si>
  <si>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</si>
  <si>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</si>
  <si>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</si>
  <si>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</si>
  <si>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</si>
  <si>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</si>
  <si>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</si>
  <si>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</si>
  <si>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</si>
  <si>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</si>
  <si>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</si>
  <si>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</si>
  <si>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</si>
  <si>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</si>
  <si>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</si>
  <si>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</si>
  <si>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</si>
  <si>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</si>
  <si>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</si>
  <si>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</si>
  <si>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</si>
  <si>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</si>
  <si>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</si>
  <si>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</si>
  <si>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</si>
  <si>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</si>
  <si>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</si>
  <si>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</si>
  <si>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</si>
  <si>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</si>
  <si>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</si>
  <si>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</si>
  <si>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</si>
  <si>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</si>
  <si>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</si>
  <si>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</si>
  <si>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</si>
  <si>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</si>
  <si>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</si>
  <si>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</si>
  <si>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</si>
  <si>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</si>
  <si>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</si>
  <si>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</si>
  <si>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</si>
  <si>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</si>
  <si>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</si>
  <si>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</si>
  <si>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</si>
  <si>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</si>
  <si>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</si>
  <si>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</si>
  <si>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</si>
  <si>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</si>
  <si>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</si>
  <si>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</si>
  <si>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</si>
  <si>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</si>
  <si>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</si>
  <si>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</si>
  <si>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</si>
  <si>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</si>
  <si>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</si>
  <si>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</si>
  <si>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</si>
  <si>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</si>
  <si>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</si>
  <si>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</si>
  <si>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</si>
  <si>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</si>
  <si>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</si>
  <si>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</si>
  <si>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</si>
  <si>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</si>
  <si>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</si>
  <si>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</si>
  <si>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</si>
  <si>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</si>
  <si>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</si>
  <si>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</si>
  <si>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</si>
  <si>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</si>
  <si>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</si>
  <si>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</si>
  <si>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</si>
  <si>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</si>
  <si>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</si>
  <si>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</si>
  <si>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</si>
  <si>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</si>
  <si>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</si>
  <si>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</si>
  <si>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</si>
  <si>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</si>
  <si>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</si>
  <si>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</si>
  <si>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</si>
  <si>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</si>
  <si>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</si>
  <si>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</si>
  <si>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</si>
  <si>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</si>
  <si>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</si>
  <si>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</si>
  <si>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</si>
  <si>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</si>
  <si>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</si>
  <si>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</si>
  <si>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</si>
  <si>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</si>
  <si>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</si>
  <si>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</si>
  <si>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</si>
  <si>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</si>
  <si>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</si>
  <si>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</si>
  <si>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</si>
  <si>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</si>
  <si>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</si>
  <si>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</si>
  <si>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</si>
  <si>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</si>
  <si>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</si>
  <si>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</si>
  <si>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</si>
  <si>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</si>
  <si>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</si>
  <si>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</si>
  <si>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</si>
  <si>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</si>
  <si>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</si>
  <si>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</si>
  <si>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</si>
  <si>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</si>
  <si>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</si>
  <si>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</si>
  <si>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</si>
  <si>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</si>
  <si>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</si>
  <si>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</si>
  <si>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</si>
  <si>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</si>
  <si>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</si>
  <si>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</si>
  <si>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</si>
  <si>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</si>
  <si>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</si>
  <si>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</si>
  <si>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</si>
  <si>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</si>
  <si>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</si>
  <si>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</si>
  <si>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</si>
  <si>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</si>
  <si>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</si>
  <si>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</si>
  <si>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</si>
  <si>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</si>
  <si>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</si>
  <si>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</si>
  <si>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</si>
  <si>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</si>
  <si>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</si>
  <si>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</si>
  <si>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</si>
  <si>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</si>
  <si>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</si>
  <si>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</si>
  <si>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</si>
  <si>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</si>
  <si>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</si>
  <si>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</si>
  <si>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</si>
  <si>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</si>
  <si>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</si>
  <si>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</si>
  <si>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</si>
  <si>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</si>
  <si>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</si>
  <si>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</si>
  <si>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</si>
  <si>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</si>
  <si>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</si>
  <si>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</si>
  <si>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</si>
  <si>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</si>
  <si>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</si>
  <si>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</si>
  <si>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</si>
  <si>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</si>
  <si>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</si>
  <si>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</si>
  <si>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</si>
  <si>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</si>
  <si>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</si>
  <si>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</si>
  <si>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</si>
  <si>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</si>
  <si>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</si>
  <si>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</si>
  <si>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</si>
  <si>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</si>
  <si>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</si>
  <si>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</si>
  <si>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</si>
  <si>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</si>
  <si>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</si>
  <si>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</si>
  <si>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</si>
  <si>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</si>
  <si>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</si>
  <si>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</si>
  <si>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</si>
  <si>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</si>
  <si>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</si>
  <si>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</si>
  <si>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</si>
  <si>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</si>
  <si>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</si>
  <si>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</si>
  <si>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</si>
  <si>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</si>
  <si>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</si>
  <si>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</si>
  <si>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</si>
  <si>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</si>
  <si>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</si>
  <si>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</si>
  <si>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</si>
  <si>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</si>
  <si>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</si>
  <si>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</si>
  <si>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</si>
  <si>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</si>
  <si>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</si>
  <si>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</si>
  <si>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</si>
  <si>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</si>
  <si>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</si>
  <si>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</si>
  <si>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</si>
  <si>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</si>
  <si>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</si>
  <si>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</si>
  <si>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</si>
  <si>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</si>
  <si>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</si>
  <si>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</si>
  <si>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</si>
  <si>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</si>
  <si>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</si>
  <si>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</si>
  <si>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</si>
  <si>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</si>
  <si>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</si>
  <si>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</si>
  <si>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</si>
  <si>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</si>
  <si>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</si>
  <si>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</si>
  <si>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</si>
  <si>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</si>
  <si>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</si>
  <si>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</si>
  <si>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</si>
  <si>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</si>
  <si>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</si>
  <si>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</si>
  <si>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</si>
  <si>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</si>
  <si>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</si>
  <si>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</si>
  <si>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</si>
  <si>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</si>
  <si>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</si>
  <si>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</si>
  <si>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</si>
  <si>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</si>
  <si>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</si>
  <si>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</si>
  <si>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</si>
  <si>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</si>
  <si>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</si>
  <si>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</si>
  <si>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</si>
  <si>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</si>
  <si>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</si>
  <si>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</si>
  <si>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</si>
  <si>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</si>
  <si>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</si>
  <si>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</si>
  <si>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</si>
  <si>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</si>
  <si>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</si>
  <si>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</si>
  <si>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</si>
  <si>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</si>
  <si>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</si>
  <si>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</si>
  <si>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</si>
  <si>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</si>
  <si>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</si>
  <si>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</si>
  <si>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</si>
  <si>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</si>
  <si>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</si>
  <si>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</si>
  <si>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</si>
  <si>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</si>
  <si>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</si>
  <si>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</si>
  <si>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</si>
  <si>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</si>
  <si>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</si>
  <si>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</si>
  <si>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</si>
  <si>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</si>
  <si>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</si>
  <si>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</si>
  <si>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</si>
  <si>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</si>
  <si>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</si>
  <si>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</si>
  <si>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</si>
  <si>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</si>
  <si>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</si>
  <si>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</si>
  <si>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</si>
  <si>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</si>
  <si>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</si>
  <si>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</si>
  <si>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</si>
  <si>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</si>
  <si>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</si>
  <si>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</si>
  <si>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</si>
  <si>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</si>
  <si>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</si>
  <si>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</si>
  <si>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</si>
  <si>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</si>
  <si>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</si>
  <si>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</si>
  <si>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</si>
  <si>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</si>
  <si>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</si>
  <si>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</si>
  <si>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</si>
  <si>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</si>
  <si>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</si>
  <si>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</si>
  <si>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</si>
  <si>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</si>
  <si>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</si>
  <si>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</si>
  <si>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</si>
  <si>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</si>
  <si>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</si>
  <si>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</si>
  <si>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</si>
  <si>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</si>
  <si>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</si>
  <si>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</si>
  <si>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</si>
  <si>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</si>
  <si>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</si>
  <si>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</si>
  <si>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</si>
  <si>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</si>
  <si>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</si>
  <si>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</si>
  <si>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</si>
  <si>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</si>
  <si>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</si>
  <si>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</si>
  <si>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</si>
  <si>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</si>
  <si>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</si>
  <si>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</si>
  <si>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</si>
  <si>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</si>
  <si>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</si>
  <si>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</si>
  <si>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</si>
  <si>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</si>
  <si>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</si>
  <si>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</si>
  <si>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</si>
  <si>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</si>
  <si>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</si>
  <si>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</si>
  <si>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</si>
  <si>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</si>
  <si>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</si>
  <si>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</si>
  <si>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</si>
  <si>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</si>
  <si>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</si>
  <si>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</si>
  <si>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</si>
  <si>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</si>
  <si>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</si>
  <si>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</si>
  <si>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</si>
  <si>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</si>
  <si>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</si>
  <si>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</si>
  <si>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</si>
  <si>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</si>
  <si>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</si>
  <si>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</si>
  <si>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</si>
  <si>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</si>
  <si>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</si>
  <si>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</si>
  <si>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</si>
  <si>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</si>
  <si>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</si>
  <si>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</si>
  <si>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</si>
  <si>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</si>
  <si>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</si>
  <si>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</si>
  <si>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</si>
  <si>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</si>
  <si>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</si>
  <si>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</si>
  <si>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</si>
  <si>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</si>
  <si>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</si>
  <si>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</si>
  <si>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</si>
  <si>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</si>
  <si>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</si>
  <si>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</si>
  <si>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</si>
  <si>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</si>
  <si>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</si>
  <si>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</si>
  <si>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</si>
  <si>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</si>
  <si>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</si>
  <si>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</si>
  <si>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</si>
  <si>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</si>
  <si>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</si>
  <si>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</si>
  <si>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</si>
  <si>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</si>
  <si>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</si>
  <si>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</si>
  <si>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</si>
  <si>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</si>
  <si>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</si>
  <si>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</si>
  <si>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</si>
  <si>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</si>
  <si>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</si>
  <si>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</si>
  <si>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</si>
  <si>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</si>
  <si>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</si>
  <si>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</si>
  <si>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</si>
  <si>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</si>
  <si>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</si>
  <si>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</si>
  <si>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</si>
  <si>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</si>
  <si>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</si>
  <si>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</si>
  <si>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</si>
  <si>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</si>
  <si>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</si>
  <si>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</si>
  <si>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</si>
  <si>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</si>
  <si>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</si>
  <si>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</si>
  <si>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</si>
  <si>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</si>
  <si>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</si>
  <si>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</si>
  <si>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</si>
  <si>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</si>
  <si>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</si>
  <si>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</si>
  <si>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</si>
  <si>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</si>
  <si>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</si>
  <si>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</si>
  <si>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</si>
  <si>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</si>
  <si>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</si>
  <si>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</si>
  <si>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</si>
  <si>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</si>
  <si>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</si>
  <si>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</si>
  <si>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</si>
  <si>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</si>
  <si>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</si>
  <si>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</si>
  <si>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</si>
  <si>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</si>
  <si>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</si>
  <si>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</si>
  <si>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</si>
  <si>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</si>
  <si>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</si>
  <si>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</si>
  <si>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</si>
  <si>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</si>
  <si>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</si>
  <si>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</si>
  <si>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</si>
  <si>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</si>
  <si>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</si>
  <si>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</si>
  <si>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</si>
  <si>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</si>
  <si>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</si>
  <si>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</si>
  <si>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</si>
  <si>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</si>
  <si>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</si>
  <si>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</si>
  <si>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</si>
  <si>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</si>
  <si>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</si>
  <si>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</si>
  <si>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</si>
  <si>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</si>
  <si>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</si>
  <si>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</si>
  <si>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</si>
  <si>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</si>
  <si>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</si>
  <si>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</si>
  <si>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</si>
  <si>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</si>
  <si>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</si>
  <si>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</si>
  <si>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</si>
  <si>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</si>
  <si>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</si>
  <si>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</si>
  <si>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</si>
  <si>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</si>
  <si>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</si>
  <si>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</si>
  <si>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</si>
  <si>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</si>
  <si>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</si>
  <si>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</si>
  <si>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</si>
  <si>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</si>
  <si>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</si>
  <si>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</si>
  <si>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</si>
  <si>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</si>
  <si>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</si>
  <si>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</si>
  <si>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</si>
  <si>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</si>
  <si>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</si>
  <si>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</si>
  <si>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</si>
  <si>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</si>
  <si>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</si>
  <si>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</si>
  <si>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</si>
  <si>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</si>
  <si>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</si>
  <si>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</si>
  <si>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</si>
  <si>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</si>
  <si>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</si>
  <si>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</si>
  <si>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</si>
  <si>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</si>
  <si>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</si>
  <si>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</si>
  <si>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</si>
  <si>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</si>
  <si>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</si>
  <si>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</si>
  <si>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</si>
  <si>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</si>
  <si>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</si>
  <si>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</si>
  <si>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</si>
  <si>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</si>
  <si>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</si>
  <si>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</si>
  <si>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</si>
  <si>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</si>
  <si>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</si>
  <si>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</si>
  <si>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</si>
  <si>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</si>
  <si>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</si>
  <si>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</si>
  <si>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</si>
  <si>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</si>
  <si>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</si>
  <si>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</si>
  <si>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</si>
  <si>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</si>
  <si>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</si>
  <si>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</si>
  <si>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</si>
  <si>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</si>
  <si>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</si>
  <si>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</si>
  <si>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</si>
  <si>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</si>
  <si>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</si>
  <si>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</si>
  <si>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</si>
  <si>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</si>
  <si>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</si>
  <si>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</si>
  <si>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</si>
  <si>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</si>
  <si>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</si>
  <si>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</si>
  <si>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</si>
  <si>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</si>
  <si>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</si>
  <si>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</si>
  <si>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</si>
  <si>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</si>
  <si>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</si>
  <si>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</si>
  <si>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</si>
  <si>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</si>
  <si>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</si>
  <si>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</si>
  <si>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</si>
  <si>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</si>
  <si>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</si>
  <si>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</si>
  <si>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</si>
  <si>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</si>
  <si>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</si>
  <si>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</si>
  <si>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</si>
  <si>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</si>
  <si>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</si>
  <si>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</si>
  <si>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</si>
  <si>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</si>
  <si>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</si>
  <si>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</si>
  <si>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</si>
  <si>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</si>
  <si>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</si>
  <si>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</si>
  <si>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</si>
  <si>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</si>
  <si>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</si>
  <si>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</si>
  <si>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</si>
  <si>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</si>
  <si>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</si>
  <si>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</si>
  <si>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</si>
  <si>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</si>
  <si>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</si>
  <si>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</si>
  <si>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</si>
  <si>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</si>
  <si>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</si>
  <si>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</si>
  <si>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</si>
  <si>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</si>
  <si>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</si>
  <si>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</si>
  <si>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</si>
  <si>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</si>
  <si>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</si>
  <si>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</si>
  <si>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</si>
  <si>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</si>
  <si>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</si>
  <si>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</si>
  <si>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</si>
  <si>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</si>
  <si>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</si>
  <si>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</si>
  <si>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</si>
  <si>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</si>
  <si>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</si>
  <si>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</si>
  <si>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</si>
  <si>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</si>
  <si>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</si>
  <si>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</si>
  <si>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</si>
  <si>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</si>
  <si>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</si>
  <si>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</si>
  <si>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</si>
  <si>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</si>
  <si>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</si>
  <si>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</si>
  <si>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</si>
  <si>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</si>
  <si>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</si>
  <si>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</si>
  <si>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</si>
  <si>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</si>
  <si>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</si>
  <si>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</si>
  <si>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</si>
  <si>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</si>
  <si>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</si>
  <si>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</si>
  <si>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</si>
  <si>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</si>
  <si>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</si>
  <si>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</si>
  <si>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</si>
  <si>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</si>
  <si>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</si>
  <si>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</si>
  <si>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</si>
  <si>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</si>
  <si>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</si>
  <si>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</si>
  <si>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</si>
  <si>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</si>
  <si>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</si>
  <si>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</si>
  <si>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</si>
  <si>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</si>
  <si>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</si>
  <si>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</si>
  <si>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</si>
  <si>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</si>
  <si>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</si>
  <si>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</si>
  <si>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</si>
  <si>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</si>
  <si>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</si>
  <si>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</si>
  <si>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</si>
  <si>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</si>
  <si>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</si>
  <si>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</si>
  <si>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</si>
  <si>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</si>
  <si>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</si>
  <si>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</si>
  <si>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</si>
  <si>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</si>
  <si>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</si>
  <si>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</si>
  <si>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</si>
  <si>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</si>
  <si>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</si>
  <si>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</si>
  <si>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</si>
  <si>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</si>
  <si>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</si>
  <si>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</si>
  <si>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</si>
  <si>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</si>
  <si>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</si>
  <si>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</si>
  <si>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</si>
  <si>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</si>
  <si>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</si>
  <si>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</si>
  <si>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</si>
  <si>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</si>
  <si>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</si>
  <si>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</si>
  <si>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</si>
  <si>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</si>
  <si>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</si>
  <si>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</si>
  <si>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</si>
  <si>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</si>
  <si>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</si>
  <si>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</si>
  <si>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</si>
  <si>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</si>
  <si>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</si>
  <si>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</si>
  <si>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</si>
  <si>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</si>
  <si>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</si>
  <si>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</si>
  <si>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</si>
  <si>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</si>
  <si>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</si>
  <si>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</si>
  <si>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</si>
  <si>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</si>
  <si>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</si>
  <si>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</si>
  <si>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</si>
  <si>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</si>
  <si>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</si>
  <si>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</si>
  <si>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</si>
  <si>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</si>
  <si>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</si>
  <si>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</si>
  <si>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</si>
  <si>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</si>
  <si>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</si>
  <si>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</si>
  <si>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</si>
  <si>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</si>
  <si>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</si>
  <si>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</si>
  <si>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</si>
  <si>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</si>
  <si>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</si>
  <si>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</si>
  <si>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</si>
  <si>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</si>
  <si>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</si>
  <si>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</si>
  <si>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</si>
  <si>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</si>
  <si>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</si>
  <si>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</si>
  <si>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</si>
  <si>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</si>
  <si>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</si>
  <si>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</si>
  <si>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</si>
  <si>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</si>
  <si>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</si>
  <si>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</si>
  <si>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</si>
  <si>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</si>
  <si>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</si>
  <si>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</si>
  <si>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</si>
  <si>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</si>
  <si>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</si>
  <si>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</si>
  <si>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</si>
  <si>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</si>
  <si>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</si>
  <si>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</si>
  <si>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</si>
  <si>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</si>
  <si>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</si>
  <si>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</si>
  <si>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</si>
  <si>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</si>
  <si>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</si>
  <si>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</si>
  <si>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</si>
  <si>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</si>
  <si>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</si>
  <si>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</si>
  <si>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</si>
  <si>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</si>
  <si>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</si>
  <si>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</si>
  <si>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</si>
  <si>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</si>
  <si>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</si>
  <si>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</si>
  <si>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</si>
  <si>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</si>
  <si>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</si>
  <si>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</si>
  <si>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</si>
  <si>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</si>
  <si>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</si>
  <si>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</si>
  <si>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</si>
  <si>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</si>
  <si>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</si>
  <si>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</si>
  <si>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</si>
  <si>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</si>
  <si>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</si>
  <si>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</si>
  <si>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</si>
  <si>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</si>
  <si>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</si>
  <si>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</si>
  <si>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</si>
  <si>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</si>
  <si>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</si>
  <si>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</si>
  <si>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</si>
  <si>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</si>
  <si>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</si>
  <si>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</si>
  <si>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</si>
  <si>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</si>
  <si>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</si>
  <si>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</si>
  <si>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</si>
  <si>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</si>
  <si>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</si>
  <si>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</si>
  <si>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</si>
  <si>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</si>
  <si>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</si>
  <si>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</si>
  <si>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</si>
  <si>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</si>
  <si>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</si>
  <si>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</si>
  <si>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</si>
  <si>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</si>
  <si>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</si>
  <si>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</si>
  <si>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</si>
  <si>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</si>
  <si>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</si>
  <si>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</si>
  <si>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</si>
  <si>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</si>
  <si>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</si>
  <si>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</si>
  <si>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</si>
  <si>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</si>
  <si>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</si>
  <si>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</si>
  <si>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</si>
  <si>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</si>
  <si>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</si>
  <si>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</si>
  <si>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</si>
  <si>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</si>
  <si>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</si>
  <si>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</si>
  <si>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</si>
  <si>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</si>
  <si>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</si>
  <si>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</si>
  <si>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</si>
  <si>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</si>
  <si>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</si>
  <si>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</si>
  <si>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</si>
  <si>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</si>
  <si>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</si>
  <si>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</si>
  <si>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</si>
  <si>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</si>
  <si>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</si>
  <si>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</si>
  <si>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</si>
  <si>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</si>
  <si>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</si>
  <si>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</si>
  <si>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</si>
  <si>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</si>
  <si>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</si>
  <si>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</si>
  <si>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</si>
  <si>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</si>
  <si>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</si>
  <si>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</si>
  <si>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</si>
  <si>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</si>
  <si>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</si>
  <si>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</si>
  <si>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</si>
  <si>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</si>
  <si>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</si>
  <si>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</si>
  <si>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</si>
  <si>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</si>
  <si>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</si>
  <si>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</si>
  <si>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</si>
  <si>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</si>
  <si>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</si>
  <si>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</si>
  <si>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</si>
  <si>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</si>
  <si>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</si>
  <si>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</si>
  <si>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</si>
  <si>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</si>
  <si>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</si>
  <si>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</si>
  <si>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</si>
  <si>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</si>
  <si>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</si>
  <si>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</si>
  <si>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</si>
  <si>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</si>
  <si>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</si>
  <si>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</si>
  <si>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</si>
  <si>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</si>
  <si>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</si>
  <si>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</si>
  <si>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</si>
  <si>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</si>
  <si>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</si>
  <si>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</si>
  <si>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</si>
  <si>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</si>
  <si>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</si>
  <si>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</si>
  <si>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</si>
  <si>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</si>
  <si>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</si>
  <si>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</si>
  <si>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</si>
  <si>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</si>
  <si>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</si>
  <si>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</si>
  <si>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</si>
  <si>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</si>
  <si>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</si>
  <si>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</si>
  <si>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</si>
  <si>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</si>
  <si>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</si>
  <si>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</si>
  <si>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</si>
  <si>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</si>
  <si>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</si>
  <si>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</si>
  <si>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</si>
  <si>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</si>
  <si>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</si>
  <si>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</si>
  <si>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</si>
  <si>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</si>
  <si>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</si>
  <si>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</si>
  <si>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</si>
  <si>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</si>
  <si>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</si>
  <si>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</si>
  <si>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</si>
  <si>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</si>
  <si>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</si>
  <si>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</si>
  <si>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</si>
  <si>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</si>
  <si>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</si>
  <si>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</si>
  <si>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</si>
  <si>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</si>
  <si>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</si>
  <si>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</si>
  <si>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</si>
  <si>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</si>
  <si>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</si>
  <si>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</si>
  <si>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</si>
  <si>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</si>
  <si>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</si>
  <si>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</si>
  <si>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</si>
  <si>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</si>
  <si>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</si>
  <si>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</si>
  <si>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</si>
  <si>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</si>
  <si>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</si>
  <si>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</si>
  <si>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</si>
  <si>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</si>
  <si>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</si>
  <si>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</si>
  <si>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</si>
  <si>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</si>
  <si>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</si>
  <si>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</si>
  <si>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</si>
  <si>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</si>
  <si>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</si>
  <si>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</si>
  <si>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</si>
  <si>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</si>
  <si>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</si>
  <si>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</si>
  <si>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</si>
  <si>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</si>
  <si>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</si>
  <si>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</si>
  <si>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</si>
  <si>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</si>
  <si>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</si>
  <si>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</si>
  <si>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</si>
  <si>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</si>
  <si>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</si>
  <si>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</si>
  <si>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</si>
  <si>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</si>
  <si>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</si>
  <si>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</si>
  <si>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</si>
  <si>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</si>
  <si>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</si>
  <si>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</si>
  <si>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</si>
  <si>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</si>
  <si>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</si>
  <si>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</si>
  <si>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</si>
  <si>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</si>
  <si>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</si>
  <si>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</si>
  <si>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</si>
  <si>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</si>
  <si>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</si>
  <si>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</si>
  <si>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</si>
  <si>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</si>
  <si>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</si>
  <si>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</si>
  <si>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</si>
  <si>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</si>
  <si>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</si>
  <si>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</si>
  <si>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</si>
  <si>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</si>
  <si>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</si>
  <si>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</si>
  <si>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</si>
  <si>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</si>
  <si>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</si>
  <si>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</si>
  <si>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</si>
  <si>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</si>
  <si>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</si>
  <si>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</si>
  <si>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</si>
  <si>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</si>
  <si>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</si>
  <si>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</si>
  <si>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</si>
  <si>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</si>
  <si>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</si>
  <si>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</si>
  <si>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</si>
  <si>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</si>
  <si>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</si>
  <si>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</si>
  <si>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</si>
  <si>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</si>
  <si>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</si>
  <si>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</si>
  <si>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</si>
  <si>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</si>
  <si>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</si>
  <si>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</si>
  <si>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</si>
  <si>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</si>
  <si>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</si>
  <si>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</si>
  <si>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</si>
  <si>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</si>
  <si>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</si>
  <si>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</si>
  <si>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</si>
  <si>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</si>
  <si>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</si>
  <si>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</si>
  <si>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</si>
  <si>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</si>
  <si>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</si>
  <si>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</si>
  <si>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</si>
  <si>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</si>
  <si>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</si>
  <si>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</si>
  <si>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</si>
  <si>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</si>
  <si>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</si>
  <si>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</si>
  <si>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</si>
  <si>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</si>
  <si>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</si>
  <si>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</si>
  <si>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</si>
  <si>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</si>
  <si>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</si>
  <si>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</si>
  <si>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</si>
  <si>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</si>
  <si>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</si>
  <si>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</si>
  <si>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</si>
  <si>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</si>
  <si>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</si>
  <si>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</si>
  <si>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</si>
  <si>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</si>
  <si>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</si>
  <si>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</si>
  <si>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</si>
  <si>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</si>
  <si>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</si>
  <si>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</si>
  <si>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</si>
  <si>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</si>
  <si>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</si>
  <si>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</si>
  <si>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</si>
  <si>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</si>
  <si>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</si>
  <si>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</si>
  <si>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</si>
  <si>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</si>
  <si>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</si>
  <si>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</si>
  <si>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</si>
  <si>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</si>
  <si>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</si>
  <si>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</si>
  <si>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</si>
  <si>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</si>
  <si>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</si>
  <si>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</si>
  <si>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</si>
  <si>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</si>
  <si>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</si>
  <si>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</si>
  <si>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</si>
  <si>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</si>
  <si>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</si>
  <si>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</si>
  <si>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</si>
  <si>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</si>
  <si>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</si>
  <si>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</si>
  <si>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</si>
  <si>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</si>
  <si>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</si>
  <si>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</si>
  <si>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</si>
  <si>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</si>
  <si>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</si>
  <si>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</si>
  <si>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</si>
  <si>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</si>
  <si>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</si>
  <si>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</si>
  <si>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</si>
  <si>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</si>
  <si>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</si>
  <si>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</si>
  <si>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</si>
  <si>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</si>
  <si>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</si>
  <si>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</si>
  <si>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</si>
  <si>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</si>
  <si>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</si>
  <si>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</si>
  <si>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</si>
  <si>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</si>
  <si>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</si>
  <si>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</si>
  <si>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</si>
  <si>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</si>
  <si>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</si>
  <si>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</si>
  <si>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</si>
  <si>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</si>
  <si>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</si>
  <si>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</si>
  <si>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</si>
  <si>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</si>
  <si>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</si>
  <si>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</si>
  <si>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</si>
  <si>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</si>
  <si>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</si>
  <si>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</si>
  <si>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</si>
  <si>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</si>
  <si>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</si>
  <si>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</si>
  <si>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</si>
  <si>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</si>
  <si>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</si>
  <si>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</si>
  <si>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</si>
  <si>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</si>
  <si>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</si>
  <si>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</si>
  <si>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</si>
  <si>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</si>
  <si>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</si>
  <si>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</si>
  <si>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</si>
  <si>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</si>
  <si>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</si>
  <si>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</si>
  <si>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</si>
  <si>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</si>
  <si>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</si>
  <si>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</si>
  <si>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</si>
  <si>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</si>
  <si>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</si>
  <si>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</si>
  <si>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</si>
  <si>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</si>
  <si>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</si>
  <si>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</si>
  <si>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</si>
  <si>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</si>
  <si>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</si>
  <si>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</si>
  <si>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</si>
  <si>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</si>
  <si>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</si>
  <si>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</si>
  <si>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</si>
  <si>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</si>
  <si>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</si>
  <si>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</si>
  <si>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</si>
  <si>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</si>
  <si>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</si>
  <si>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</si>
  <si>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</si>
  <si>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</si>
  <si>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</si>
  <si>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</si>
  <si>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</si>
  <si>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</si>
  <si>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</si>
  <si>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</si>
  <si>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</si>
  <si>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</si>
  <si>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</si>
  <si>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</si>
  <si>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</si>
  <si>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</si>
  <si>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</si>
  <si>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</si>
  <si>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</si>
  <si>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</si>
  <si>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</si>
  <si>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</si>
  <si>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</si>
  <si>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</si>
  <si>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</si>
  <si>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</si>
  <si>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</si>
  <si>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</si>
  <si>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</si>
  <si>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</si>
  <si>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</si>
  <si>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</si>
  <si>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</si>
  <si>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</si>
  <si>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</si>
  <si>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</si>
  <si>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</si>
  <si>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</si>
  <si>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</si>
  <si>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</si>
  <si>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</si>
  <si>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</si>
  <si>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</si>
  <si>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</si>
  <si>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</si>
  <si>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</si>
  <si>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</si>
  <si>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</si>
  <si>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</si>
  <si>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</si>
  <si>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</si>
  <si>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</si>
  <si>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</si>
  <si>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</si>
  <si>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</si>
  <si>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</si>
  <si>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</si>
  <si>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</si>
  <si>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</si>
  <si>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</si>
  <si>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</si>
  <si>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</si>
  <si>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</si>
  <si>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</si>
  <si>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</si>
  <si>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</si>
  <si>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</si>
  <si>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</si>
  <si>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</si>
  <si>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</si>
  <si>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</si>
  <si>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</si>
  <si>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</si>
  <si>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</si>
  <si>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</si>
  <si>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</si>
  <si>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</si>
  <si>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</si>
  <si>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</si>
  <si>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</si>
  <si>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</si>
  <si>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</si>
  <si>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</si>
  <si>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</si>
  <si>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</si>
  <si>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</si>
  <si>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</si>
  <si>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</si>
  <si>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</si>
  <si>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</si>
  <si>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</si>
  <si>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</si>
  <si>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</si>
  <si>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</si>
  <si>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</si>
  <si>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</si>
  <si>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</si>
  <si>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</si>
  <si>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</si>
  <si>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</si>
  <si>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</si>
  <si>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</si>
  <si>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</si>
  <si>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</si>
  <si>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</si>
  <si>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</si>
  <si>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</si>
  <si>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</si>
  <si>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</si>
  <si>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</si>
  <si>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</si>
  <si>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</si>
  <si>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</si>
  <si>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</si>
  <si>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</si>
  <si>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</si>
  <si>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</si>
  <si>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</si>
  <si>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</si>
  <si>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</si>
  <si>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</si>
  <si>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</si>
  <si>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</si>
  <si>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</si>
  <si>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</si>
  <si>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</si>
  <si>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</si>
  <si>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</si>
  <si>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</si>
  <si>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</si>
  <si>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</si>
  <si>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</si>
  <si>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</si>
  <si>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</si>
  <si>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</si>
  <si>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</si>
  <si>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</si>
  <si>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</si>
  <si>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</si>
  <si>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</si>
  <si>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</si>
  <si>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</si>
  <si>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</si>
  <si>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</si>
  <si>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</si>
  <si>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</si>
  <si>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</si>
  <si>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</si>
  <si>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</si>
  <si>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</si>
  <si>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</si>
  <si>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</si>
  <si>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</si>
  <si>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</si>
  <si>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</si>
  <si>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</si>
  <si>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</si>
  <si>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</si>
  <si>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</si>
  <si>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</si>
  <si>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</si>
  <si>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</si>
  <si>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</si>
  <si>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</si>
  <si>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</si>
  <si>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</si>
  <si>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</si>
  <si>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</si>
  <si>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</si>
  <si>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</si>
  <si>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</si>
  <si>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</si>
  <si>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</si>
  <si>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</si>
  <si>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</si>
  <si>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</si>
  <si>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</si>
  <si>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</si>
  <si>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</si>
  <si>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</si>
  <si>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</si>
  <si>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</si>
  <si>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</si>
  <si>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</si>
  <si>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</si>
  <si>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</si>
  <si>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</si>
  <si>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</si>
  <si>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</si>
  <si>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</si>
  <si>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</si>
  <si>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</si>
  <si>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</si>
  <si>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</si>
  <si>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</si>
  <si>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</si>
  <si>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</si>
  <si>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</si>
  <si>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</si>
  <si>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</si>
  <si>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</si>
  <si>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</si>
  <si>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</si>
  <si>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</si>
  <si>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</si>
  <si>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</si>
  <si>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</si>
  <si>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</si>
  <si>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</si>
  <si>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</si>
  <si>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</si>
  <si>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</si>
  <si>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</si>
  <si>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</si>
  <si>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</si>
  <si>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</si>
  <si>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</si>
  <si>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</si>
  <si>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</si>
  <si>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</si>
  <si>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</si>
  <si>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</si>
  <si>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</si>
  <si>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</si>
  <si>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</si>
  <si>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</si>
  <si>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</si>
  <si>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</si>
  <si>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</si>
  <si>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</si>
  <si>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</si>
  <si>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</si>
  <si>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</si>
  <si>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</si>
  <si>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</si>
  <si>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</si>
  <si>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</si>
  <si>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</si>
  <si>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</si>
  <si>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</si>
  <si>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</si>
  <si>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</si>
  <si>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</si>
  <si>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</si>
  <si>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</si>
  <si>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</si>
  <si>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</si>
  <si>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</si>
  <si>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</si>
  <si>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</si>
  <si>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</si>
  <si>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</si>
  <si>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</si>
  <si>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</si>
  <si>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</si>
  <si>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</si>
  <si>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</si>
  <si>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</si>
  <si>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</si>
  <si>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</si>
  <si>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</si>
  <si>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</si>
  <si>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</si>
  <si>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</si>
  <si>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</si>
  <si>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</si>
  <si>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</si>
  <si>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</si>
  <si>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</si>
  <si>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</si>
  <si>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</si>
  <si>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</si>
  <si>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</si>
  <si>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</si>
  <si>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</si>
  <si>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</si>
  <si>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</si>
  <si>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</si>
  <si>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</si>
  <si>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</si>
  <si>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</si>
  <si>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</si>
  <si>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</si>
  <si>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</si>
  <si>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</si>
  <si>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</si>
  <si>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</si>
  <si>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</si>
  <si>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</si>
  <si>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</si>
  <si>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</si>
  <si>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</si>
  <si>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</si>
  <si>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</si>
  <si>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</si>
  <si>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</si>
  <si>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</si>
  <si>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</si>
  <si>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</si>
  <si>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</si>
  <si>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</si>
  <si>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</si>
  <si>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</si>
  <si>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</si>
  <si>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</si>
  <si>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</si>
  <si>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</si>
  <si>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</si>
  <si>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</si>
  <si>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</si>
  <si>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</si>
  <si>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</si>
  <si>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</si>
  <si>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</si>
  <si>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</si>
  <si>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</si>
  <si>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</si>
  <si>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</si>
  <si>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</si>
  <si>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</si>
  <si>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</si>
  <si>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</si>
  <si>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</si>
  <si>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</si>
  <si>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</si>
  <si>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</si>
  <si>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</si>
  <si>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</si>
  <si>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</si>
  <si>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</si>
  <si>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</si>
  <si>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</si>
  <si>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</si>
  <si>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</si>
  <si>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</si>
  <si>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</si>
  <si>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</si>
  <si>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</si>
  <si>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</si>
  <si>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</si>
  <si>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</si>
  <si>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</si>
  <si>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</si>
  <si>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</si>
  <si>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</si>
  <si>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</si>
  <si>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</si>
  <si>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</si>
  <si>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</si>
  <si>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</si>
  <si>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</si>
  <si>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</si>
  <si>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</si>
  <si>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</si>
  <si>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</si>
  <si>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</si>
  <si>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</si>
  <si>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</si>
  <si>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</si>
  <si>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</si>
  <si>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</si>
  <si>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</si>
  <si>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</si>
  <si>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</si>
  <si>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</si>
  <si>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</si>
  <si>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</si>
  <si>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</si>
  <si>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</si>
  <si>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</si>
  <si>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</si>
  <si>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</si>
  <si>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</si>
  <si>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</si>
  <si>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</si>
  <si>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</si>
  <si>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</si>
  <si>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</si>
  <si>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</si>
  <si>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</si>
  <si>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</si>
  <si>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</si>
  <si>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</si>
  <si>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</si>
  <si>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</si>
  <si>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</si>
  <si>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</si>
  <si>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</si>
  <si>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</si>
  <si>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</si>
  <si>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</si>
  <si>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</si>
  <si>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</si>
  <si>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</si>
  <si>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</si>
  <si>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</si>
  <si>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</si>
  <si>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</si>
  <si>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</si>
  <si>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</si>
  <si>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</si>
  <si>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</si>
  <si>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</si>
  <si>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</si>
  <si>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</si>
  <si>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</si>
  <si>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</si>
  <si>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</si>
  <si>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</si>
  <si>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</si>
  <si>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</si>
  <si>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</si>
  <si>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</si>
  <si>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</si>
  <si>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</si>
  <si>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</si>
  <si>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</si>
  <si>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</si>
  <si>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</si>
  <si>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</si>
  <si>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</si>
  <si>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</si>
  <si>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</si>
  <si>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</si>
  <si>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</si>
  <si>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</si>
  <si>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</si>
  <si>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</si>
  <si>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</si>
  <si>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</si>
  <si>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</si>
  <si>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</si>
  <si>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</si>
  <si>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</si>
  <si>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</si>
  <si>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</si>
  <si>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</si>
  <si>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</si>
  <si>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</si>
  <si>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</si>
  <si>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</si>
  <si>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</si>
  <si>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</si>
  <si>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</si>
  <si>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</si>
  <si>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</si>
  <si>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</si>
  <si>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</si>
  <si>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</si>
  <si>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</si>
  <si>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</si>
  <si>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</si>
  <si>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</si>
  <si>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</si>
  <si>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</si>
  <si>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</si>
  <si>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</si>
  <si>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</si>
  <si>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</si>
  <si>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</si>
  <si>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</si>
  <si>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</si>
  <si>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</si>
  <si>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</si>
  <si>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</si>
  <si>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</si>
  <si>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</si>
  <si>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</si>
  <si>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</si>
  <si>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</si>
  <si>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</si>
  <si>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</si>
  <si>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</si>
  <si>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</si>
  <si>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</si>
  <si>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</si>
  <si>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</si>
  <si>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</si>
  <si>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</si>
  <si>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</si>
  <si>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</si>
  <si>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</si>
  <si>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</si>
  <si>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</si>
  <si>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</si>
  <si>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</si>
  <si>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</si>
  <si>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</si>
  <si>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</si>
  <si>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</si>
  <si>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</si>
  <si>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</si>
  <si>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</si>
  <si>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</si>
  <si>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</si>
  <si>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</si>
  <si>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</si>
  <si>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</si>
  <si>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</si>
  <si>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</si>
  <si>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</si>
  <si>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</si>
  <si>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</si>
  <si>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</si>
  <si>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</si>
  <si>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</si>
  <si>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</si>
  <si>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</si>
  <si>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</si>
  <si>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</si>
  <si>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</si>
  <si>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</si>
  <si>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</si>
  <si>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</si>
  <si>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</si>
  <si>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</si>
  <si>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</si>
  <si>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</si>
  <si>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</si>
  <si>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</si>
  <si>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</si>
  <si>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</si>
  <si>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</si>
  <si>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</si>
  <si>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</si>
  <si>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</si>
  <si>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</si>
  <si>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</si>
  <si>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</si>
  <si>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</si>
  <si>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</si>
  <si>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</si>
  <si>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</si>
  <si>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</si>
  <si>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</si>
  <si>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</si>
  <si>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</si>
  <si>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</si>
  <si>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</si>
  <si>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</si>
  <si>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</si>
  <si>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</si>
  <si>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</si>
  <si>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</si>
  <si>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</si>
  <si>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</si>
  <si>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</si>
  <si>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</si>
  <si>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</si>
  <si>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</si>
  <si>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</si>
  <si>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</si>
  <si>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</si>
  <si>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</si>
  <si>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</si>
  <si>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</si>
  <si>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</si>
  <si>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</si>
  <si>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</si>
  <si>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</si>
  <si>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</si>
  <si>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</si>
  <si>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</si>
  <si>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</si>
  <si>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</si>
  <si>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</si>
  <si>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</si>
  <si>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</si>
  <si>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</si>
  <si>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</si>
  <si>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</si>
  <si>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</si>
  <si>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</si>
  <si>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</si>
  <si>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</si>
  <si>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</si>
  <si>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</si>
  <si>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</si>
  <si>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</si>
  <si>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</si>
  <si>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</si>
  <si>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</si>
  <si>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</si>
  <si>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</si>
  <si>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</si>
  <si>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</si>
  <si>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</si>
  <si>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</si>
  <si>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</si>
  <si>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</si>
  <si>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</si>
  <si>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</si>
  <si>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</si>
  <si>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</si>
  <si>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</si>
  <si>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</si>
  <si>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</si>
  <si>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</si>
  <si>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</si>
  <si>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</si>
  <si>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</si>
  <si>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</si>
  <si>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</si>
  <si>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</si>
  <si>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</si>
  <si>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</si>
  <si>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</si>
  <si>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</si>
  <si>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</si>
  <si>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</si>
  <si>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</si>
  <si>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</si>
  <si>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</si>
  <si>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</si>
  <si>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</si>
  <si>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</si>
  <si>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</si>
  <si>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</si>
  <si>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</si>
  <si>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</si>
  <si>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</si>
  <si>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</si>
  <si>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</si>
  <si>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</si>
  <si>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</si>
  <si>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</si>
  <si>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</si>
  <si>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</si>
  <si>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</si>
  <si>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</si>
  <si>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</si>
  <si>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</si>
  <si>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</si>
  <si>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</si>
  <si>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</si>
  <si>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</si>
  <si>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</si>
  <si>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</si>
  <si>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</si>
  <si>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</si>
  <si>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</si>
  <si>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</si>
  <si>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</si>
  <si>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</si>
  <si>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</si>
  <si>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</si>
  <si>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</si>
  <si>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</si>
  <si>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</si>
  <si>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</si>
  <si>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</si>
  <si>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</si>
  <si>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</si>
  <si>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</si>
  <si>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</si>
  <si>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</si>
  <si>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</si>
  <si>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</si>
  <si>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</si>
  <si>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</si>
  <si>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</si>
  <si>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</si>
  <si>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</si>
  <si>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</si>
  <si>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</si>
  <si>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</si>
  <si>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</si>
  <si>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</si>
  <si>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</si>
  <si>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</si>
  <si>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</si>
  <si>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</si>
  <si>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</si>
  <si>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</si>
  <si>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</si>
  <si>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</si>
  <si>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</si>
  <si>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</si>
  <si>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</si>
  <si>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</si>
  <si>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</si>
  <si>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</si>
  <si>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</si>
  <si>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</si>
  <si>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</si>
  <si>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</si>
  <si>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</si>
  <si>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</si>
  <si>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</si>
  <si>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</si>
  <si>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</si>
  <si>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</si>
  <si>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</si>
  <si>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</si>
  <si>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</si>
  <si>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</si>
  <si>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</si>
  <si>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</si>
  <si>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</si>
  <si>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</si>
  <si>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</si>
  <si>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</si>
  <si>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</si>
  <si>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</si>
  <si>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</si>
  <si>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</si>
  <si>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</si>
  <si>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</si>
  <si>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</si>
  <si>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</si>
  <si>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</si>
  <si>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</si>
  <si>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</si>
  <si>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</si>
  <si>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</si>
  <si>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</si>
  <si>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</si>
  <si>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</si>
  <si>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</si>
  <si>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</si>
  <si>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</si>
  <si>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</si>
  <si>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</si>
  <si>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</si>
  <si>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</si>
  <si>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</si>
  <si>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</si>
  <si>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</si>
  <si>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</si>
  <si>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</si>
  <si>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</si>
  <si>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</si>
  <si>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</si>
  <si>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</si>
  <si>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</si>
  <si>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</si>
  <si>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</si>
  <si>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</si>
  <si>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</si>
  <si>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</si>
  <si>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</si>
  <si>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</si>
  <si>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</si>
  <si>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</si>
  <si>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</si>
  <si>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</si>
  <si>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</si>
  <si>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</si>
  <si>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</si>
  <si>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</si>
  <si>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</si>
  <si>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</si>
  <si>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</si>
  <si>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</si>
  <si>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</si>
  <si>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</si>
  <si>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</si>
  <si>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</si>
  <si>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</si>
  <si>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</si>
  <si>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</si>
  <si>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</si>
  <si>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</si>
  <si>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</si>
  <si>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</si>
  <si>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</si>
  <si>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</si>
  <si>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</si>
  <si>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</si>
  <si>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</si>
  <si>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</si>
  <si>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</si>
  <si>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</si>
  <si>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</si>
  <si>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</si>
  <si>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</si>
  <si>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</si>
  <si>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</si>
  <si>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</si>
  <si>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</si>
  <si>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</si>
  <si>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</si>
  <si>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</si>
  <si>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</si>
  <si>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</si>
  <si>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</si>
  <si>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</si>
  <si>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</si>
  <si>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</si>
  <si>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</si>
  <si>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</si>
  <si>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</si>
  <si>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</si>
  <si>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</si>
  <si>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</si>
  <si>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</si>
  <si>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</si>
  <si>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</si>
  <si>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</si>
  <si>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</si>
  <si>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</si>
  <si>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</si>
  <si>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</si>
  <si>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</si>
  <si>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</si>
  <si>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</si>
  <si>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</si>
  <si>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</si>
  <si>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</si>
  <si>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</si>
  <si>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</si>
  <si>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</si>
  <si>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</si>
  <si>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</si>
  <si>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</si>
  <si>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</si>
  <si>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</si>
  <si>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</si>
  <si>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</si>
  <si>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</si>
  <si>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</si>
  <si>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</si>
  <si>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</si>
  <si>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</si>
  <si>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</si>
  <si>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</si>
  <si>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</si>
  <si>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</si>
  <si>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</si>
  <si>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</si>
  <si>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</si>
  <si>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</si>
  <si>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</si>
  <si>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</si>
  <si>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</si>
  <si>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</si>
  <si>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</si>
  <si>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</si>
  <si>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</si>
  <si>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</si>
  <si>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</si>
  <si>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</si>
  <si>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</si>
  <si>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</si>
  <si>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</si>
  <si>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</si>
  <si>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</si>
  <si>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</si>
  <si>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</si>
  <si>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</si>
  <si>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</si>
  <si>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</si>
  <si>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</si>
  <si>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</si>
  <si>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</si>
  <si>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</si>
  <si>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</si>
  <si>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</si>
  <si>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</si>
  <si>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</si>
  <si>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</si>
  <si>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</si>
  <si>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</si>
  <si>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</si>
  <si>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</si>
  <si>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</si>
  <si>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</si>
  <si>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</si>
  <si>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</si>
  <si>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</si>
  <si>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</si>
  <si>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</si>
  <si>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</si>
  <si>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</si>
  <si>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</si>
  <si>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</si>
  <si>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</si>
  <si>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</si>
  <si>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</si>
  <si>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</si>
  <si>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</si>
  <si>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</si>
  <si>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</si>
  <si>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</si>
  <si>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</si>
  <si>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</si>
  <si>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</si>
  <si>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</si>
  <si>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</si>
  <si>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</si>
  <si>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</si>
  <si>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</si>
  <si>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</si>
  <si>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</si>
  <si>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</si>
  <si>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</si>
  <si>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</si>
  <si>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</si>
  <si>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</si>
  <si>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</si>
  <si>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</si>
  <si>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</si>
  <si>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</si>
  <si>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</si>
  <si>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</si>
  <si>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</si>
  <si>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</si>
  <si>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</si>
  <si>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</si>
  <si>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</si>
  <si>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</si>
  <si>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</si>
  <si>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</si>
  <si>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</si>
  <si>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</si>
  <si>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</si>
  <si>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</si>
  <si>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</si>
  <si>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</si>
  <si>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</si>
  <si>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</si>
  <si>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</si>
  <si>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</si>
  <si>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</si>
  <si>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</si>
  <si>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</si>
  <si>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</si>
  <si>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</si>
  <si>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</si>
  <si>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</si>
  <si>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</si>
  <si>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</si>
  <si>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</si>
  <si>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</si>
  <si>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</si>
  <si>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</si>
  <si>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</si>
  <si>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</si>
  <si>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</si>
  <si>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</si>
  <si>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</si>
  <si>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</si>
  <si>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</si>
  <si>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</si>
  <si>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</si>
  <si>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</si>
  <si>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</si>
  <si>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</si>
  <si>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</si>
  <si>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</si>
  <si>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</si>
  <si>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</si>
  <si>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</si>
  <si>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</si>
  <si>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</si>
  <si>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</si>
  <si>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</si>
  <si>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</si>
  <si>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</si>
  <si>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</si>
  <si>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</si>
  <si>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</si>
  <si>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</si>
  <si>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</si>
  <si>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</si>
  <si>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</si>
  <si>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</si>
  <si>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</si>
  <si>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</si>
  <si>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</si>
  <si>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</si>
  <si>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</si>
  <si>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</si>
  <si>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</si>
  <si>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</si>
  <si>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</si>
  <si>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</si>
  <si>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</si>
  <si>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</si>
  <si>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</si>
  <si>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</si>
  <si>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</si>
  <si>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</si>
  <si>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</si>
  <si>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</si>
  <si>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</si>
  <si>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</si>
  <si>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</si>
  <si>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</si>
  <si>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</si>
  <si>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</si>
  <si>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</si>
  <si>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</si>
  <si>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</si>
  <si>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</si>
  <si>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</si>
  <si>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</si>
  <si>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</si>
  <si>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</si>
  <si>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</si>
  <si>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</si>
  <si>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</si>
  <si>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</si>
  <si>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</si>
  <si>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</si>
  <si>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</si>
  <si>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</si>
  <si>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</si>
  <si>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</si>
  <si>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</si>
  <si>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</si>
  <si>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</si>
  <si>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</si>
  <si>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</si>
  <si>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</si>
  <si>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</si>
  <si>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</si>
  <si>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</si>
  <si>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</si>
  <si>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</si>
  <si>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</si>
  <si>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</si>
  <si>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</si>
  <si>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</si>
  <si>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</si>
  <si>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</si>
  <si>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</si>
  <si>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</si>
  <si>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</si>
  <si>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</si>
  <si>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</si>
  <si>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</si>
  <si>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</si>
  <si>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</si>
  <si>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</si>
  <si>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</si>
  <si>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</si>
  <si>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</si>
  <si>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</si>
  <si>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</si>
  <si>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</si>
  <si>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</si>
  <si>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</si>
  <si>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</si>
  <si>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</si>
  <si>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</si>
  <si>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</si>
  <si>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</si>
  <si>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</si>
  <si>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</si>
  <si>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</si>
  <si>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</si>
  <si>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</si>
  <si>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</si>
  <si>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</si>
  <si>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</si>
  <si>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</si>
  <si>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</si>
  <si>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</si>
  <si>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</si>
  <si>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</si>
  <si>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</si>
  <si>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</si>
  <si>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</si>
  <si>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</si>
  <si>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</si>
  <si>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</si>
  <si>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</si>
  <si>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</si>
  <si>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</si>
  <si>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</si>
  <si>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</si>
  <si>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</si>
  <si>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</si>
  <si>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</si>
  <si>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</si>
  <si>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</si>
  <si>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</si>
  <si>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</si>
  <si>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</si>
  <si>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</si>
  <si>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</si>
  <si>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</si>
  <si>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</si>
  <si>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</si>
  <si>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</si>
  <si>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</si>
  <si>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</si>
  <si>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</si>
  <si>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</si>
  <si>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</si>
  <si>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</si>
  <si>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</si>
  <si>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</si>
  <si>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</si>
  <si>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</si>
  <si>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</si>
  <si>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</si>
  <si>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</si>
  <si>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</si>
  <si>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</si>
  <si>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</si>
  <si>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</si>
  <si>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</si>
  <si>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</si>
  <si>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</si>
  <si>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</si>
  <si>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</si>
  <si>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</si>
  <si>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</si>
  <si>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</si>
  <si>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</si>
  <si>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</si>
  <si>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</si>
  <si>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</si>
  <si>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</si>
  <si>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</si>
  <si>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</si>
  <si>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</si>
  <si>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</si>
  <si>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</si>
  <si>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</si>
  <si>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</si>
  <si>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</si>
  <si>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</si>
  <si>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</si>
  <si>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</si>
  <si>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</si>
  <si>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</si>
  <si>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</si>
  <si>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</si>
  <si>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</si>
  <si>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</si>
  <si>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</si>
  <si>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</si>
  <si>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</si>
  <si>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</si>
  <si>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</si>
  <si>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</si>
  <si>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</si>
  <si>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</si>
  <si>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</si>
  <si>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</si>
  <si>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</si>
  <si>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</si>
  <si>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</si>
  <si>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</si>
  <si>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</si>
  <si>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</si>
  <si>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</si>
  <si>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</si>
  <si>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</si>
  <si>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</si>
  <si>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</si>
  <si>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</si>
  <si>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</si>
  <si>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</si>
  <si>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</si>
  <si>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</si>
  <si>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</si>
  <si>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</si>
  <si>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</si>
  <si>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</si>
  <si>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</si>
  <si>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</si>
  <si>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</si>
  <si>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</si>
  <si>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</si>
  <si>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</si>
  <si>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</si>
  <si>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</si>
  <si>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</si>
  <si>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</si>
  <si>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</si>
  <si>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</si>
  <si>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</si>
  <si>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</si>
  <si>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</si>
  <si>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</si>
  <si>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</si>
  <si>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</si>
  <si>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</si>
  <si>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</si>
  <si>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</si>
  <si>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</si>
  <si>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</si>
  <si>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</si>
  <si>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</si>
  <si>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</si>
  <si>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</si>
  <si>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</si>
  <si>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</si>
  <si>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</si>
  <si>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</si>
  <si>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</si>
  <si>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</si>
  <si>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</si>
  <si>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</si>
  <si>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</si>
  <si>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</si>
  <si>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</si>
  <si>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</si>
  <si>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</si>
  <si>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</si>
  <si>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</si>
  <si>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</si>
  <si>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</si>
  <si>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</si>
  <si>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</si>
  <si>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</si>
  <si>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</si>
  <si>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</si>
  <si>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</si>
  <si>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</si>
  <si>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</si>
  <si>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</si>
  <si>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</si>
  <si>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</si>
  <si>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</si>
  <si>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</si>
  <si>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</si>
  <si>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</si>
  <si>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</si>
  <si>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</si>
  <si>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</si>
  <si>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</si>
  <si>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</si>
  <si>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</si>
  <si>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</si>
  <si>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</si>
  <si>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</si>
  <si>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</si>
  <si>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</si>
  <si>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</si>
  <si>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</si>
  <si>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</si>
  <si>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</si>
  <si>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</si>
  <si>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</si>
  <si>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</si>
  <si>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</si>
  <si>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</si>
  <si>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</si>
  <si>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</si>
  <si>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</si>
  <si>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</si>
  <si>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</si>
  <si>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</si>
  <si>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</si>
  <si>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</si>
  <si>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</si>
  <si>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</si>
  <si>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</si>
  <si>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</si>
  <si>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</si>
  <si>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</si>
  <si>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</si>
  <si>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</si>
  <si>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</si>
  <si>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</si>
  <si>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</si>
  <si>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</si>
  <si>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</si>
  <si>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</si>
  <si>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</si>
  <si>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</si>
  <si>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</si>
  <si>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</si>
  <si>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</si>
  <si>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</si>
  <si>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</si>
  <si>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</si>
  <si>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</si>
  <si>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</si>
  <si>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</si>
  <si>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</si>
  <si>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</si>
  <si>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</si>
  <si>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</si>
  <si>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</si>
  <si>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</si>
  <si>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</si>
  <si>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</si>
  <si>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</si>
  <si>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</si>
  <si>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</si>
  <si>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</si>
  <si>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</si>
  <si>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</si>
  <si>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</si>
  <si>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</si>
  <si>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</si>
  <si>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</si>
  <si>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</si>
  <si>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</si>
  <si>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</si>
  <si>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</si>
  <si>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</si>
  <si>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</si>
  <si>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</si>
  <si>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</si>
  <si>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</si>
  <si>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</si>
  <si>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</si>
  <si>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</si>
  <si>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</si>
  <si>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</si>
  <si>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</si>
  <si>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</si>
  <si>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</si>
  <si>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</si>
  <si>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</si>
  <si>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</si>
  <si>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</si>
  <si>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</si>
  <si>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</si>
  <si>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</si>
  <si>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</si>
  <si>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</si>
  <si>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</si>
  <si>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</si>
  <si>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</si>
  <si>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</si>
  <si>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</si>
  <si>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</si>
  <si>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</si>
  <si>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</si>
  <si>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</si>
  <si>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</si>
  <si>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</si>
  <si>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</si>
  <si>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</si>
  <si>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</si>
  <si>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</si>
  <si>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</si>
  <si>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</si>
  <si>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</si>
  <si>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</si>
  <si>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</si>
  <si>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</si>
  <si>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</si>
  <si>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</si>
  <si>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</si>
  <si>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</si>
  <si>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</si>
  <si>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</si>
  <si>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</si>
  <si>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</si>
  <si>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</si>
  <si>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</si>
  <si>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</si>
  <si>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</si>
  <si>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</si>
  <si>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</si>
  <si>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</si>
  <si>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</si>
  <si>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</si>
  <si>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</si>
  <si>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</si>
  <si>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</si>
  <si>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</si>
  <si>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</si>
  <si>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</si>
  <si>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</si>
  <si>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</si>
  <si>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</si>
  <si>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</si>
  <si>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</si>
  <si>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</si>
  <si>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</si>
  <si>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</si>
  <si>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</si>
  <si>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</si>
  <si>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</si>
  <si>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</si>
  <si>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</si>
  <si>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</si>
  <si>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</si>
  <si>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</si>
  <si>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</si>
  <si>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</si>
  <si>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</si>
  <si>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</si>
  <si>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</si>
  <si>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</si>
  <si>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</si>
  <si>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</si>
  <si>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</si>
  <si>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</si>
  <si>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</si>
  <si>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</si>
  <si>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</si>
  <si>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</si>
  <si>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</si>
  <si>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</si>
  <si>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</si>
  <si>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</si>
  <si>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</si>
  <si>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</si>
  <si>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</si>
  <si>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</si>
  <si>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</si>
  <si>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</si>
  <si>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</si>
  <si>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</si>
  <si>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</si>
  <si>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</si>
  <si>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</si>
  <si>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</si>
  <si>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</si>
  <si>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</si>
  <si>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</si>
  <si>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</si>
  <si>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</si>
  <si>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</si>
  <si>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</si>
  <si>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</si>
  <si>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</si>
  <si>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</si>
  <si>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</si>
  <si>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</si>
  <si>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</si>
  <si>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</si>
  <si>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</si>
  <si>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</si>
  <si>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</si>
  <si>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</si>
  <si>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</si>
  <si>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</si>
  <si>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</si>
  <si>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</si>
  <si>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</si>
  <si>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</si>
  <si>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</si>
  <si>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</si>
  <si>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</si>
  <si>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</si>
  <si>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</si>
  <si>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</si>
  <si>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</si>
  <si>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</si>
  <si>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</si>
  <si>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</si>
  <si>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</si>
  <si>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</si>
  <si>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</si>
  <si>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</si>
  <si>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</si>
  <si>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</si>
  <si>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</si>
  <si>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</si>
  <si>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</si>
  <si>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</si>
  <si>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</si>
  <si>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</si>
  <si>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</si>
  <si>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</si>
  <si>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</si>
  <si>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</si>
  <si>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</si>
  <si>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</si>
  <si>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</si>
  <si>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</si>
  <si>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</si>
  <si>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</si>
  <si>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</si>
  <si>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</si>
  <si>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</si>
  <si>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</si>
  <si>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</si>
  <si>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</si>
  <si>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</si>
  <si>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</si>
  <si>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</si>
  <si>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</si>
  <si>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</si>
  <si>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</si>
  <si>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</si>
  <si>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</si>
  <si>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</si>
  <si>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</si>
  <si>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</si>
  <si>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</si>
  <si>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</si>
  <si>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</si>
  <si>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</si>
  <si>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</si>
  <si>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</si>
  <si>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</si>
  <si>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</si>
  <si>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</si>
  <si>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</si>
  <si>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</si>
  <si>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</si>
  <si>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</si>
  <si>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</si>
  <si>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</si>
  <si>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</si>
  <si>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</si>
  <si>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</si>
  <si>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</si>
  <si>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</si>
  <si>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</si>
  <si>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</si>
  <si>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</si>
  <si>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</si>
  <si>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</si>
  <si>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</si>
  <si>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</si>
  <si>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</si>
  <si>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</si>
  <si>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</si>
  <si>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</si>
  <si>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</si>
  <si>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</si>
  <si>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</si>
  <si>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</si>
  <si>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</si>
  <si>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</si>
  <si>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</si>
  <si>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</si>
  <si>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</si>
  <si>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</si>
  <si>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</si>
  <si>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</si>
  <si>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</si>
  <si>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</si>
  <si>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</si>
  <si>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</si>
  <si>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</si>
  <si>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</si>
  <si>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</si>
  <si>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</si>
  <si>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</si>
  <si>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</si>
  <si>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</si>
  <si>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</si>
  <si>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</si>
  <si>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</si>
  <si>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</si>
  <si>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</si>
  <si>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</si>
  <si>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</si>
  <si>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</si>
  <si>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</si>
  <si>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</si>
  <si>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</si>
  <si>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</si>
  <si>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</si>
  <si>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</si>
  <si>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</si>
  <si>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</si>
  <si>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</si>
  <si>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</si>
  <si>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</si>
  <si>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</si>
  <si>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</si>
  <si>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</si>
  <si>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</si>
  <si>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</si>
  <si>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</si>
  <si>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</si>
  <si>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</si>
  <si>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</si>
  <si>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</si>
  <si>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</si>
  <si>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</si>
  <si>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</si>
  <si>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</si>
  <si>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</si>
  <si>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</si>
  <si>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</si>
  <si>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</si>
  <si>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</si>
  <si>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</si>
  <si>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</si>
  <si>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</si>
  <si>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</si>
  <si>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</si>
  <si>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</si>
  <si>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</si>
  <si>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</si>
  <si>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</si>
  <si>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</si>
  <si>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</si>
  <si>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</si>
  <si>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</si>
  <si>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</si>
  <si>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</si>
  <si>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</si>
  <si>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</si>
  <si>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</si>
  <si>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</si>
  <si>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</si>
  <si>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</si>
  <si>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</si>
  <si>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</si>
  <si>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</si>
  <si>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</si>
  <si>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</si>
  <si>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</si>
  <si>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</si>
  <si>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</si>
  <si>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</si>
  <si>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</si>
  <si>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</si>
  <si>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</si>
  <si>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</si>
  <si>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</si>
  <si>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</si>
  <si>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</si>
  <si>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</si>
  <si>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</si>
  <si>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</si>
  <si>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</si>
  <si>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</si>
  <si>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</si>
  <si>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</si>
  <si>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</si>
  <si>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</si>
  <si>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</si>
  <si>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</si>
  <si>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</si>
  <si>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</si>
  <si>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</si>
  <si>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</si>
  <si>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</si>
  <si>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</si>
  <si>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</si>
  <si>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</si>
  <si>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</si>
  <si>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</si>
  <si>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</si>
  <si>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</si>
  <si>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</si>
  <si>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</si>
  <si>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</si>
  <si>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</si>
  <si>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</si>
  <si>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</si>
  <si>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</si>
  <si>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</si>
  <si>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</si>
  <si>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</si>
  <si>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</si>
  <si>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</si>
  <si>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</si>
  <si>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</si>
  <si>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</si>
  <si>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</si>
  <si>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</si>
  <si>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</si>
  <si>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</si>
  <si>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</si>
  <si>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</si>
  <si>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</si>
  <si>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</si>
  <si>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</si>
  <si>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</si>
  <si>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</si>
  <si>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</si>
  <si>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</si>
  <si>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</si>
  <si>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</si>
  <si>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</si>
  <si>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</si>
  <si>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</si>
  <si>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</si>
  <si>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</si>
  <si>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</si>
  <si>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</si>
  <si>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</si>
  <si>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</si>
  <si>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</si>
  <si>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</si>
  <si>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</si>
  <si>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</si>
  <si>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</si>
  <si>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</si>
  <si>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</si>
  <si>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</si>
  <si>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</si>
  <si>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</si>
  <si>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</si>
  <si>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</si>
  <si>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</si>
  <si>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</si>
  <si>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</si>
  <si>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</si>
  <si>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</si>
  <si>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</si>
  <si>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</si>
  <si>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</si>
  <si>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</si>
  <si>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</si>
  <si>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</si>
  <si>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</si>
  <si>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</si>
  <si>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</si>
  <si>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</si>
  <si>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</si>
  <si>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</si>
  <si>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</si>
  <si>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</si>
  <si>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</si>
  <si>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</si>
  <si>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</si>
  <si>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</si>
  <si>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</si>
  <si>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</si>
  <si>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</si>
  <si>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</si>
  <si>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</si>
  <si>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</si>
  <si>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</si>
  <si>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</si>
  <si>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</si>
  <si>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</si>
  <si>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</si>
  <si>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</si>
  <si>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</si>
  <si>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</si>
  <si>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</si>
  <si>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</si>
  <si>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</si>
  <si>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</si>
  <si>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</si>
  <si>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</si>
  <si>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</si>
  <si>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</si>
  <si>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</si>
  <si>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</si>
  <si>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</si>
  <si>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</si>
  <si>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</si>
  <si>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</si>
  <si>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</si>
  <si>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</si>
  <si>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</si>
  <si>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</si>
  <si>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</si>
  <si>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</si>
  <si>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</si>
  <si>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</si>
  <si>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</si>
  <si>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</si>
  <si>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</si>
  <si>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</si>
  <si>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</si>
  <si>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</si>
  <si>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</si>
  <si>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</si>
  <si>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</si>
  <si>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</si>
  <si>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</si>
  <si>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</si>
  <si>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</si>
  <si>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</si>
  <si>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</si>
  <si>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</si>
  <si>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</si>
  <si>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</si>
  <si>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</si>
  <si>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</si>
  <si>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</si>
  <si>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</si>
  <si>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</si>
  <si>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</si>
  <si>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</si>
  <si>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</si>
  <si>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</si>
  <si>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</si>
  <si>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</si>
  <si>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</si>
  <si>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</si>
  <si>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</si>
  <si>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</si>
  <si>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</si>
  <si>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</si>
  <si>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</si>
  <si>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</si>
  <si>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</si>
  <si>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</si>
  <si>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</si>
  <si>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</si>
  <si>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</si>
  <si>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</si>
  <si>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</si>
  <si>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</si>
  <si>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</si>
  <si>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</si>
  <si>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</si>
  <si>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</si>
  <si>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</si>
  <si>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</si>
  <si>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</si>
  <si>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</si>
  <si>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</si>
  <si>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</si>
  <si>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</si>
  <si>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</si>
  <si>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</si>
  <si>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</si>
  <si>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</si>
  <si>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</si>
  <si>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</si>
  <si>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</si>
  <si>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</si>
  <si>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</si>
  <si>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</si>
  <si>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</si>
  <si>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</si>
  <si>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</si>
  <si>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</si>
  <si>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</si>
  <si>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</si>
  <si>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</si>
  <si>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</si>
  <si>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</si>
  <si>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</si>
  <si>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</si>
  <si>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</si>
  <si>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</si>
  <si>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</si>
  <si>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</si>
  <si>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</si>
  <si>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</si>
  <si>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</si>
  <si>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</si>
  <si>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</si>
  <si>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</si>
  <si>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</si>
  <si>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</si>
  <si>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</si>
  <si>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</si>
  <si>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</si>
  <si>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</si>
  <si>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</si>
  <si>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</si>
  <si>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</si>
  <si>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</si>
  <si>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</si>
  <si>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</si>
  <si>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</si>
  <si>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</si>
  <si>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</si>
  <si>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</si>
  <si>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</si>
  <si>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</si>
  <si>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</si>
  <si>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</si>
  <si>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</si>
  <si>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</si>
  <si>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</si>
  <si>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</si>
  <si>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</si>
  <si>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</si>
  <si>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</si>
  <si>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</si>
  <si>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</si>
  <si>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</si>
  <si>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</si>
  <si>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</si>
  <si>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</si>
  <si>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</si>
  <si>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</si>
  <si>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</si>
  <si>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</si>
  <si>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</si>
  <si>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</si>
  <si>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</si>
  <si>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</si>
  <si>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</si>
  <si>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</si>
  <si>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</si>
  <si>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</si>
  <si>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</si>
  <si>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</si>
  <si>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</si>
  <si>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</si>
  <si>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</si>
  <si>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</si>
  <si>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</si>
  <si>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</si>
  <si>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</si>
  <si>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</si>
  <si>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</si>
  <si>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</si>
  <si>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</si>
  <si>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</si>
  <si>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</si>
  <si>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</si>
  <si>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</si>
  <si>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</si>
  <si>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</si>
  <si>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</si>
  <si>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</si>
  <si>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</si>
  <si>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</si>
  <si>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</si>
  <si>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</si>
  <si>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</si>
  <si>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</si>
  <si>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</si>
  <si>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</si>
  <si>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</si>
  <si>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</si>
  <si>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</si>
  <si>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</si>
  <si>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</si>
  <si>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</si>
  <si>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</si>
  <si>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</si>
  <si>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</si>
  <si>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</si>
  <si>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</si>
  <si>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</si>
  <si>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</si>
  <si>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</si>
  <si>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</si>
  <si>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</si>
  <si>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</si>
  <si>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</si>
  <si>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</si>
  <si>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</si>
  <si>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</si>
  <si>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</si>
  <si>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</si>
  <si>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</si>
  <si>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</si>
  <si>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</si>
  <si>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</si>
  <si>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</si>
  <si>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</si>
  <si>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</si>
  <si>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</si>
  <si>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</si>
  <si>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</si>
  <si>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</si>
  <si>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</si>
  <si>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</si>
  <si>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</si>
  <si>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</si>
  <si>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</si>
  <si>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</si>
  <si>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</si>
  <si>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</si>
  <si>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</si>
  <si>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</si>
  <si>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</si>
  <si>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</si>
  <si>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</si>
  <si>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</si>
  <si>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</si>
  <si>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</si>
  <si>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</si>
  <si>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</si>
  <si>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</si>
  <si>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</si>
  <si>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</si>
  <si>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</si>
  <si>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</si>
  <si>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</si>
  <si>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</si>
  <si>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</si>
  <si>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</si>
  <si>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</si>
  <si>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</si>
  <si>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</si>
  <si>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</si>
  <si>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</si>
  <si>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</si>
  <si>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</si>
  <si>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</si>
  <si>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</si>
  <si>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</si>
  <si>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</si>
  <si>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</si>
  <si>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</si>
  <si>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</si>
  <si>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</si>
  <si>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</si>
  <si>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</si>
  <si>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</si>
  <si>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</si>
  <si>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</si>
  <si>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</si>
  <si>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</si>
  <si>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</si>
  <si>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</si>
  <si>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</si>
  <si>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</si>
  <si>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</si>
  <si>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</si>
  <si>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</si>
  <si>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</si>
  <si>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</si>
  <si>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</si>
  <si>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</si>
  <si>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</si>
  <si>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</si>
  <si>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</si>
  <si>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</si>
  <si>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</si>
  <si>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</si>
  <si>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</si>
  <si>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</si>
  <si>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</si>
  <si>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</si>
  <si>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</si>
  <si>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</si>
  <si>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</si>
  <si>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</si>
  <si>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</si>
  <si>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</si>
  <si>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</si>
  <si>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</si>
  <si>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</si>
  <si>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</si>
  <si>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</si>
  <si>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</si>
  <si>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</si>
  <si>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</si>
  <si>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</si>
  <si>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</si>
  <si>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</si>
  <si>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</si>
  <si>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</si>
  <si>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</si>
  <si>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</si>
  <si>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</si>
  <si>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</si>
  <si>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</si>
  <si>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</si>
  <si>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</si>
  <si>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</si>
  <si>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</si>
  <si>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</si>
  <si>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</si>
  <si>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</si>
  <si>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</si>
  <si>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</si>
  <si>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</si>
  <si>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</si>
  <si>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</si>
  <si>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</si>
  <si>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</si>
  <si>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</si>
  <si>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</si>
  <si>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</si>
  <si>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</si>
  <si>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</si>
  <si>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</si>
  <si>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</si>
  <si>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</si>
  <si>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</si>
  <si>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</si>
  <si>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</si>
  <si>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</si>
  <si>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</si>
  <si>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</si>
  <si>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</si>
  <si>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</si>
  <si>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</si>
  <si>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</si>
  <si>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</si>
  <si>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</si>
  <si>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</si>
  <si>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</si>
  <si>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</si>
  <si>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</si>
  <si>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</si>
  <si>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</si>
  <si>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</si>
  <si>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</si>
  <si>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</si>
  <si>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</si>
  <si>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</si>
  <si>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</si>
  <si>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</si>
  <si>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</si>
  <si>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</si>
  <si>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</si>
  <si>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</si>
  <si>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</si>
  <si>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</si>
  <si>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</si>
  <si>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</si>
  <si>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</si>
  <si>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</si>
  <si>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</si>
  <si>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</si>
  <si>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</si>
  <si>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</si>
  <si>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</si>
  <si>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</si>
  <si>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</si>
  <si>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</si>
  <si>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</si>
  <si>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</si>
  <si>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</si>
  <si>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</si>
  <si>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</si>
  <si>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</si>
  <si>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</si>
  <si>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</si>
  <si>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</si>
  <si>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</si>
  <si>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</si>
  <si>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</si>
  <si>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</si>
  <si>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</si>
  <si>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</si>
  <si>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</si>
  <si>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</si>
  <si>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</si>
  <si>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</si>
  <si>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</si>
  <si>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</si>
  <si>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</si>
  <si>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</si>
  <si>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</si>
  <si>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</si>
  <si>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</si>
  <si>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</si>
  <si>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</si>
  <si>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</si>
  <si>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</si>
  <si>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</si>
  <si>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</si>
  <si>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</si>
  <si>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</si>
  <si>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</si>
  <si>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</si>
  <si>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</si>
  <si>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</si>
  <si>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</si>
  <si>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</si>
  <si>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</si>
  <si>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</si>
  <si>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</si>
  <si>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</si>
  <si>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</si>
  <si>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</si>
  <si>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</si>
  <si>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</si>
  <si>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</si>
  <si>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</si>
  <si>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</si>
  <si>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</si>
  <si>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</si>
  <si>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</si>
  <si>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</si>
  <si>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</si>
  <si>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</si>
  <si>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</si>
  <si>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</si>
  <si>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</si>
  <si>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</si>
  <si>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</si>
  <si>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</si>
  <si>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</si>
  <si>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</si>
  <si>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</si>
  <si>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</si>
  <si>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</si>
  <si>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</si>
  <si>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</si>
  <si>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</si>
  <si>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</si>
  <si>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</si>
  <si>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</si>
  <si>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</si>
  <si>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</si>
  <si>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</si>
  <si>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</si>
  <si>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</si>
  <si>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</si>
  <si>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</si>
  <si>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</si>
  <si>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</si>
  <si>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</si>
  <si>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</si>
  <si>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</si>
  <si>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</si>
  <si>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</si>
  <si>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</si>
  <si>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</si>
  <si>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</si>
  <si>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</si>
  <si>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</si>
  <si>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</si>
  <si>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</si>
  <si>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</si>
  <si>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</si>
  <si>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</si>
  <si>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</si>
  <si>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</si>
  <si>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</si>
  <si>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</si>
  <si>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</si>
  <si>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</si>
  <si>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</si>
  <si>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</si>
  <si>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</si>
  <si>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</si>
  <si>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</si>
  <si>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</si>
  <si>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</si>
  <si>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</si>
  <si>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</si>
  <si>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</si>
  <si>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</si>
  <si>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</si>
  <si>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</si>
  <si>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</si>
  <si>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</si>
  <si>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</si>
  <si>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</si>
  <si>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</si>
  <si>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</si>
  <si>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</si>
  <si>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</si>
  <si>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</si>
  <si>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</si>
  <si>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</si>
  <si>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</si>
  <si>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</si>
  <si>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</si>
  <si>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</si>
  <si>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</si>
  <si>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</si>
  <si>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</si>
  <si>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</si>
  <si>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</si>
  <si>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</si>
  <si>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</si>
  <si>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</si>
  <si>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</si>
  <si>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</si>
  <si>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</si>
  <si>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</si>
  <si>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</si>
  <si>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</si>
  <si>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</si>
  <si>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</si>
  <si>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</si>
  <si>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</si>
  <si>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</si>
  <si>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</si>
  <si>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</si>
  <si>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</si>
  <si>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</si>
  <si>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</si>
  <si>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</si>
  <si>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</si>
  <si>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</si>
  <si>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</si>
  <si>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</si>
  <si>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</si>
  <si>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</si>
  <si>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</si>
  <si>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</si>
  <si>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</si>
  <si>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</si>
  <si>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</si>
  <si>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</si>
  <si>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</si>
  <si>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</si>
  <si>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</si>
  <si>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</si>
  <si>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</si>
  <si>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</si>
  <si>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</si>
  <si>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</si>
  <si>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</si>
  <si>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</si>
  <si>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</si>
  <si>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</si>
  <si>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</si>
  <si>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</si>
  <si>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</si>
  <si>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</si>
  <si>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</si>
  <si>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</si>
  <si>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</si>
  <si>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</si>
  <si>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</si>
  <si>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</si>
  <si>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</si>
  <si>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</si>
  <si>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</si>
  <si>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</si>
  <si>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</si>
  <si>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</si>
  <si>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</si>
  <si>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</si>
  <si>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</si>
  <si>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</si>
  <si>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</si>
  <si>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</si>
  <si>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</si>
  <si>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</si>
  <si>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</si>
  <si>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</si>
  <si>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</si>
  <si>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</si>
  <si>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</si>
  <si>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</si>
  <si>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</si>
  <si>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</si>
  <si>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</si>
  <si>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</si>
  <si>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</si>
  <si>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</si>
  <si>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</si>
  <si>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</si>
  <si>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</si>
  <si>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</si>
  <si>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</si>
  <si>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</si>
  <si>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</si>
  <si>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</si>
  <si>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</si>
  <si>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</si>
  <si>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</si>
  <si>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</si>
  <si>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</si>
  <si>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</si>
  <si>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</si>
  <si>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</si>
  <si>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</si>
  <si>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</si>
  <si>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</si>
  <si>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</si>
  <si>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</si>
  <si>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</si>
  <si>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</si>
  <si>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</si>
  <si>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</si>
  <si>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</si>
  <si>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</si>
  <si>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</si>
  <si>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</si>
  <si>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</si>
  <si>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</si>
  <si>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</si>
  <si>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</si>
  <si>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</si>
  <si>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</si>
  <si>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</si>
  <si>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</si>
  <si>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</si>
  <si>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</si>
  <si>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</si>
  <si>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</si>
  <si>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</si>
  <si>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</si>
  <si>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</si>
  <si>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</si>
  <si>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</si>
  <si>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</si>
  <si>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</si>
  <si>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</si>
  <si>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</si>
  <si>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</si>
  <si>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</si>
  <si>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</si>
  <si>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</si>
  <si>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</si>
  <si>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</si>
  <si>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</si>
  <si>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</si>
  <si>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</si>
  <si>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</si>
  <si>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</si>
  <si>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</si>
  <si>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</si>
  <si>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</si>
  <si>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</si>
  <si>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</si>
  <si>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</si>
  <si>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</si>
  <si>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</si>
  <si>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</si>
  <si>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</si>
  <si>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</si>
  <si>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</si>
  <si>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</si>
  <si>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</si>
  <si>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</si>
  <si>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</si>
  <si>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</si>
  <si>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</si>
  <si>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</si>
  <si>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</si>
  <si>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</si>
  <si>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</si>
  <si>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</si>
  <si>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</si>
  <si>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</si>
  <si>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</si>
  <si>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</si>
  <si>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</si>
  <si>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</si>
  <si>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</si>
  <si>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</si>
  <si>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</si>
  <si>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</si>
  <si>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</si>
  <si>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</si>
  <si>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</si>
  <si>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</si>
  <si>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</si>
  <si>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</si>
  <si>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</si>
  <si>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</si>
  <si>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</si>
  <si>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</si>
  <si>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</si>
  <si>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</si>
  <si>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</si>
  <si>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</si>
  <si>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</si>
  <si>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</si>
  <si>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</si>
  <si>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</si>
  <si>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</si>
  <si>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</si>
  <si>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</si>
  <si>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</si>
  <si>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</si>
  <si>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</si>
  <si>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</si>
  <si>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</si>
  <si>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</si>
  <si>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</si>
  <si>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</si>
  <si>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</si>
  <si>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</si>
  <si>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</si>
  <si>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</si>
  <si>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</si>
  <si>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</si>
  <si>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</si>
  <si>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</si>
  <si>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</si>
  <si>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</si>
  <si>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</si>
  <si>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</si>
  <si>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</si>
  <si>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</si>
  <si>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</si>
  <si>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</si>
  <si>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</si>
  <si>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</si>
  <si>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</si>
  <si>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</si>
  <si>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</si>
  <si>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</si>
  <si>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</si>
  <si>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</si>
  <si>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</si>
  <si>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</si>
  <si>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</si>
  <si>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</si>
  <si>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</si>
  <si>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</si>
  <si>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</si>
  <si>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</si>
  <si>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</si>
  <si>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</si>
  <si>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</si>
  <si>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</si>
  <si>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</si>
  <si>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</si>
  <si>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</si>
  <si>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</si>
  <si>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</si>
  <si>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</si>
  <si>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</si>
  <si>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</si>
  <si>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</si>
  <si>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</si>
  <si>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</si>
  <si>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</si>
  <si>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</si>
  <si>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</si>
  <si>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</si>
  <si>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</si>
  <si>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</si>
  <si>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</si>
  <si>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</si>
  <si>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</si>
  <si>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</si>
  <si>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</si>
  <si>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</si>
  <si>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</si>
  <si>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</si>
  <si>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</si>
  <si>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</si>
  <si>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</si>
  <si>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</si>
  <si>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</si>
  <si>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</si>
  <si>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</si>
  <si>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</si>
  <si>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</si>
  <si>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</si>
  <si>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</si>
  <si>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</si>
  <si>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</si>
  <si>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</si>
  <si>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</si>
  <si>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</si>
  <si>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</si>
  <si>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</si>
  <si>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</si>
  <si>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</si>
  <si>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</si>
  <si>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</si>
  <si>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</si>
  <si>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</si>
  <si>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</si>
  <si>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</si>
  <si>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</si>
  <si>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</si>
  <si>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</si>
  <si>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</si>
  <si>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</si>
  <si>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</si>
  <si>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</si>
  <si>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</si>
  <si>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</si>
  <si>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</si>
  <si>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</si>
  <si>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</si>
  <si>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</si>
  <si>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</si>
  <si>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</si>
  <si>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</si>
  <si>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</si>
  <si>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</si>
  <si>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</si>
  <si>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</si>
  <si>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</si>
  <si>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</si>
  <si>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</si>
  <si>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</si>
  <si>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</si>
  <si>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</si>
  <si>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</si>
  <si>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</si>
  <si>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</si>
  <si>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</si>
  <si>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</si>
  <si>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</si>
  <si>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</si>
  <si>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</si>
  <si>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</si>
  <si>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</si>
  <si>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</si>
  <si>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</si>
  <si>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</si>
  <si>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</si>
  <si>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</si>
  <si>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</si>
  <si>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</si>
  <si>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</si>
  <si>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</si>
  <si>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</si>
  <si>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</si>
  <si>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</si>
  <si>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</si>
  <si>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</si>
  <si>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</si>
  <si>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</si>
  <si>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</si>
  <si>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</si>
  <si>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</si>
  <si>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</si>
  <si>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</si>
  <si>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</si>
  <si>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</si>
  <si>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</si>
  <si>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</si>
  <si>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</si>
  <si>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</si>
  <si>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</si>
  <si>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</si>
  <si>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</si>
  <si>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</si>
  <si>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</si>
  <si>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</si>
  <si>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</si>
  <si>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</si>
  <si>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</si>
  <si>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</si>
  <si>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</si>
  <si>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</si>
  <si>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</si>
  <si>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</si>
  <si>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</si>
  <si>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</si>
  <si>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</si>
  <si>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</si>
  <si>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</si>
  <si>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</si>
  <si>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</si>
  <si>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</si>
  <si>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</si>
  <si>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</si>
  <si>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</si>
  <si>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</si>
  <si>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</si>
  <si>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</si>
  <si>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</si>
  <si>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</si>
  <si>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</si>
  <si>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</si>
  <si>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</si>
  <si>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</si>
  <si>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</si>
  <si>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</si>
  <si>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</si>
  <si>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</si>
  <si>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</si>
  <si>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</si>
  <si>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</si>
  <si>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</si>
  <si>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</si>
  <si>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</si>
  <si>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</si>
  <si>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</si>
  <si>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</si>
  <si>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</si>
  <si>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</si>
  <si>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</si>
  <si>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</si>
  <si>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</si>
  <si>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</si>
  <si>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</si>
  <si>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</si>
  <si>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</si>
  <si>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</si>
  <si>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</si>
  <si>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</si>
  <si>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</si>
  <si>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</si>
  <si>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</si>
  <si>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</si>
  <si>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</si>
  <si>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</si>
  <si>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</si>
  <si>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</si>
  <si>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</si>
  <si>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</si>
  <si>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</si>
  <si>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</si>
  <si>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</si>
  <si>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</si>
  <si>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</si>
  <si>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</si>
  <si>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</si>
  <si>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</si>
  <si>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</si>
  <si>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</si>
  <si>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</si>
  <si>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</si>
  <si>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</si>
  <si>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</si>
  <si>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</si>
  <si>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</si>
  <si>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</si>
  <si>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</si>
  <si>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</si>
  <si>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</si>
  <si>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</si>
  <si>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</si>
  <si>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</si>
  <si>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</si>
  <si>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</si>
  <si>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</si>
  <si>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</si>
  <si>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</si>
  <si>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</si>
  <si>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</si>
  <si>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</si>
  <si>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</si>
  <si>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</si>
  <si>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</si>
  <si>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</si>
  <si>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</si>
  <si>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</si>
  <si>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</si>
  <si>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</si>
  <si>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</si>
  <si>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</si>
  <si>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</si>
  <si>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</si>
  <si>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</si>
  <si>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</si>
  <si>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</si>
  <si>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</si>
  <si>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</si>
  <si>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</si>
  <si>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</si>
  <si>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</si>
  <si>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</si>
  <si>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</si>
  <si>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</si>
  <si>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</si>
  <si>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</si>
  <si>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</si>
  <si>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</si>
  <si>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</si>
  <si>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</si>
  <si>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</si>
  <si>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</si>
  <si>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</si>
  <si>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</si>
  <si>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</si>
  <si>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</si>
  <si>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</si>
  <si>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</si>
  <si>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</si>
  <si>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</si>
  <si>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</si>
  <si>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</si>
  <si>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</si>
  <si>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</si>
  <si>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</si>
  <si>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</si>
  <si>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</si>
  <si>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</si>
  <si>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</si>
  <si>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</si>
  <si>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</si>
  <si>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</si>
  <si>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</si>
  <si>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</si>
  <si>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</si>
  <si>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</si>
  <si>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</si>
  <si>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</si>
  <si>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</si>
  <si>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</si>
  <si>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</si>
  <si>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</si>
  <si>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</si>
  <si>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</si>
  <si>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</si>
  <si>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</si>
  <si>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</si>
  <si>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</si>
  <si>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</si>
  <si>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</si>
  <si>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</si>
  <si>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</si>
  <si>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</si>
  <si>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</si>
  <si>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</si>
  <si>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</si>
  <si>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</si>
  <si>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</si>
  <si>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</si>
  <si>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</si>
  <si>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</si>
  <si>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</si>
  <si>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</si>
  <si>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</si>
  <si>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</si>
  <si>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</si>
  <si>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</si>
  <si>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</si>
  <si>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</si>
  <si>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</si>
  <si>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</si>
  <si>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</si>
  <si>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</si>
  <si>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</si>
  <si>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</si>
  <si>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</si>
  <si>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</si>
  <si>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</si>
  <si>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</si>
  <si>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</si>
  <si>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</si>
  <si>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</si>
  <si>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</si>
  <si>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</si>
  <si>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</si>
  <si>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</si>
  <si>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</si>
  <si>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</si>
  <si>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</si>
  <si>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</si>
  <si>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</si>
  <si>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</si>
  <si>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</si>
  <si>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</si>
  <si>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</si>
  <si>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</si>
  <si>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</si>
  <si>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</si>
  <si>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</si>
  <si>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</si>
  <si>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</si>
  <si>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</si>
  <si>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</si>
  <si>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</si>
  <si>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</si>
  <si>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</si>
  <si>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</si>
  <si>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</si>
  <si>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</si>
  <si>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</si>
  <si>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</si>
  <si>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</si>
  <si>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</si>
  <si>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</si>
  <si>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</si>
  <si>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</si>
  <si>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</si>
  <si>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</si>
  <si>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</si>
  <si>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</si>
  <si>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</si>
  <si>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</si>
  <si>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</si>
  <si>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</si>
  <si>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</si>
  <si>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</si>
  <si>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</si>
  <si>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</si>
  <si>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</si>
  <si>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</si>
  <si>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</si>
  <si>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</si>
  <si>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</si>
  <si>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</si>
  <si>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</si>
  <si>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</si>
  <si>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</si>
  <si>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</si>
  <si>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</si>
  <si>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</si>
  <si>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</si>
  <si>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</si>
  <si>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</si>
  <si>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</si>
  <si>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</si>
  <si>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</si>
  <si>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</si>
  <si>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</si>
  <si>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</si>
  <si>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</si>
  <si>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</si>
  <si>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</si>
  <si>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</si>
  <si>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</si>
  <si>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</si>
  <si>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</si>
  <si>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</si>
  <si>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</si>
  <si>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</si>
  <si>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</si>
  <si>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</si>
  <si>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</si>
  <si>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</si>
  <si>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</si>
  <si>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</si>
  <si>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</si>
  <si>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</si>
  <si>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</si>
  <si>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</si>
  <si>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</si>
  <si>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</si>
  <si>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</si>
  <si>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</si>
  <si>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</si>
  <si>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</si>
  <si>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</si>
  <si>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</si>
  <si>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</si>
  <si>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</si>
  <si>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</si>
  <si>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</si>
  <si>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</si>
  <si>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</si>
  <si>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</si>
  <si>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</si>
  <si>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</si>
  <si>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</si>
  <si>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</si>
  <si>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</si>
  <si>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</si>
  <si>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</si>
  <si>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</si>
  <si>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</si>
  <si>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</si>
  <si>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</si>
  <si>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</si>
  <si>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</si>
  <si>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</si>
  <si>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</si>
  <si>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</si>
  <si>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</si>
  <si>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</si>
  <si>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</si>
  <si>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</si>
  <si>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</si>
  <si>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</si>
  <si>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</si>
  <si>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</si>
  <si>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</si>
  <si>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</si>
  <si>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</si>
  <si>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</si>
  <si>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</si>
  <si>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</si>
  <si>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</si>
  <si>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</si>
  <si>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</si>
  <si>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</si>
  <si>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</si>
  <si>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</si>
  <si>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</si>
  <si>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</si>
  <si>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</si>
  <si>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</si>
  <si>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</si>
  <si>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</si>
  <si>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</si>
  <si>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</si>
  <si>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</si>
  <si>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</si>
  <si>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</si>
  <si>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</si>
  <si>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</si>
  <si>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</si>
  <si>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</si>
  <si>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</si>
  <si>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</si>
  <si>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</si>
  <si>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</si>
  <si>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</si>
  <si>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</si>
  <si>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</si>
  <si>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</si>
  <si>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</si>
  <si>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</si>
  <si>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</si>
  <si>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</si>
  <si>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</si>
  <si>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</si>
  <si>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</si>
  <si>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</si>
  <si>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</si>
  <si>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</si>
  <si>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</si>
  <si>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</si>
  <si>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</si>
  <si>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</si>
  <si>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</si>
  <si>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</si>
  <si>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</si>
  <si>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</si>
  <si>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</si>
  <si>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</si>
  <si>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</si>
  <si>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</si>
  <si>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</si>
  <si>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</si>
  <si>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</si>
  <si>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</si>
  <si>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</si>
  <si>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</si>
  <si>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</si>
  <si>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</si>
  <si>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</si>
  <si>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</si>
  <si>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</si>
  <si>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</si>
  <si>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</si>
  <si>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</si>
  <si>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</si>
  <si>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</si>
  <si>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</si>
  <si>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</si>
  <si>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</si>
  <si>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</si>
  <si>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</si>
  <si>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</si>
  <si>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</si>
  <si>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</si>
  <si>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</si>
  <si>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</si>
  <si>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</si>
  <si>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</si>
  <si>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</si>
  <si>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</si>
  <si>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</si>
  <si>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</si>
  <si>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</si>
  <si>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</si>
  <si>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</si>
  <si>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</si>
  <si>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</si>
  <si>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</si>
  <si>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</si>
  <si>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</si>
  <si>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</si>
  <si>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</si>
  <si>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</si>
  <si>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</si>
  <si>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</si>
  <si>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</si>
  <si>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</si>
  <si>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</si>
  <si>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</si>
  <si>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</si>
  <si>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</si>
  <si>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</si>
  <si>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</si>
  <si>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</si>
  <si>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</si>
  <si>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</si>
  <si>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</si>
  <si>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</si>
  <si>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</si>
  <si>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</si>
  <si>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</si>
  <si>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</si>
  <si>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</si>
  <si>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</si>
  <si>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</si>
  <si>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</si>
  <si>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</si>
  <si>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</si>
  <si>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</si>
  <si>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</si>
  <si>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</si>
  <si>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</si>
  <si>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</si>
  <si>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</si>
  <si>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</si>
  <si>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</si>
  <si>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</si>
  <si>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</si>
  <si>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</si>
  <si>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</si>
  <si>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</si>
  <si>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</si>
  <si>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</si>
  <si>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</si>
  <si>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</si>
  <si>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</si>
  <si>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</si>
  <si>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</si>
  <si>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</si>
  <si>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</si>
  <si>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</si>
  <si>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</si>
  <si>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</si>
  <si>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</si>
  <si>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</si>
  <si>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</si>
  <si>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</si>
  <si>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</si>
  <si>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</si>
  <si>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</si>
  <si>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</si>
  <si>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</si>
  <si>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</si>
  <si>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</si>
  <si>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</si>
  <si>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</si>
  <si>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</si>
  <si>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</si>
  <si>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</si>
  <si>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</si>
  <si>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</si>
  <si>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</si>
  <si>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</si>
  <si>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</si>
  <si>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</si>
  <si>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</si>
  <si>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</si>
  <si>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</si>
  <si>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</si>
  <si>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</si>
  <si>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</si>
  <si>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</si>
  <si>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</si>
  <si>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</si>
  <si>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</si>
  <si>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</si>
  <si>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</si>
  <si>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</si>
  <si>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</si>
  <si>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</si>
  <si>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</si>
  <si>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</si>
  <si>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</si>
  <si>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</si>
  <si>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</si>
  <si>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</si>
  <si>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</si>
  <si>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</si>
  <si>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</si>
  <si>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</si>
  <si>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</si>
  <si>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</si>
  <si>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</si>
  <si>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</si>
  <si>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</si>
  <si>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</si>
  <si>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</si>
  <si>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</si>
  <si>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</si>
  <si>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</si>
  <si>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</si>
  <si>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</si>
  <si>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</si>
  <si>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</si>
  <si>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</si>
  <si>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</si>
  <si>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</si>
  <si>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</si>
  <si>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</si>
  <si>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</si>
  <si>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</si>
  <si>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</si>
  <si>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</si>
  <si>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</si>
  <si>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</si>
  <si>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</si>
  <si>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</si>
  <si>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</si>
  <si>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</si>
  <si>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</si>
  <si>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</si>
  <si>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</si>
  <si>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</si>
  <si>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</si>
  <si>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</si>
  <si>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</si>
  <si>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</si>
  <si>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</si>
  <si>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</si>
  <si>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</si>
  <si>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</si>
  <si>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</si>
  <si>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</si>
  <si>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</si>
  <si>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</si>
  <si>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</si>
  <si>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</si>
  <si>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</si>
  <si>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</si>
  <si>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</si>
  <si>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</si>
  <si>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</si>
  <si>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</si>
  <si>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</si>
  <si>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</si>
  <si>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</si>
  <si>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</si>
  <si>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</si>
  <si>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</si>
  <si>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</si>
  <si>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</si>
  <si>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</si>
  <si>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</si>
  <si>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</si>
  <si>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</si>
  <si>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</si>
  <si>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</si>
  <si>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</si>
  <si>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</si>
  <si>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</si>
  <si>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</si>
  <si>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</si>
  <si>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</si>
  <si>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</si>
  <si>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</si>
  <si>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</si>
  <si>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</si>
  <si>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</si>
  <si>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</si>
  <si>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</si>
  <si>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</si>
  <si>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</si>
  <si>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</si>
  <si>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</si>
  <si>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</si>
  <si>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</si>
  <si>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</si>
  <si>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</si>
  <si>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</si>
  <si>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</si>
  <si>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</si>
  <si>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</si>
  <si>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</si>
  <si>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</si>
  <si>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</si>
  <si>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</si>
  <si>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</si>
  <si>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</si>
  <si>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</si>
  <si>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</si>
  <si>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</si>
  <si>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</si>
  <si>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</si>
  <si>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</si>
  <si>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</si>
  <si>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</si>
  <si>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</si>
  <si>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</si>
  <si>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</si>
  <si>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</si>
  <si>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</si>
  <si>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</si>
  <si>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</si>
  <si>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</si>
  <si>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</si>
  <si>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</si>
  <si>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</si>
  <si>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</si>
  <si>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</si>
  <si>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</si>
  <si>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</si>
  <si>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</si>
  <si>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</si>
  <si>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</si>
  <si>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</si>
  <si>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</si>
  <si>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</si>
  <si>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</si>
  <si>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</si>
  <si>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</si>
  <si>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</si>
  <si>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</si>
  <si>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</si>
  <si>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</si>
  <si>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</si>
  <si>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</si>
  <si>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</si>
  <si>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</si>
  <si>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</si>
  <si>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</si>
  <si>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</si>
  <si>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</si>
  <si>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</si>
  <si>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</si>
  <si>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</si>
  <si>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</si>
  <si>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</si>
  <si>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</si>
  <si>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</si>
  <si>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</si>
  <si>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</si>
  <si>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</si>
  <si>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</si>
  <si>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</si>
  <si>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</si>
  <si>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</si>
  <si>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</si>
  <si>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</si>
  <si>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</si>
  <si>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</si>
  <si>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</si>
  <si>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</si>
  <si>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</si>
  <si>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</si>
  <si>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</si>
  <si>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</si>
  <si>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</si>
  <si>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</si>
  <si>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</si>
  <si>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</si>
  <si>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</si>
  <si>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</si>
  <si>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</si>
  <si>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</si>
  <si>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</si>
  <si>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</si>
  <si>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</si>
  <si>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</si>
  <si>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</si>
  <si>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</si>
  <si>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</si>
  <si>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</si>
  <si>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</si>
  <si>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</si>
  <si>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</si>
  <si>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</si>
  <si>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</si>
  <si>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</si>
  <si>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</si>
  <si>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</si>
  <si>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</si>
  <si>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</si>
  <si>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</si>
  <si>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</si>
  <si>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</si>
  <si>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</si>
  <si>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</si>
  <si>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</si>
  <si>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</si>
  <si>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</si>
  <si>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</si>
  <si>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</si>
  <si>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</si>
  <si>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</si>
  <si>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</si>
  <si>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</si>
  <si>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</si>
  <si>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</si>
  <si>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</si>
  <si>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</si>
  <si>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</si>
  <si>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</si>
  <si>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</si>
  <si>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</si>
  <si>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</si>
  <si>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</si>
  <si>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</si>
  <si>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</si>
  <si>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</si>
  <si>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</si>
  <si>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</si>
  <si>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</si>
  <si>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</si>
  <si>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</si>
  <si>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</si>
  <si>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</si>
  <si>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</si>
  <si>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</si>
  <si>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</si>
  <si>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</si>
  <si>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</si>
  <si>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</si>
  <si>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</si>
  <si>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</si>
  <si>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</si>
  <si>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</si>
  <si>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</si>
  <si>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</si>
  <si>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</si>
  <si>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</si>
  <si>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</si>
  <si>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</si>
  <si>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</si>
  <si>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</si>
  <si>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</si>
  <si>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</si>
  <si>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</si>
  <si>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</si>
  <si>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</si>
  <si>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</si>
  <si>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</si>
  <si>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</si>
  <si>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</si>
  <si>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</si>
  <si>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</si>
  <si>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</si>
  <si>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</si>
  <si>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</si>
  <si>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</si>
  <si>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</si>
  <si>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</si>
  <si>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</si>
  <si>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</si>
  <si>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</si>
  <si>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</si>
  <si>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</si>
  <si>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</si>
  <si>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</si>
  <si>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</si>
  <si>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</si>
  <si>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</si>
  <si>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</si>
  <si>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</si>
  <si>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</si>
  <si>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</si>
  <si>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</si>
  <si>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</si>
  <si>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</si>
  <si>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</si>
  <si>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</si>
  <si>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</si>
  <si>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</si>
  <si>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</si>
  <si>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</si>
  <si>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</si>
  <si>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</si>
  <si>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</si>
  <si>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</si>
  <si>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</si>
  <si>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</si>
  <si>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</si>
  <si>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</si>
  <si>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</si>
  <si>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</si>
  <si>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</si>
  <si>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</si>
  <si>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</si>
  <si>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</si>
  <si>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</si>
  <si>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</si>
  <si>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</si>
  <si>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</si>
  <si>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</si>
  <si>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</si>
  <si>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</si>
  <si>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</si>
  <si>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</si>
  <si>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</si>
  <si>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</si>
  <si>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</si>
  <si>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</si>
  <si>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</si>
  <si>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</si>
  <si>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</si>
  <si>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</si>
  <si>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</si>
  <si>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</si>
  <si>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</si>
  <si>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</si>
  <si>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</si>
  <si>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</si>
  <si>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</si>
  <si>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</si>
  <si>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</si>
  <si>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</si>
  <si>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</si>
  <si>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</si>
  <si>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</si>
  <si>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</si>
  <si>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</si>
  <si>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</si>
  <si>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</si>
  <si>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</si>
  <si>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</si>
  <si>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</si>
  <si>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</si>
  <si>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</si>
  <si>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</si>
  <si>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</si>
  <si>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</si>
  <si>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</si>
  <si>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</si>
  <si>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</si>
  <si>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</si>
  <si>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</si>
  <si>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</si>
  <si>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</si>
  <si>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</si>
  <si>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</si>
  <si>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</si>
  <si>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</si>
  <si>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</si>
  <si>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</si>
  <si>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</si>
  <si>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</si>
  <si>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</si>
  <si>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</si>
  <si>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</si>
  <si>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</si>
  <si>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</si>
  <si>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</si>
  <si>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</si>
  <si>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</si>
  <si>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</si>
  <si>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</si>
  <si>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</si>
  <si>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</si>
  <si>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</si>
  <si>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</si>
  <si>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</si>
  <si>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</si>
  <si>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</si>
  <si>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</si>
  <si>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</si>
  <si>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</si>
  <si>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</si>
  <si>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</si>
  <si>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</si>
  <si>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</si>
  <si>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</si>
  <si>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</si>
  <si>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</si>
  <si>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</si>
  <si>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</si>
  <si>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</si>
  <si>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</si>
  <si>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</si>
  <si>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</si>
  <si>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</si>
  <si>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</si>
  <si>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</si>
  <si>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</si>
  <si>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</si>
  <si>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</si>
  <si>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</si>
  <si>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</si>
  <si>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</si>
  <si>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</si>
  <si>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</si>
  <si>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</si>
  <si>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</si>
  <si>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</si>
  <si>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</si>
  <si>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</si>
  <si>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</si>
  <si>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</si>
  <si>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</si>
  <si>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</si>
  <si>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</si>
  <si>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</si>
  <si>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</si>
  <si>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</si>
  <si>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</si>
  <si>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</si>
  <si>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</si>
  <si>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</si>
  <si>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</si>
  <si>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</si>
  <si>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</si>
  <si>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</si>
  <si>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</si>
  <si>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</si>
  <si>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</si>
  <si>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</si>
  <si>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</si>
  <si>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</si>
  <si>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</si>
  <si>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</si>
  <si>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</si>
  <si>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</si>
  <si>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</si>
  <si>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</si>
  <si>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</si>
  <si>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</si>
  <si>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</si>
  <si>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</si>
  <si>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</si>
  <si>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</si>
  <si>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</si>
  <si>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</si>
  <si>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</si>
  <si>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</si>
  <si>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</si>
  <si>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</si>
  <si>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</si>
  <si>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</si>
  <si>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</si>
  <si>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</si>
  <si>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</si>
  <si>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</si>
  <si>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</si>
  <si>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</si>
  <si>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</si>
  <si>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</si>
  <si>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</si>
  <si>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</si>
  <si>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</si>
  <si>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</si>
  <si>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</si>
  <si>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</si>
  <si>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</si>
  <si>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</si>
  <si>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</si>
  <si>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</si>
  <si>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</si>
  <si>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</si>
  <si>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</si>
  <si>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</si>
  <si>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</si>
  <si>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</si>
  <si>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</si>
  <si>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</si>
  <si>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</si>
  <si>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</si>
  <si>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</si>
  <si>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</si>
  <si>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</si>
  <si>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</si>
  <si>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</si>
  <si>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</si>
  <si>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</si>
  <si>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</si>
  <si>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</si>
  <si>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</si>
  <si>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</si>
  <si>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</si>
  <si>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</si>
  <si>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</si>
  <si>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</si>
  <si>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</si>
  <si>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</si>
  <si>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</si>
  <si>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</si>
  <si>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</si>
  <si>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</si>
  <si>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</si>
  <si>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</si>
  <si>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</si>
  <si>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</si>
  <si>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</si>
  <si>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</si>
  <si>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</si>
  <si>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</si>
  <si>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</si>
  <si>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</si>
  <si>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</si>
  <si>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</si>
  <si>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</si>
  <si>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</si>
  <si>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</si>
  <si>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</si>
  <si>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</si>
  <si>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</si>
  <si>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</si>
  <si>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</si>
  <si>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</si>
  <si>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</si>
  <si>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</si>
  <si>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</si>
  <si>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</si>
  <si>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</si>
  <si>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</si>
  <si>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</si>
  <si>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</si>
  <si>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</si>
  <si>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</si>
  <si>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</si>
  <si>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</si>
  <si>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</si>
  <si>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</si>
  <si>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</si>
  <si>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</si>
  <si>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</si>
  <si>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</si>
  <si>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</si>
  <si>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</si>
  <si>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</si>
  <si>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</si>
  <si>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</si>
  <si>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</si>
  <si>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</si>
  <si>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</si>
  <si>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</si>
  <si>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</si>
  <si>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</si>
  <si>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</si>
  <si>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</si>
  <si>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</si>
  <si>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</si>
  <si>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</si>
  <si>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</si>
  <si>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</si>
  <si>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</si>
  <si>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</si>
  <si>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</si>
  <si>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</si>
  <si>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</si>
  <si>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</si>
  <si>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</si>
  <si>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</si>
  <si>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</si>
  <si>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</si>
  <si>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</si>
  <si>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</si>
  <si>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</si>
  <si>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</si>
  <si>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</si>
  <si>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</si>
  <si>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</si>
  <si>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</si>
  <si>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</si>
  <si>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</si>
  <si>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</si>
  <si>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</si>
  <si>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</si>
  <si>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</si>
  <si>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</si>
  <si>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</si>
  <si>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</si>
  <si>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</si>
  <si>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</si>
  <si>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</si>
  <si>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</si>
  <si>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</si>
  <si>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</si>
  <si>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</si>
  <si>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</si>
  <si>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</si>
  <si>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</si>
  <si>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</si>
  <si>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</si>
  <si>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</si>
  <si>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</si>
  <si>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</si>
  <si>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</si>
  <si>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</si>
  <si>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</si>
  <si>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</si>
  <si>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</si>
  <si>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</si>
  <si>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</si>
  <si>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</si>
  <si>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</si>
  <si>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</si>
  <si>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</si>
  <si>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</si>
  <si>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</si>
  <si>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</si>
  <si>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</si>
  <si>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</si>
  <si>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</si>
  <si>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</si>
  <si>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</si>
  <si>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</si>
  <si>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</si>
  <si>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</si>
  <si>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</si>
  <si>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</si>
  <si>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</si>
  <si>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</si>
  <si>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</si>
  <si>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</si>
  <si>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</si>
  <si>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</si>
  <si>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</si>
  <si>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</si>
  <si>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</si>
  <si>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</si>
  <si>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</si>
  <si>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</si>
  <si>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</si>
  <si>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</si>
  <si>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</si>
  <si>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</si>
  <si>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</si>
  <si>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</si>
  <si>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</si>
  <si>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</si>
  <si>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</si>
  <si>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</si>
  <si>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</si>
  <si>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</si>
  <si>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</si>
  <si>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</si>
  <si>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</si>
  <si>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</si>
  <si>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</si>
  <si>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</si>
  <si>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</si>
  <si>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</si>
  <si>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</si>
  <si>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</si>
  <si>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</si>
  <si>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</si>
  <si>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</si>
  <si>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</si>
  <si>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</si>
  <si>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</si>
  <si>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</si>
  <si>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</si>
  <si>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</si>
  <si>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</si>
  <si>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</si>
  <si>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</si>
  <si>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</si>
  <si>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</si>
  <si>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</si>
  <si>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</si>
  <si>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</si>
  <si>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</si>
  <si>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</si>
  <si>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</si>
  <si>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</si>
  <si>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</si>
  <si>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</si>
  <si>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</si>
  <si>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</si>
  <si>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</si>
  <si>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</si>
  <si>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</si>
  <si>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</si>
  <si>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</si>
  <si>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</si>
  <si>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</si>
  <si>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</si>
  <si>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</si>
  <si>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</si>
  <si>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</si>
  <si>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</si>
  <si>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</si>
  <si>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</si>
  <si>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</si>
  <si>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</si>
  <si>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</si>
  <si>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</si>
  <si>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</si>
  <si>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</si>
  <si>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</si>
  <si>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</si>
  <si>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</si>
  <si>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</si>
  <si>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</si>
  <si>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</si>
  <si>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</si>
  <si>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</si>
  <si>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</si>
  <si>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</si>
  <si>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</si>
  <si>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</si>
  <si>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</si>
  <si>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</si>
  <si>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</si>
  <si>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</si>
  <si>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</si>
  <si>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</si>
  <si>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</si>
  <si>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</si>
  <si>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</si>
  <si>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</si>
  <si>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</si>
  <si>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</si>
  <si>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</si>
  <si>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</si>
  <si>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</si>
  <si>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</si>
  <si>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</si>
  <si>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</si>
  <si>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</si>
  <si>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</si>
  <si>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</si>
  <si>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</si>
  <si>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</si>
  <si>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</si>
  <si>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</si>
  <si>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</si>
  <si>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</si>
  <si>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</si>
  <si>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</si>
  <si>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</si>
  <si>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</si>
  <si>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</si>
  <si>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</si>
  <si>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</si>
  <si>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</si>
  <si>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</si>
  <si>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</si>
  <si>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</si>
  <si>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</si>
  <si>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</si>
  <si>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</si>
  <si>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</si>
  <si>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</si>
  <si>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</si>
  <si>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</si>
  <si>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</si>
  <si>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</si>
  <si>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</si>
  <si>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</si>
  <si>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</si>
  <si>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</si>
  <si>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</si>
  <si>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</si>
  <si>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</si>
  <si>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</si>
  <si>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</si>
  <si>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</si>
  <si>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</si>
  <si>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</si>
  <si>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</si>
  <si>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</si>
  <si>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</si>
  <si>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</si>
  <si>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</si>
  <si>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</si>
  <si>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</si>
  <si>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</si>
  <si>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</si>
  <si>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</si>
  <si>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</si>
  <si>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</si>
  <si>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</si>
  <si>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</si>
  <si>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</si>
  <si>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</si>
  <si>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</si>
  <si>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</si>
  <si>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</si>
  <si>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</si>
  <si>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</si>
  <si>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</si>
  <si>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</si>
  <si>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</si>
  <si>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</si>
  <si>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</si>
  <si>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</si>
  <si>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</si>
  <si>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</si>
  <si>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</si>
  <si>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</si>
  <si>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</si>
  <si>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</si>
  <si>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</si>
  <si>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</si>
  <si>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</si>
  <si>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</si>
  <si>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</si>
  <si>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</si>
  <si>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</si>
  <si>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</si>
  <si>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</si>
  <si>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</si>
  <si>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</si>
  <si>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</si>
  <si>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</si>
  <si>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</si>
  <si>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</si>
  <si>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</si>
  <si>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</si>
  <si>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</si>
  <si>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</si>
  <si>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</si>
  <si>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</si>
  <si>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</si>
  <si>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</si>
  <si>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</si>
  <si>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</si>
  <si>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</si>
  <si>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</si>
  <si>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</si>
  <si>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</si>
  <si>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</si>
  <si>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</si>
  <si>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</si>
  <si>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</si>
  <si>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</si>
  <si>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</si>
  <si>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</si>
  <si>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</si>
  <si>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</si>
  <si>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</si>
  <si>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</si>
  <si>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</si>
  <si>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</si>
  <si>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</si>
  <si>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</si>
  <si>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</si>
  <si>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</si>
  <si>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</si>
  <si>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</si>
  <si>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</si>
  <si>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</si>
  <si>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</si>
  <si>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</si>
  <si>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</si>
  <si>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</si>
  <si>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</si>
  <si>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</si>
  <si>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</si>
  <si>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</si>
  <si>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</si>
  <si>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</si>
  <si>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</si>
  <si>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</si>
  <si>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</si>
  <si>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</si>
  <si>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</si>
  <si>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</si>
  <si>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</si>
  <si>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</si>
  <si>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</si>
  <si>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</si>
  <si>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</si>
  <si>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</si>
  <si>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</si>
  <si>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</si>
  <si>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</si>
  <si>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</si>
  <si>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</si>
  <si>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</si>
  <si>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</si>
  <si>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</si>
  <si>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</si>
  <si>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</si>
  <si>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</si>
  <si>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</si>
  <si>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</si>
  <si>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</si>
  <si>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</si>
  <si>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</si>
  <si>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</si>
  <si>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</si>
  <si>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</si>
  <si>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</si>
  <si>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</si>
  <si>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</si>
  <si>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</si>
  <si>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</si>
  <si>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</si>
  <si>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</si>
  <si>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</si>
  <si>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</si>
  <si>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</si>
  <si>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</si>
  <si>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</si>
  <si>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</si>
  <si>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</si>
  <si>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</si>
  <si>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</si>
  <si>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</si>
  <si>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</si>
  <si>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</si>
  <si>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</si>
  <si>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</si>
  <si>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</si>
  <si>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</si>
  <si>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</si>
  <si>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</si>
  <si>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</si>
  <si>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</si>
  <si>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</si>
  <si>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</si>
  <si>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</si>
  <si>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</si>
  <si>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</si>
  <si>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</si>
  <si>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</si>
  <si>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</si>
  <si>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</si>
  <si>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</si>
  <si>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</si>
  <si>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</si>
  <si>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</si>
  <si>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</si>
  <si>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</si>
  <si>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</si>
  <si>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</si>
  <si>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</si>
  <si>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</si>
  <si>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</si>
  <si>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</si>
  <si>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</si>
  <si>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</si>
  <si>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</si>
  <si>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</si>
  <si>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</si>
  <si>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</si>
  <si>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</si>
  <si>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</si>
  <si>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</si>
  <si>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</si>
  <si>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</si>
  <si>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</si>
  <si>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</si>
  <si>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</si>
  <si>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</si>
  <si>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</si>
  <si>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</si>
  <si>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</si>
  <si>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</si>
  <si>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</si>
  <si>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</si>
  <si>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</si>
  <si>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</si>
  <si>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</si>
  <si>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</si>
  <si>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</si>
  <si>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</si>
  <si>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</si>
  <si>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</si>
  <si>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</si>
  <si>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</si>
  <si>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</si>
  <si>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</si>
  <si>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</si>
  <si>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</si>
  <si>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</si>
  <si>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</si>
  <si>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</si>
  <si>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</si>
  <si>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</si>
  <si>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</si>
  <si>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</si>
  <si>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</si>
  <si>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</si>
  <si>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</si>
  <si>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</si>
  <si>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</si>
  <si>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</si>
  <si>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</si>
  <si>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</si>
  <si>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</si>
  <si>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</si>
  <si>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</si>
  <si>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</si>
  <si>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</si>
  <si>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</si>
  <si>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</si>
  <si>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</si>
  <si>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</si>
  <si>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</si>
  <si>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</si>
  <si>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</si>
  <si>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</si>
  <si>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</si>
  <si>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</si>
  <si>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</si>
  <si>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</si>
  <si>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</si>
  <si>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</si>
  <si>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</si>
  <si>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</si>
  <si>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</si>
  <si>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</si>
  <si>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</si>
  <si>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</si>
  <si>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</si>
  <si>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</si>
  <si>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</si>
  <si>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</si>
  <si>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</si>
  <si>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</si>
  <si>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</si>
  <si>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</si>
  <si>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</si>
  <si>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</si>
  <si>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</si>
  <si>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</si>
  <si>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</si>
  <si>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</si>
  <si>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</si>
  <si>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</si>
  <si>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</si>
  <si>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</si>
  <si>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</si>
  <si>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</si>
  <si>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</si>
  <si>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</si>
  <si>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</si>
  <si>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</si>
  <si>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</si>
  <si>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</si>
  <si>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</si>
  <si>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</si>
  <si>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</si>
  <si>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</si>
  <si>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</si>
  <si>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</si>
  <si>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</si>
  <si>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</si>
  <si>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</si>
  <si>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</si>
  <si>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</si>
  <si>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</si>
  <si>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</si>
  <si>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</si>
  <si>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</si>
  <si>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</si>
  <si>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</si>
  <si>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</si>
  <si>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</si>
  <si>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</si>
  <si>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</si>
  <si>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</si>
  <si>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</si>
  <si>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</si>
  <si>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</si>
  <si>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</si>
  <si>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</si>
  <si>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</si>
  <si>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</si>
  <si>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</si>
  <si>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</si>
  <si>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</si>
  <si>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</si>
  <si>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</si>
  <si>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</si>
  <si>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</si>
  <si>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</si>
  <si>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</si>
  <si>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</si>
  <si>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</si>
  <si>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</si>
  <si>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</si>
  <si>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</si>
  <si>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</si>
  <si>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</si>
  <si>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</si>
  <si>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</si>
  <si>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</si>
  <si>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</si>
  <si>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</si>
  <si>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</si>
  <si>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</si>
  <si>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</si>
  <si>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</si>
  <si>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</si>
  <si>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</si>
  <si>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</si>
  <si>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</si>
  <si>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</si>
  <si>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</si>
  <si>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</si>
  <si>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</si>
  <si>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</si>
  <si>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</si>
  <si>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</si>
  <si>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</si>
  <si>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</si>
  <si>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</si>
  <si>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</si>
  <si>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</si>
  <si>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</si>
  <si>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</si>
  <si>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</si>
  <si>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</si>
  <si>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</si>
  <si>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</si>
  <si>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</si>
  <si>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</si>
  <si>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</si>
  <si>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</si>
  <si>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</si>
  <si>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</si>
  <si>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</si>
  <si>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</si>
  <si>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</si>
  <si>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</si>
  <si>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</si>
  <si>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</si>
  <si>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</si>
  <si>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</si>
  <si>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</si>
  <si>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</si>
  <si>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</si>
  <si>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</si>
  <si>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</si>
  <si>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</si>
  <si>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</si>
  <si>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</si>
  <si>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</si>
  <si>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</si>
  <si>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</si>
  <si>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</si>
  <si>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</si>
  <si>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</si>
  <si>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</si>
  <si>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</si>
  <si>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</si>
  <si>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</si>
  <si>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</si>
  <si>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</si>
  <si>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</si>
  <si>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</si>
  <si>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</si>
  <si>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</si>
  <si>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</si>
  <si>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</si>
  <si>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</si>
  <si>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</si>
  <si>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</si>
  <si>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</si>
  <si>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</si>
  <si>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</si>
  <si>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</si>
  <si>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</si>
  <si>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</si>
  <si>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</si>
  <si>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</si>
  <si>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</si>
  <si>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</si>
  <si>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</si>
  <si>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</si>
  <si>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</si>
  <si>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</si>
  <si>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</si>
  <si>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</si>
  <si>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</si>
  <si>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</si>
  <si>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</si>
  <si>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</si>
  <si>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</si>
  <si>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</si>
  <si>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</si>
  <si>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</si>
  <si>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</si>
  <si>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</si>
  <si>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</si>
  <si>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</si>
  <si>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</si>
  <si>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</si>
  <si>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</si>
  <si>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</si>
  <si>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</si>
  <si>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</si>
  <si>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</si>
  <si>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</si>
  <si>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</si>
  <si>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</si>
  <si>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</si>
  <si>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</si>
  <si>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</si>
  <si>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</si>
  <si>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</si>
  <si>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</si>
  <si>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</si>
  <si>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</si>
  <si>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</si>
  <si>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</si>
  <si>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</si>
  <si>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</si>
  <si>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</si>
  <si>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</si>
  <si>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</si>
  <si>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</si>
  <si>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</si>
  <si>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</si>
  <si>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</si>
  <si>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</si>
  <si>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</si>
  <si>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</si>
  <si>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</si>
  <si>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</si>
  <si>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</si>
  <si>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</si>
  <si>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</si>
  <si>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</si>
  <si>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</si>
  <si>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</si>
  <si>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</si>
  <si>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</si>
  <si>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</si>
  <si>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</si>
  <si>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</si>
  <si>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</si>
  <si>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</si>
  <si>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</si>
  <si>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</si>
  <si>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</si>
  <si>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</si>
  <si>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</si>
  <si>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</si>
  <si>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</si>
  <si>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</si>
  <si>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</si>
  <si>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</si>
  <si>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</si>
  <si>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</si>
  <si>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</si>
  <si>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</si>
  <si>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</si>
  <si>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</si>
  <si>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</si>
  <si>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</si>
  <si>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</si>
  <si>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</si>
  <si>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</si>
  <si>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</si>
  <si>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</si>
  <si>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</si>
  <si>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</si>
  <si>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</si>
  <si>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</si>
  <si>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</si>
  <si>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</si>
  <si>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</si>
  <si>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</si>
  <si>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</si>
  <si>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</si>
  <si>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</si>
  <si>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</si>
  <si>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</si>
  <si>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</si>
  <si>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</si>
  <si>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</si>
  <si>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</si>
  <si>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</si>
  <si>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</si>
  <si>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</si>
  <si>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</si>
  <si>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</si>
  <si>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</si>
  <si>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</si>
  <si>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</si>
  <si>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</si>
  <si>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</si>
  <si>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</si>
  <si>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</si>
  <si>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</si>
  <si>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</si>
  <si>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</si>
  <si>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</si>
  <si>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</si>
  <si>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</si>
  <si>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</si>
  <si>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</si>
  <si>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</si>
  <si>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</si>
  <si>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</si>
  <si>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</si>
  <si>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</si>
  <si>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</si>
  <si>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</si>
  <si>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</si>
  <si>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</si>
  <si>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</si>
  <si>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</si>
  <si>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</si>
  <si>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</si>
  <si>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</si>
  <si>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</si>
  <si>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</si>
  <si>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</si>
  <si>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</si>
  <si>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</si>
  <si>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</si>
  <si>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</si>
  <si>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</si>
  <si>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</si>
  <si>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</si>
  <si>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</si>
  <si>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</si>
  <si>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</si>
  <si>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</si>
  <si>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</si>
  <si>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</si>
  <si>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</si>
  <si>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</si>
  <si>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</si>
  <si>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</si>
  <si>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</si>
  <si>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</si>
  <si>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</si>
  <si>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</si>
  <si>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</si>
  <si>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</si>
  <si>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</si>
  <si>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</si>
  <si>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</si>
  <si>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</si>
  <si>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</si>
  <si>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</si>
  <si>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</si>
  <si>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</si>
  <si>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</si>
  <si>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</si>
  <si>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</si>
  <si>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</si>
  <si>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</si>
  <si>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</si>
  <si>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</si>
  <si>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</si>
  <si>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</si>
  <si>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</si>
  <si>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</si>
  <si>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</si>
  <si>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</si>
  <si>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</si>
  <si>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</si>
  <si>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</si>
  <si>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</si>
  <si>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</si>
  <si>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</si>
  <si>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</si>
  <si>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</si>
  <si>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</si>
  <si>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</si>
  <si>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</si>
  <si>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</si>
  <si>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</si>
  <si>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</si>
  <si>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</si>
  <si>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</si>
  <si>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</si>
  <si>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</si>
  <si>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</si>
  <si>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</si>
  <si>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</si>
  <si>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</si>
  <si>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</si>
  <si>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</si>
  <si>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</si>
  <si>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</si>
  <si>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</si>
  <si>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</si>
  <si>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</si>
  <si>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</si>
  <si>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</si>
  <si>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</si>
  <si>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</si>
  <si>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</si>
  <si>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</si>
  <si>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</si>
  <si>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</si>
  <si>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</si>
  <si>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</si>
  <si>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</si>
  <si>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</si>
  <si>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</si>
  <si>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</si>
  <si>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</si>
  <si>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</si>
  <si>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</si>
  <si>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</si>
  <si>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</si>
  <si>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</si>
  <si>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</si>
  <si>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</si>
  <si>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</si>
  <si>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</si>
  <si>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</si>
  <si>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</si>
  <si>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</si>
  <si>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</si>
  <si>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</si>
  <si>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</si>
  <si>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</si>
  <si>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</si>
  <si>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</si>
  <si>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</si>
  <si>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</si>
  <si>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</si>
  <si>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</si>
  <si>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</si>
  <si>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</si>
  <si>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</si>
  <si>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</si>
  <si>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</si>
  <si>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</si>
  <si>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</si>
  <si>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</si>
  <si>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</si>
  <si>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</si>
  <si>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</si>
  <si>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</si>
  <si>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</si>
  <si>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</si>
  <si>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</si>
  <si>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</si>
  <si>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</si>
  <si>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</si>
  <si>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</si>
  <si>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</si>
  <si>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</si>
  <si>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</si>
  <si>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</si>
  <si>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</si>
  <si>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</si>
  <si>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</si>
  <si>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</si>
  <si>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</si>
  <si>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</si>
  <si>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</si>
  <si>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</si>
  <si>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</si>
  <si>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</si>
  <si>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</si>
  <si>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</si>
  <si>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</si>
  <si>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</si>
  <si>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</si>
  <si>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</si>
  <si>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</si>
  <si>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</si>
  <si>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</si>
  <si>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</si>
  <si>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</si>
  <si>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</si>
  <si>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</si>
  <si>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</si>
  <si>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</si>
  <si>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</si>
  <si>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</si>
  <si>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</si>
  <si>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</si>
  <si>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</si>
  <si>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</si>
  <si>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</si>
  <si>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</si>
  <si>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</si>
  <si>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</si>
  <si>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</si>
  <si>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</si>
  <si>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</si>
  <si>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</si>
  <si>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</si>
  <si>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</si>
  <si>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</si>
  <si>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</si>
  <si>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</si>
  <si>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</si>
  <si>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</si>
  <si>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</si>
  <si>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</si>
  <si>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</si>
  <si>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</si>
  <si>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</si>
  <si>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</si>
  <si>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</si>
  <si>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</si>
  <si>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</si>
  <si>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</si>
  <si>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</si>
  <si>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</si>
  <si>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</si>
  <si>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</si>
  <si>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</si>
  <si>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</si>
  <si>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</si>
  <si>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</si>
  <si>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</si>
  <si>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</si>
  <si>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</si>
  <si>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</si>
  <si>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</si>
  <si>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</si>
  <si>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</si>
  <si>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</si>
  <si>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</si>
  <si>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</si>
  <si>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</si>
  <si>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</si>
  <si>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</si>
  <si>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</si>
  <si>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</si>
  <si>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</si>
  <si>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</si>
  <si>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</si>
  <si>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</si>
  <si>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</si>
  <si>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</si>
  <si>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</si>
  <si>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</si>
  <si>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</si>
  <si>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</si>
  <si>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</si>
  <si>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</si>
  <si>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</si>
  <si>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</si>
  <si>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</si>
  <si>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</si>
  <si>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</si>
  <si>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</si>
  <si>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</si>
  <si>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</si>
  <si>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</si>
  <si>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</si>
  <si>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</si>
  <si>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</si>
  <si>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</si>
  <si>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</si>
  <si>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</si>
  <si>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</si>
  <si>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</si>
  <si>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</si>
  <si>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</si>
  <si>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</si>
  <si>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</si>
  <si>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</si>
  <si>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</si>
  <si>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</si>
  <si>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</si>
  <si>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</si>
  <si>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</si>
  <si>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</si>
  <si>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</si>
  <si>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</si>
  <si>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</si>
  <si>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</si>
  <si>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</si>
  <si>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</si>
  <si>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</si>
  <si>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</si>
  <si>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</si>
  <si>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</si>
  <si>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</si>
  <si>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</si>
  <si>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</si>
  <si>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</si>
  <si>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</si>
  <si>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</si>
  <si>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</si>
  <si>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</si>
  <si>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</si>
  <si>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</si>
  <si>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</si>
  <si>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</si>
  <si>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</si>
  <si>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</si>
  <si>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</si>
  <si>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</si>
  <si>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</si>
  <si>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</si>
  <si>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</si>
  <si>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</si>
  <si>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</si>
  <si>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</si>
  <si>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</si>
  <si>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</si>
  <si>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</si>
  <si>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</si>
  <si>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</si>
  <si>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</si>
  <si>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</si>
  <si>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</si>
  <si>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</si>
  <si>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</si>
  <si>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</si>
  <si>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</si>
  <si>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</si>
  <si>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</si>
  <si>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</si>
  <si>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</si>
  <si>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</si>
  <si>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</si>
  <si>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</si>
  <si>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</si>
  <si>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</si>
  <si>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</si>
  <si>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</si>
  <si>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</si>
  <si>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</si>
  <si>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</si>
  <si>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</si>
  <si>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</si>
  <si>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</si>
  <si>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</si>
  <si>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</si>
  <si>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</si>
  <si>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</si>
  <si>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</si>
  <si>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</si>
  <si>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</si>
  <si>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</si>
  <si>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</si>
  <si>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</si>
  <si>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</si>
  <si>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</si>
  <si>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</si>
  <si>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</si>
  <si>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</si>
  <si>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</si>
  <si>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</si>
  <si>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</si>
  <si>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</si>
  <si>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</si>
  <si>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</si>
  <si>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</si>
  <si>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</si>
  <si>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</si>
  <si>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</si>
  <si>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</si>
  <si>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</si>
  <si>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</si>
  <si>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</si>
  <si>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</si>
  <si>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</si>
  <si>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</si>
  <si>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</si>
  <si>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</si>
  <si>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</si>
  <si>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</si>
  <si>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</si>
  <si>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</si>
  <si>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</si>
  <si>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</si>
  <si>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</si>
  <si>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</si>
  <si>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</si>
  <si>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</si>
  <si>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</si>
  <si>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</si>
  <si>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</si>
  <si>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</si>
  <si>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</si>
  <si>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</si>
  <si>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</si>
  <si>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</si>
  <si>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</si>
  <si>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</si>
  <si>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</si>
  <si>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</si>
  <si>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</si>
  <si>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</si>
  <si>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</si>
  <si>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</si>
  <si>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</si>
  <si>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</si>
  <si>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</si>
  <si>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</si>
  <si>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</si>
  <si>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</si>
  <si>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</si>
  <si>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</si>
  <si>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</si>
  <si>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</si>
  <si>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</si>
  <si>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</si>
  <si>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</si>
  <si>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</si>
  <si>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</si>
  <si>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</si>
  <si>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</si>
  <si>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</si>
  <si>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</si>
  <si>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</si>
  <si>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</si>
  <si>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</si>
  <si>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</si>
  <si>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</si>
  <si>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</si>
  <si>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</si>
  <si>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</si>
  <si>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</si>
  <si>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</si>
  <si>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</si>
  <si>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</si>
  <si>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</si>
  <si>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</si>
  <si>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</si>
  <si>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</si>
  <si>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</si>
  <si>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</si>
  <si>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</si>
  <si>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</si>
  <si>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</si>
  <si>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</si>
  <si>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</si>
  <si>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</si>
  <si>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</si>
  <si>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</si>
  <si>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</si>
  <si>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</si>
  <si>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</si>
  <si>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</si>
  <si>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</si>
  <si>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</si>
  <si>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</si>
  <si>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</si>
  <si>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</si>
  <si>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</si>
  <si>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</si>
  <si>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</si>
  <si>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</si>
  <si>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</si>
  <si>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</si>
  <si>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</si>
  <si>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</si>
  <si>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</si>
  <si>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</si>
  <si>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</si>
  <si>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</si>
  <si>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</si>
  <si>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</si>
  <si>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</si>
  <si>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</si>
  <si>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</si>
  <si>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</si>
  <si>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</si>
  <si>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</si>
  <si>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</si>
  <si>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</si>
  <si>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</si>
  <si>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</si>
  <si>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</si>
  <si>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</si>
  <si>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</si>
  <si>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</si>
  <si>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</si>
  <si>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</si>
  <si>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</si>
  <si>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</si>
  <si>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</si>
  <si>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</si>
  <si>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</si>
  <si>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</si>
  <si>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</si>
  <si>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</si>
  <si>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</si>
  <si>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</si>
  <si>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</si>
  <si>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</si>
  <si>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</si>
  <si>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</si>
  <si>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</si>
  <si>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</si>
  <si>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</si>
  <si>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</si>
  <si>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</si>
  <si>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</si>
  <si>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</si>
  <si>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</si>
  <si>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</si>
  <si>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</si>
  <si>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</si>
  <si>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</si>
  <si>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</si>
  <si>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</si>
  <si>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</si>
  <si>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</si>
  <si>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</si>
  <si>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</si>
  <si>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</si>
  <si>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</si>
  <si>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</si>
  <si>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</si>
  <si>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</si>
  <si>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</si>
  <si>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</si>
  <si>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</si>
  <si>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</si>
  <si>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</si>
  <si>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</si>
  <si>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</si>
  <si>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</si>
  <si>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</si>
  <si>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</si>
  <si>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</si>
  <si>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</si>
  <si>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</si>
  <si>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</si>
  <si>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</si>
  <si>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</si>
  <si>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</si>
  <si>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</si>
  <si>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</si>
  <si>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</si>
  <si>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</si>
  <si>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</si>
  <si>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</si>
  <si>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</si>
  <si>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</si>
  <si>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</si>
  <si>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</si>
  <si>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</si>
  <si>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</si>
  <si>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</si>
  <si>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</si>
  <si>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</si>
  <si>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</si>
  <si>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</si>
  <si>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</si>
  <si>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</si>
  <si>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</si>
  <si>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</si>
  <si>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</si>
  <si>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</si>
  <si>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</si>
  <si>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</si>
  <si>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</si>
  <si>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</si>
  <si>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</si>
  <si>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</si>
  <si>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</si>
  <si>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</si>
  <si>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</si>
  <si>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</si>
  <si>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</si>
  <si>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</si>
  <si>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</si>
  <si>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</si>
  <si>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</si>
  <si>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</si>
  <si>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</si>
  <si>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</si>
  <si>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</si>
  <si>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</si>
  <si>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</si>
  <si>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</si>
  <si>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</si>
  <si>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</si>
  <si>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</si>
  <si>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</si>
  <si>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</si>
  <si>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</si>
  <si>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</si>
  <si>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</si>
  <si>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</si>
  <si>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</si>
  <si>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</si>
  <si>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</si>
  <si>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</si>
  <si>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</si>
  <si>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</si>
  <si>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</si>
  <si>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</si>
  <si>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</si>
  <si>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</si>
  <si>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</si>
  <si>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</si>
  <si>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</si>
  <si>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</si>
  <si>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</si>
  <si>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</si>
  <si>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</si>
  <si>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</si>
  <si>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</si>
  <si>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</si>
  <si>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</si>
  <si>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</si>
  <si>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</si>
  <si>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</si>
  <si>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</si>
  <si>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</si>
  <si>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</si>
  <si>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</si>
  <si>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</si>
  <si>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</si>
  <si>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</si>
  <si>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</si>
  <si>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</si>
  <si>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</si>
  <si>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</si>
  <si>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</si>
  <si>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</si>
  <si>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</si>
  <si>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</si>
  <si>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</si>
  <si>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</si>
  <si>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</si>
  <si>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</si>
  <si>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</si>
  <si>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</si>
  <si>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</si>
  <si>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</si>
  <si>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</si>
  <si>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</si>
  <si>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</si>
  <si>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</si>
  <si>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</si>
  <si>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</si>
  <si>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</si>
  <si>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</si>
  <si>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</si>
  <si>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</si>
  <si>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</si>
  <si>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</si>
  <si>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</si>
  <si>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</si>
  <si>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</si>
  <si>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</si>
  <si>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</si>
  <si>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</si>
  <si>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</si>
  <si>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</si>
  <si>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</si>
  <si>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</si>
  <si>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</si>
  <si>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</si>
  <si>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</si>
  <si>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</si>
  <si>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</si>
  <si>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</si>
  <si>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</si>
  <si>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</si>
  <si>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</si>
  <si>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</si>
  <si>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</si>
  <si>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</si>
  <si>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</si>
  <si>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</si>
  <si>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</si>
  <si>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</si>
  <si>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</si>
  <si>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</si>
  <si>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</si>
  <si>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</si>
  <si>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</si>
  <si>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</si>
  <si>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</si>
  <si>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</si>
  <si>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</si>
  <si>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</si>
  <si>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</si>
  <si>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</si>
  <si>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</si>
  <si>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</si>
  <si>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</si>
  <si>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</si>
  <si>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</si>
  <si>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</si>
  <si>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</si>
  <si>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</si>
  <si>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</si>
  <si>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</si>
  <si>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</si>
  <si>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</si>
  <si>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</si>
  <si>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</si>
  <si>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</si>
  <si>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</si>
  <si>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</si>
  <si>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</si>
  <si>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</si>
  <si>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</si>
  <si>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</si>
  <si>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</si>
  <si>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</si>
  <si>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</si>
  <si>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</si>
  <si>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</si>
  <si>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</si>
  <si>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</si>
  <si>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</si>
  <si>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</si>
  <si>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</si>
  <si>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</si>
  <si>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</si>
  <si>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</si>
  <si>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</si>
  <si>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</si>
  <si>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</si>
  <si>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</si>
  <si>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</si>
  <si>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</si>
  <si>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</si>
  <si>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</si>
  <si>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</si>
  <si>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</si>
  <si>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</si>
  <si>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</si>
  <si>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</si>
  <si>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</si>
  <si>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</si>
  <si>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</si>
  <si>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</si>
  <si>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</si>
  <si>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</si>
  <si>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</si>
  <si>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</si>
  <si>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</si>
  <si>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</si>
  <si>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</si>
  <si>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</si>
  <si>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</si>
  <si>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</si>
  <si>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</si>
  <si>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</si>
  <si>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</si>
  <si>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</si>
  <si>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</si>
  <si>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</si>
  <si>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</si>
  <si>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</si>
  <si>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</si>
  <si>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</si>
  <si>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</si>
  <si>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</si>
  <si>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</si>
  <si>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</si>
  <si>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</si>
  <si>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</si>
  <si>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</si>
  <si>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</si>
  <si>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</si>
  <si>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</si>
  <si>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</si>
  <si>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</si>
  <si>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</si>
  <si>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</si>
  <si>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</si>
  <si>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</si>
  <si>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</si>
  <si>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</si>
  <si>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</si>
  <si>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</si>
  <si>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</si>
  <si>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</si>
  <si>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</si>
  <si>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</si>
  <si>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</si>
  <si>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</si>
  <si>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</si>
  <si>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</si>
  <si>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</si>
  <si>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</si>
  <si>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</si>
  <si>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</si>
  <si>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</si>
  <si>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</si>
  <si>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</si>
  <si>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</si>
  <si>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</si>
  <si>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</si>
  <si>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</si>
  <si>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</si>
  <si>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</si>
  <si>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</si>
  <si>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</si>
  <si>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</si>
  <si>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</si>
  <si>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</si>
  <si>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</si>
  <si>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</si>
  <si>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</si>
  <si>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</si>
  <si>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</si>
  <si>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</si>
  <si>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</si>
  <si>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</si>
  <si>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</si>
  <si>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</si>
  <si>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</si>
  <si>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</si>
  <si>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</si>
  <si>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</si>
  <si>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</si>
  <si>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</si>
  <si>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</si>
  <si>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</si>
  <si>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</si>
  <si>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</si>
  <si>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</si>
  <si>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</si>
  <si>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</si>
  <si>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</si>
  <si>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</si>
  <si>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</si>
  <si>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</si>
  <si>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</si>
  <si>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</si>
  <si>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</si>
  <si>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</si>
  <si>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</si>
  <si>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</si>
  <si>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</si>
  <si>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</si>
  <si>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</si>
  <si>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</si>
  <si>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</si>
  <si>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</si>
  <si>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</si>
  <si>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</si>
  <si>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</si>
  <si>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</si>
  <si>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</si>
  <si>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</si>
  <si>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</si>
  <si>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</si>
  <si>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</si>
  <si>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</si>
  <si>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</si>
  <si>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</si>
  <si>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</si>
  <si>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</si>
  <si>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</si>
  <si>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</si>
  <si>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</si>
  <si>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</si>
  <si>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</si>
  <si>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</si>
  <si>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</si>
  <si>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</si>
  <si>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</si>
  <si>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</si>
  <si>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</si>
  <si>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</si>
  <si>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</si>
  <si>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</si>
  <si>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</si>
  <si>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</si>
  <si>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</si>
  <si>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</si>
  <si>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</si>
  <si>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</si>
  <si>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</si>
  <si>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</si>
  <si>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</si>
  <si>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</si>
  <si>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</si>
  <si>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</si>
  <si>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</si>
  <si>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</si>
  <si>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</si>
  <si>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</si>
  <si>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</si>
  <si>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</si>
  <si>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</si>
  <si>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</si>
  <si>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</si>
  <si>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</si>
  <si>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</si>
  <si>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</si>
  <si>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</si>
  <si>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</si>
  <si>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</si>
  <si>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</si>
  <si>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</si>
  <si>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</si>
  <si>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</si>
  <si>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</si>
  <si>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</si>
  <si>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</si>
  <si>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</si>
  <si>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</si>
  <si>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</si>
  <si>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</si>
  <si>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</si>
  <si>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</si>
  <si>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</si>
  <si>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</si>
  <si>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</si>
  <si>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</si>
  <si>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</si>
  <si>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</si>
  <si>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</si>
  <si>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</si>
  <si>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</si>
  <si>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</si>
  <si>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</si>
  <si>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</si>
  <si>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</si>
  <si>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</si>
  <si>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</si>
  <si>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</si>
  <si>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</si>
  <si>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</si>
  <si>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</si>
  <si>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</si>
  <si>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</si>
  <si>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</si>
  <si>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</si>
  <si>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</si>
  <si>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</si>
  <si>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</si>
  <si>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</si>
  <si>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</si>
  <si>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</si>
  <si>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</si>
  <si>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</si>
  <si>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</si>
  <si>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</si>
  <si>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</si>
  <si>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</si>
  <si>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</si>
  <si>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</si>
  <si>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</si>
  <si>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</si>
  <si>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</si>
  <si>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</si>
  <si>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</si>
  <si>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</si>
  <si>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</si>
  <si>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</si>
  <si>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</si>
  <si>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</si>
  <si>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</si>
  <si>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</si>
  <si>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</si>
  <si>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</si>
  <si>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</si>
  <si>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</si>
  <si>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</si>
  <si>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</si>
  <si>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</si>
  <si>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</si>
  <si>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</si>
  <si>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</si>
  <si>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</si>
  <si>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</si>
  <si>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</si>
  <si>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</si>
  <si>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</si>
  <si>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</si>
  <si>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</si>
  <si>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</si>
  <si>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</si>
  <si>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</si>
  <si>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</si>
  <si>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</si>
  <si>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</si>
  <si>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</si>
  <si>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</si>
  <si>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</si>
  <si>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</si>
  <si>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</si>
  <si>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</si>
  <si>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</si>
  <si>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</si>
  <si>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</si>
  <si>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</si>
  <si>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</si>
  <si>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</si>
  <si>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</si>
  <si>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</si>
  <si>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</si>
  <si>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</si>
  <si>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</si>
  <si>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</si>
  <si>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</si>
  <si>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</si>
  <si>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</si>
  <si>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</si>
  <si>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</si>
  <si>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</si>
  <si>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</si>
  <si>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</si>
  <si>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</si>
  <si>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</si>
  <si>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</si>
  <si>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</si>
  <si>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</si>
  <si>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</si>
  <si>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</si>
  <si>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</si>
  <si>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</si>
  <si>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</si>
  <si>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</si>
  <si>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</si>
  <si>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</si>
  <si>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</si>
  <si>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</si>
  <si>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</si>
  <si>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</si>
  <si>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</si>
  <si>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</si>
  <si>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</si>
  <si>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</si>
  <si>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</si>
  <si>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</si>
  <si>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</si>
  <si>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</si>
  <si>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</si>
  <si>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</si>
  <si>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</si>
  <si>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</si>
  <si>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</si>
  <si>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</si>
  <si>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</si>
  <si>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</si>
  <si>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</si>
  <si>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</si>
  <si>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</si>
  <si>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</si>
  <si>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</si>
  <si>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</si>
  <si>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</si>
  <si>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</si>
  <si>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</si>
  <si>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</si>
  <si>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</si>
  <si>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</si>
  <si>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</si>
  <si>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</si>
  <si>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</si>
  <si>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</si>
  <si>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</si>
  <si>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</si>
  <si>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</si>
  <si>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</si>
  <si>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</si>
  <si>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</si>
  <si>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</si>
  <si>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</si>
  <si>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</si>
  <si>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</si>
  <si>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</si>
  <si>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</si>
  <si>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</si>
  <si>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</si>
  <si>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</si>
  <si>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</si>
  <si>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</si>
  <si>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</si>
  <si>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</si>
  <si>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</si>
  <si>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</si>
  <si>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</si>
  <si>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</si>
  <si>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</si>
  <si>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</si>
  <si>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</si>
  <si>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</si>
  <si>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</si>
  <si>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</si>
  <si>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</si>
  <si>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</si>
  <si>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</si>
  <si>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</si>
  <si>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</si>
  <si>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</si>
  <si>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</si>
  <si>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</si>
  <si>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</si>
  <si>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</si>
  <si>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</si>
  <si>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</si>
  <si>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</si>
  <si>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</si>
  <si>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</si>
  <si>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</si>
  <si>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</si>
  <si>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</si>
  <si>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</si>
  <si>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</si>
  <si>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</si>
  <si>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</si>
  <si>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</si>
  <si>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</si>
  <si>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</si>
  <si>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</si>
  <si>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</si>
  <si>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</si>
  <si>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</si>
  <si>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</si>
  <si>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</si>
  <si>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</si>
  <si>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</si>
  <si>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</si>
  <si>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</si>
  <si>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</si>
  <si>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</si>
  <si>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</si>
  <si>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</si>
  <si>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</si>
  <si>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</si>
  <si>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</si>
  <si>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</si>
  <si>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</si>
  <si>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</si>
  <si>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</si>
  <si>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</si>
  <si>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</si>
  <si>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</si>
  <si>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</si>
  <si>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</si>
  <si>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</si>
  <si>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</si>
  <si>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</si>
  <si>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</si>
  <si>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</si>
  <si>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</si>
  <si>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</si>
  <si>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</si>
  <si>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</si>
  <si>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</si>
  <si>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</si>
  <si>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</si>
  <si>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</si>
  <si>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</si>
  <si>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</si>
  <si>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</si>
  <si>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</si>
  <si>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</si>
  <si>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</si>
  <si>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</si>
  <si>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</si>
  <si>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</si>
  <si>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</si>
  <si>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</si>
  <si>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</si>
  <si>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</si>
  <si>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</si>
  <si>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</si>
  <si>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</si>
  <si>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</si>
  <si>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</si>
  <si>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</si>
  <si>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</si>
  <si>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</si>
  <si>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</si>
  <si>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</si>
  <si>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</si>
  <si>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</si>
  <si>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</si>
  <si>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</si>
  <si>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</si>
  <si>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</si>
  <si>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</si>
  <si>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</si>
  <si>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</si>
  <si>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</si>
  <si>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</si>
  <si>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</si>
  <si>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</si>
  <si>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</si>
  <si>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</si>
  <si>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</si>
  <si>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</si>
  <si>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</si>
  <si>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</si>
  <si>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</si>
  <si>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</si>
  <si>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</si>
  <si>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</si>
  <si>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</si>
  <si>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</si>
  <si>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</si>
  <si>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</si>
  <si>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</si>
  <si>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</si>
  <si>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</si>
  <si>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</si>
  <si>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</si>
  <si>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</si>
  <si>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</si>
  <si>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</si>
  <si>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</si>
  <si>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</si>
  <si>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</si>
  <si>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</si>
  <si>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</si>
  <si>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</si>
  <si>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</si>
  <si>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</si>
  <si>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</si>
  <si>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</si>
  <si>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</si>
  <si>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</si>
  <si>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</si>
  <si>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</si>
  <si>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</si>
  <si>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</si>
  <si>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</si>
  <si>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</si>
  <si>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</si>
  <si>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</si>
  <si>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</si>
  <si>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</si>
  <si>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</si>
  <si>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</si>
  <si>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</si>
  <si>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</si>
  <si>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</si>
  <si>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</si>
  <si>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</si>
  <si>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</si>
  <si>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</si>
  <si>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</si>
  <si>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</si>
  <si>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</si>
  <si>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</si>
  <si>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</si>
  <si>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</si>
  <si>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</si>
  <si>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</si>
  <si>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</si>
  <si>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</si>
  <si>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</si>
  <si>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</si>
  <si>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</si>
  <si>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</si>
  <si>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</si>
  <si>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</si>
  <si>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</si>
  <si>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</si>
  <si>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</si>
  <si>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</si>
  <si>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</si>
  <si>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</si>
  <si>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</si>
  <si>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</si>
  <si>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</si>
  <si>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</si>
  <si>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</si>
  <si>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</si>
  <si>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</si>
  <si>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</si>
  <si>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</si>
  <si>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</si>
  <si>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</si>
  <si>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</si>
  <si>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</si>
  <si>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</si>
  <si>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</si>
  <si>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</si>
  <si>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</si>
  <si>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</si>
  <si>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</si>
  <si>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</si>
  <si>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</si>
  <si>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</si>
  <si>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</si>
  <si>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</si>
  <si>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</si>
  <si>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</si>
  <si>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</si>
  <si>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</si>
  <si>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</si>
  <si>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</si>
  <si>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</si>
  <si>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</si>
  <si>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</si>
  <si>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</si>
  <si>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</si>
  <si>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</si>
  <si>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</si>
  <si>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</si>
  <si>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</si>
  <si>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</si>
  <si>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</si>
  <si>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</si>
  <si>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</si>
  <si>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</si>
  <si>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</si>
  <si>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</si>
  <si>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</si>
  <si>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</si>
  <si>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</si>
  <si>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</si>
  <si>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</si>
  <si>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</si>
  <si>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</si>
  <si>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</si>
  <si>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</si>
  <si>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</si>
  <si>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</si>
  <si>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</si>
  <si>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</si>
  <si>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</si>
  <si>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</si>
  <si>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</si>
  <si>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</si>
  <si>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</si>
  <si>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</si>
  <si>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</si>
  <si>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</si>
  <si>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</si>
  <si>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</si>
  <si>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</si>
  <si>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</si>
  <si>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</si>
  <si>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</si>
  <si>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</si>
  <si>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</si>
  <si>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</si>
  <si>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</si>
  <si>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</si>
  <si>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</si>
  <si>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</si>
  <si>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</si>
  <si>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</si>
  <si>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</si>
  <si>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</si>
  <si>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</si>
  <si>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</si>
  <si>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</si>
  <si>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</si>
  <si>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</si>
  <si>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</si>
  <si>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</si>
  <si>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</si>
  <si>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</si>
  <si>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</si>
  <si>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</si>
  <si>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</si>
  <si>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</si>
  <si>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</si>
  <si>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</si>
  <si>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</si>
  <si>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</si>
  <si>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</si>
  <si>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</si>
  <si>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</si>
  <si>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</si>
  <si>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</si>
  <si>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</si>
  <si>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</si>
  <si>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</si>
  <si>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</si>
  <si>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</si>
  <si>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</si>
  <si>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</si>
  <si>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</si>
  <si>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</si>
  <si>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</si>
  <si>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</si>
  <si>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</si>
  <si>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</si>
  <si>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</si>
  <si>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</si>
  <si>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</si>
  <si>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</si>
  <si>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</si>
  <si>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</si>
  <si>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</si>
  <si>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</si>
  <si>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</si>
  <si>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</si>
  <si>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</si>
  <si>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</si>
  <si>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</si>
  <si>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</si>
  <si>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</si>
  <si>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</si>
  <si>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</si>
  <si>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</si>
  <si>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</si>
  <si>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</si>
  <si>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</si>
  <si>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</si>
  <si>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</si>
  <si>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</si>
  <si>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</si>
  <si>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</si>
  <si>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</si>
  <si>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</si>
  <si>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</si>
  <si>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</si>
  <si>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</si>
  <si>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</si>
  <si>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</si>
  <si>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</si>
  <si>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</si>
  <si>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</si>
  <si>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</si>
  <si>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</si>
  <si>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</si>
  <si>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</si>
  <si>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</si>
  <si>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</si>
  <si>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</si>
  <si>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</si>
  <si>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</si>
  <si>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</si>
  <si>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</si>
  <si>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</si>
  <si>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</si>
  <si>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</si>
  <si>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</si>
  <si>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</si>
  <si>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</si>
  <si>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</si>
  <si>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</si>
  <si>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</si>
  <si>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</si>
  <si>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</si>
  <si>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</si>
  <si>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</si>
  <si>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</si>
  <si>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</si>
  <si>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</si>
  <si>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</si>
  <si>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</si>
  <si>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</si>
  <si>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</si>
  <si>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</si>
  <si>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</si>
  <si>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</si>
  <si>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</si>
  <si>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</si>
  <si>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</si>
  <si>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</si>
  <si>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</si>
  <si>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</si>
  <si>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</si>
  <si>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</si>
  <si>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</si>
  <si>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</si>
  <si>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</si>
  <si>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</si>
  <si>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</si>
  <si>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</si>
  <si>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</si>
  <si>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</si>
  <si>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</si>
  <si>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</si>
  <si>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</si>
  <si>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</si>
  <si>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</si>
  <si>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</si>
  <si>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</si>
  <si>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</si>
  <si>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</si>
  <si>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</si>
  <si>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</si>
  <si>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</si>
  <si>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</si>
  <si>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</si>
  <si>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</si>
  <si>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</si>
  <si>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</si>
  <si>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</si>
  <si>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</si>
  <si>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</si>
  <si>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</si>
  <si>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</si>
  <si>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</si>
  <si>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</si>
  <si>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</si>
  <si>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</si>
  <si>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</si>
  <si>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</si>
  <si>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</si>
  <si>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</si>
  <si>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</si>
  <si>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</si>
  <si>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</si>
  <si>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</si>
  <si>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</si>
  <si>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</si>
  <si>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</si>
  <si>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</si>
  <si>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</si>
  <si>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</si>
  <si>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</si>
  <si>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</si>
  <si>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</si>
  <si>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</si>
  <si>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</si>
  <si>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</si>
  <si>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</si>
  <si>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</si>
  <si>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</si>
  <si>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</si>
  <si>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</si>
  <si>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</si>
  <si>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</si>
  <si>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</si>
  <si>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</si>
  <si>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</si>
  <si>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</si>
  <si>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</si>
  <si>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</si>
  <si>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</si>
  <si>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</si>
  <si>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</si>
  <si>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</si>
  <si>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</si>
  <si>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</si>
  <si>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</si>
  <si>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</si>
  <si>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</si>
  <si>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</si>
  <si>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</si>
  <si>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</si>
  <si>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</si>
  <si>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</si>
  <si>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</si>
  <si>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</si>
  <si>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</si>
  <si>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</si>
  <si>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</si>
  <si>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</si>
  <si>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</si>
  <si>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</si>
  <si>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</si>
  <si>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</si>
  <si>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</si>
  <si>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</si>
  <si>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</si>
  <si>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</si>
  <si>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</si>
  <si>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</si>
  <si>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</si>
  <si>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</si>
  <si>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</si>
  <si>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</si>
  <si>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</si>
  <si>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</si>
  <si>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</si>
  <si>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</si>
  <si>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</si>
  <si>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</si>
  <si>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</si>
  <si>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</si>
  <si>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</si>
  <si>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</si>
  <si>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</si>
  <si>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</si>
  <si>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</si>
  <si>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</si>
  <si>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</si>
  <si>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</si>
  <si>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</si>
  <si>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</si>
  <si>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</si>
  <si>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</si>
  <si>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</si>
  <si>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</si>
  <si>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</si>
  <si>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</si>
  <si>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</si>
  <si>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</si>
  <si>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</si>
  <si>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</si>
  <si>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</si>
  <si>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</si>
  <si>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</si>
  <si>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</si>
  <si>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</si>
  <si>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</si>
  <si>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</si>
  <si>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</si>
  <si>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</si>
  <si>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</si>
  <si>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</si>
  <si>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</si>
  <si>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</si>
  <si>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</si>
  <si>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</si>
  <si>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</si>
  <si>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</si>
  <si>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</si>
  <si>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</si>
  <si>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</si>
  <si>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</si>
  <si>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</si>
  <si>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</si>
  <si>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</si>
  <si>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</si>
  <si>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</si>
  <si>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</si>
  <si>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</si>
  <si>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</si>
  <si>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</si>
  <si>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</si>
  <si>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</si>
  <si>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</si>
  <si>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</si>
  <si>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</si>
  <si>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</si>
  <si>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</si>
  <si>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</si>
  <si>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</si>
  <si>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</si>
  <si>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</si>
  <si>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</si>
  <si>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</si>
  <si>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</si>
  <si>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</si>
  <si>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</si>
  <si>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</si>
  <si>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</si>
  <si>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</si>
  <si>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</si>
  <si>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</si>
  <si>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</si>
  <si>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</si>
  <si>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</si>
  <si>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</si>
  <si>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</si>
  <si>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</si>
  <si>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</si>
  <si>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</si>
  <si>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</si>
  <si>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</si>
  <si>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</si>
  <si>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</si>
  <si>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</si>
  <si>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</si>
  <si>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</si>
  <si>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</si>
  <si>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</si>
  <si>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</si>
  <si>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</si>
  <si>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</si>
  <si>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</si>
  <si>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</si>
  <si>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</si>
  <si>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</si>
  <si>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</si>
  <si>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</si>
  <si>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</si>
  <si>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</si>
  <si>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</si>
  <si>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Column Labels</t>
  </si>
  <si>
    <t>deadline_Revised</t>
  </si>
  <si>
    <t>launched_at_Revised</t>
  </si>
  <si>
    <t>Round Percentage</t>
  </si>
  <si>
    <t>Average Donation</t>
  </si>
  <si>
    <t>Row Labels</t>
  </si>
  <si>
    <t>Count of outcomes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</si>
  <si>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</si>
  <si>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</si>
  <si>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</si>
  <si>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</si>
  <si>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</si>
  <si>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</si>
  <si>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</si>
  <si>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</si>
  <si>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</si>
  <si>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</si>
  <si>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</si>
  <si>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</si>
  <si>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</si>
  <si>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</si>
  <si>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</si>
  <si>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</si>
  <si>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</si>
  <si>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</si>
  <si>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</si>
  <si>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</si>
  <si>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</si>
  <si>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</si>
  <si>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</si>
  <si>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</si>
  <si>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</si>
  <si>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</si>
  <si>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</si>
  <si>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</si>
  <si>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</si>
  <si>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</si>
  <si>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</si>
  <si>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</si>
  <si>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</si>
  <si>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</si>
  <si>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</si>
  <si>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</si>
  <si>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</si>
  <si>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</si>
  <si>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</si>
  <si>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</si>
  <si>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</si>
  <si>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</si>
  <si>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</si>
  <si>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</si>
  <si>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</si>
  <si>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</si>
  <si>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</si>
  <si>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</si>
  <si>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</si>
  <si>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</si>
  <si>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</si>
  <si>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</si>
  <si>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Oct</t>
  </si>
  <si>
    <t>Nov</t>
  </si>
  <si>
    <t>Jan</t>
  </si>
  <si>
    <t>Feb</t>
  </si>
  <si>
    <t>Apr</t>
  </si>
  <si>
    <t>May</t>
  </si>
  <si>
    <t>Jun</t>
  </si>
  <si>
    <t>Jul</t>
  </si>
  <si>
    <t>Aug</t>
  </si>
  <si>
    <t>Sep</t>
  </si>
  <si>
    <t>Mar</t>
  </si>
  <si>
    <t>Dec</t>
  </si>
  <si>
    <t>Mean Goal</t>
  </si>
  <si>
    <t>Median Goal</t>
  </si>
  <si>
    <t>Upper Quartile</t>
  </si>
  <si>
    <t>Lower Quartile</t>
  </si>
  <si>
    <t>SQRT(sum(datapoint - Mean)^2/(n-1))</t>
  </si>
  <si>
    <t>Goal</t>
  </si>
  <si>
    <t>Number Successful</t>
  </si>
  <si>
    <t>Number Failed</t>
  </si>
  <si>
    <t>Number Canceled</t>
  </si>
  <si>
    <t>Total Projects</t>
  </si>
  <si>
    <t>Percentage Successful</t>
  </si>
  <si>
    <t>Percentage Failed</t>
  </si>
  <si>
    <t>Percentage Canceled</t>
  </si>
  <si>
    <t>Lower Range</t>
  </si>
  <si>
    <t>Upper Range</t>
  </si>
  <si>
    <t xml:space="preserve">Data-Set Source: </t>
  </si>
  <si>
    <t>Plays Subset</t>
  </si>
  <si>
    <t>"Live" Status</t>
  </si>
  <si>
    <t xml:space="preserve">Excluded </t>
  </si>
  <si>
    <t xml:space="preserve">"Live" Status </t>
  </si>
  <si>
    <t>Filtered on Theatre Category</t>
  </si>
  <si>
    <t>Total</t>
  </si>
  <si>
    <t>IQR  Outcome</t>
  </si>
  <si>
    <t>Stand Deviation</t>
  </si>
  <si>
    <t>Take Away 1</t>
  </si>
  <si>
    <t>Defaulted "Null" Values to Zero so that the Graph as Continues line Graph</t>
  </si>
  <si>
    <t xml:space="preserve">Note - Excluded: </t>
  </si>
  <si>
    <t xml:space="preserve">Less Than $1000 </t>
  </si>
  <si>
    <t>$1,000 to $4,999</t>
  </si>
  <si>
    <t>$5,000 to $9,999</t>
  </si>
  <si>
    <t>$10,000 to $14,999</t>
  </si>
  <si>
    <t>$25,000 to $29,999</t>
  </si>
  <si>
    <t>$30,000 to $34,999</t>
  </si>
  <si>
    <t xml:space="preserve"> $35,000 to $39,999</t>
  </si>
  <si>
    <t>$40,000 to $44,999</t>
  </si>
  <si>
    <t>$45,000 to $49,999</t>
  </si>
  <si>
    <t>Greater than $50K</t>
  </si>
  <si>
    <t>$15,000 to $19,999</t>
  </si>
  <si>
    <t>$20,000 to $24,999</t>
  </si>
  <si>
    <t>Plays Subset (Excludes "Live" Status)</t>
  </si>
  <si>
    <t xml:space="preserve">Takeaway 1, Overall Plays are 66% sucessful and 34% Fails. However, Data sugesst that no plays are cancelled; Please note "Live" status is not included in the status as the outcome is still in progress. </t>
  </si>
  <si>
    <t xml:space="preserve">Takaway 2:  The probability of play being sucessful more than 50% of times upto $19,000 as goal assigned.  After $19,000 the probability of success diminish.  </t>
  </si>
  <si>
    <t>Exception: Plays Between $35 and $45K goals have higher success rate, this sugest these are unique and popular play that people have higher chance of attending to.</t>
  </si>
  <si>
    <t>Limitation 1:  Goal and the outcomes may differ between countries based on customer profiles</t>
  </si>
  <si>
    <t>Limitation 2: Definition of outcome simply based on meeting $ Goal assigned may not be true reflection of play performance.  First, Goals could be assigned lower and conservative to increase the chances of classifying them as sucessful.  Second, in real world, any actual with-in 95% confidence interval shall be deemed as sucessful.</t>
  </si>
  <si>
    <t>Recommed to disect the dataset by region, length, and within 95% confidence interval to classify play as sucesssful or not.</t>
  </si>
  <si>
    <t>Recommend to also include cost of the play and look at true profit to classify the play as sucessful or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</si>
</sst>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00"/>
    <numFmt numFmtId="165" formatCode="[$-F800]dddd\,\ mmmm\ dd\,\ yyyy"/>
    <numFmt numFmtId="166" formatCode="_(* #,##0_);_(* \(#,##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b/>
      <i/>
      <sz val="11"/>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FF0000"/>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4" tint="0.79998168889431442"/>
        <bgColor indexed="64"/>
      </patternFill>
    </fill>
  </fills>
  <borders count="5">
    <border>
      <left/>
      <right/>
      <top/>
      <bottom/>
      <diagonal/>
    </border>
    <border>
      <left/>
      <right/>
      <top/>
      <bottom style="thin">
        <color theme="4" tint="0.39997558519241921"/>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4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0" fillId="0" borderId="0" xfId="0" pivotButton="1"/>
    <xf numFmtId="165" fontId="1" fillId="0" borderId="0" xfId="0" applyNumberFormat="1" applyFont="1" applyAlignment="1">
      <alignment horizontal="center"/>
    </xf>
    <xf numFmtId="165" fontId="0" fillId="0" borderId="0" xfId="0" applyNumberFormat="1"/>
    <xf numFmtId="0" fontId="0" fillId="0" borderId="0" xfId="0" applyAlignment="1">
      <alignment horizontal="left"/>
    </xf>
    <xf numFmtId="0" fontId="0" fillId="0" borderId="0" xfId="0" applyNumberFormat="1"/>
    <xf numFmtId="44" fontId="0" fillId="0" borderId="0" xfId="1" applyFont="1"/>
    <xf numFmtId="0" fontId="0" fillId="0" borderId="0" xfId="0" quotePrefix="1"/>
    <xf numFmtId="9" fontId="0" fillId="0" borderId="0" xfId="2" applyFont="1"/>
    <xf numFmtId="1" fontId="0" fillId="0" borderId="0" xfId="0" applyNumberFormat="1"/>
    <xf numFmtId="0" fontId="1" fillId="3" borderId="1" xfId="0" applyFont="1" applyFill="1" applyBorder="1"/>
    <xf numFmtId="9" fontId="0" fillId="0" borderId="0" xfId="0" applyNumberFormat="1"/>
    <xf numFmtId="166" fontId="0" fillId="0" borderId="0" xfId="3" applyNumberFormat="1" applyFont="1"/>
    <xf numFmtId="166" fontId="0" fillId="0" borderId="0" xfId="0" applyNumberFormat="1"/>
    <xf numFmtId="9" fontId="0" fillId="2" borderId="0" xfId="2" applyFont="1" applyFill="1"/>
    <xf numFmtId="9" fontId="0" fillId="4" borderId="0" xfId="2" applyFont="1" applyFill="1"/>
    <xf numFmtId="9" fontId="0" fillId="4" borderId="0" xfId="0" applyNumberFormat="1" applyFill="1"/>
    <xf numFmtId="9" fontId="0" fillId="5" borderId="0" xfId="2" applyFont="1" applyFill="1"/>
    <xf numFmtId="9" fontId="0" fillId="5" borderId="0" xfId="0" applyNumberFormat="1" applyFill="1"/>
    <xf numFmtId="10" fontId="0" fillId="0" borderId="0" xfId="0" applyNumberFormat="1"/>
    <xf numFmtId="0" fontId="0" fillId="6" borderId="0" xfId="0" applyFill="1"/>
    <xf numFmtId="9" fontId="0" fillId="6" borderId="0" xfId="2" applyFont="1" applyFill="1"/>
    <xf numFmtId="0" fontId="3" fillId="6" borderId="0" xfId="0" applyFont="1" applyFill="1" applyBorder="1"/>
    <xf numFmtId="0" fontId="0" fillId="7" borderId="0" xfId="0" applyFill="1"/>
    <xf numFmtId="0" fontId="0" fillId="8" borderId="0" xfId="0" applyFill="1"/>
    <xf numFmtId="0" fontId="4" fillId="6" borderId="2" xfId="0" applyFont="1" applyFill="1" applyBorder="1"/>
    <xf numFmtId="0" fontId="4" fillId="6" borderId="4" xfId="0" applyFont="1" applyFill="1" applyBorder="1"/>
    <xf numFmtId="0" fontId="1" fillId="6" borderId="3" xfId="0" applyFont="1" applyFill="1" applyBorder="1"/>
    <xf numFmtId="0" fontId="4" fillId="6" borderId="0" xfId="0" applyFont="1" applyFill="1" applyBorder="1"/>
    <xf numFmtId="0" fontId="1" fillId="8" borderId="0" xfId="0" applyFont="1" applyFill="1"/>
    <xf numFmtId="9" fontId="1" fillId="6" borderId="0" xfId="2" applyFont="1" applyFill="1"/>
    <xf numFmtId="0" fontId="1" fillId="0" borderId="0" xfId="0" applyFont="1" applyAlignment="1">
      <alignment horizontal="center"/>
    </xf>
  </cellXfs>
  <cellStyles count="4">
    <cellStyle name="Comma" xfId="3" builtinId="3"/>
    <cellStyle name="Currency" xfId="1" builtinId="4"/>
    <cellStyle name="Normal" xfId="0" builtinId="0"/>
    <cellStyle name="Percent" xfId="2" builtinId="5"/>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Outcomes Based on Goals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78503404197159"/>
          <c:y val="9.7395241042767283E-2"/>
          <c:w val="0.88521493091194237"/>
          <c:h val="0.70704318952818279"/>
        </c:manualLayout>
      </c:layout>
      <c:lineChart>
        <c:grouping val="standard"/>
        <c:varyColors val="0"/>
        <c:ser>
          <c:idx val="0"/>
          <c:order val="0"/>
          <c:tx>
            <c:strRef>
              <c:f>'Outcomes based on Goals'!$I$5</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5"/>
              <c:layout>
                <c:manualLayout>
                  <c:x val="7.5534883955243968E-3"/>
                  <c:y val="-1.06414371878104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53-427E-8448-1B48A7DD89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 based on Goals'!$D$6:$D$18</c:f>
              <c:strCache>
                <c:ptCount val="13"/>
                <c:pt idx="0">
                  <c:v>Less Than $1000 </c:v>
                </c:pt>
                <c:pt idx="1">
                  <c:v>$1,000 to $4,999</c:v>
                </c:pt>
                <c:pt idx="2">
                  <c:v>$5,000 to $9,999</c:v>
                </c:pt>
                <c:pt idx="3">
                  <c:v>$10,000 to $14,999</c:v>
                </c:pt>
                <c:pt idx="4">
                  <c:v>$15,000 to $19,999</c:v>
                </c:pt>
                <c:pt idx="5">
                  <c:v>$20,000 to $24,999</c:v>
                </c:pt>
                <c:pt idx="6">
                  <c:v>$25,000 to $29,999</c:v>
                </c:pt>
                <c:pt idx="7">
                  <c:v>$30,000 to $34,999</c:v>
                </c:pt>
                <c:pt idx="8">
                  <c:v> $35,000 to $39,999</c:v>
                </c:pt>
                <c:pt idx="9">
                  <c:v>$40,000 to $44,999</c:v>
                </c:pt>
                <c:pt idx="10">
                  <c:v>$45,000 to $49,999</c:v>
                </c:pt>
                <c:pt idx="11">
                  <c:v>Greater than $50K</c:v>
                </c:pt>
                <c:pt idx="12">
                  <c:v>Total</c:v>
                </c:pt>
              </c:strCache>
            </c:strRef>
          </c:cat>
          <c:val>
            <c:numRef>
              <c:f>'Outcomes based on Goals'!$I$6:$I$18</c:f>
              <c:numCache>
                <c:formatCode>0%</c:formatCode>
                <c:ptCount val="13"/>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pt idx="12">
                  <c:v>0.6628462273161414</c:v>
                </c:pt>
              </c:numCache>
            </c:numRef>
          </c:val>
          <c:smooth val="0"/>
          <c:extLst>
            <c:ext xmlns:c16="http://schemas.microsoft.com/office/drawing/2014/chart" uri="{C3380CC4-5D6E-409C-BE32-E72D297353CC}">
              <c16:uniqueId val="{00000000-1C53-427E-8448-1B48A7DD89AF}"/>
            </c:ext>
          </c:extLst>
        </c:ser>
        <c:ser>
          <c:idx val="1"/>
          <c:order val="1"/>
          <c:tx>
            <c:strRef>
              <c:f>'Outcomes based on Goals'!$J$5</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5"/>
              <c:layout>
                <c:manualLayout>
                  <c:x val="-1.9637810388864599E-2"/>
                  <c:y val="1.67352824041418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C53-427E-8448-1B48A7DD89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 based on Goals'!$D$6:$D$18</c:f>
              <c:strCache>
                <c:ptCount val="13"/>
                <c:pt idx="0">
                  <c:v>Less Than $1000 </c:v>
                </c:pt>
                <c:pt idx="1">
                  <c:v>$1,000 to $4,999</c:v>
                </c:pt>
                <c:pt idx="2">
                  <c:v>$5,000 to $9,999</c:v>
                </c:pt>
                <c:pt idx="3">
                  <c:v>$10,000 to $14,999</c:v>
                </c:pt>
                <c:pt idx="4">
                  <c:v>$15,000 to $19,999</c:v>
                </c:pt>
                <c:pt idx="5">
                  <c:v>$20,000 to $24,999</c:v>
                </c:pt>
                <c:pt idx="6">
                  <c:v>$25,000 to $29,999</c:v>
                </c:pt>
                <c:pt idx="7">
                  <c:v>$30,000 to $34,999</c:v>
                </c:pt>
                <c:pt idx="8">
                  <c:v> $35,000 to $39,999</c:v>
                </c:pt>
                <c:pt idx="9">
                  <c:v>$40,000 to $44,999</c:v>
                </c:pt>
                <c:pt idx="10">
                  <c:v>$45,000 to $49,999</c:v>
                </c:pt>
                <c:pt idx="11">
                  <c:v>Greater than $50K</c:v>
                </c:pt>
                <c:pt idx="12">
                  <c:v>Total</c:v>
                </c:pt>
              </c:strCache>
            </c:strRef>
          </c:cat>
          <c:val>
            <c:numRef>
              <c:f>'Outcomes based on Goals'!$J$6:$J$18</c:f>
              <c:numCache>
                <c:formatCode>0%</c:formatCode>
                <c:ptCount val="13"/>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pt idx="12">
                  <c:v>0.33715377268385865</c:v>
                </c:pt>
              </c:numCache>
            </c:numRef>
          </c:val>
          <c:smooth val="0"/>
          <c:extLst>
            <c:ext xmlns:c16="http://schemas.microsoft.com/office/drawing/2014/chart" uri="{C3380CC4-5D6E-409C-BE32-E72D297353CC}">
              <c16:uniqueId val="{00000001-1C53-427E-8448-1B48A7DD89AF}"/>
            </c:ext>
          </c:extLst>
        </c:ser>
        <c:ser>
          <c:idx val="2"/>
          <c:order val="2"/>
          <c:tx>
            <c:strRef>
              <c:f>'Outcomes based on Goals'!$K$5</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1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17-4BA4-B691-69494BFB946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'Outcomes based on Goals'!$D$6:$D$18</c:f>
              <c:strCache>
                <c:ptCount val="13"/>
                <c:pt idx="0">
                  <c:v>Less Than $1000 </c:v>
                </c:pt>
                <c:pt idx="1">
                  <c:v>$1,000 to $4,999</c:v>
                </c:pt>
                <c:pt idx="2">
                  <c:v>$5,000 to $9,999</c:v>
                </c:pt>
                <c:pt idx="3">
                  <c:v>$10,000 to $14,999</c:v>
                </c:pt>
                <c:pt idx="4">
                  <c:v>$15,000 to $19,999</c:v>
                </c:pt>
                <c:pt idx="5">
                  <c:v>$20,000 to $24,999</c:v>
                </c:pt>
                <c:pt idx="6">
                  <c:v>$25,000 to $29,999</c:v>
                </c:pt>
                <c:pt idx="7">
                  <c:v>$30,000 to $34,999</c:v>
                </c:pt>
                <c:pt idx="8">
                  <c:v> $35,000 to $39,999</c:v>
                </c:pt>
                <c:pt idx="9">
                  <c:v>$40,000 to $44,999</c:v>
                </c:pt>
                <c:pt idx="10">
                  <c:v>$45,000 to $49,999</c:v>
                </c:pt>
                <c:pt idx="11">
                  <c:v>Greater than $50K</c:v>
                </c:pt>
                <c:pt idx="12">
                  <c:v>Total</c:v>
                </c:pt>
              </c:strCache>
            </c:strRef>
          </c:cat>
          <c:val>
            <c:numRef>
              <c:f>'Outcomes based on Goals'!$K$6:$K$18</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2-1C53-427E-8448-1B48A7DD89AF}"/>
            </c:ext>
          </c:extLst>
        </c:ser>
        <c:dLbls>
          <c:showLegendKey val="0"/>
          <c:showVal val="0"/>
          <c:showCatName val="0"/>
          <c:showSerName val="0"/>
          <c:showPercent val="0"/>
          <c:showBubbleSize val="0"/>
        </c:dLbls>
        <c:marker val="1"/>
        <c:smooth val="0"/>
        <c:axId val="985106208"/>
        <c:axId val="981700240"/>
      </c:lineChart>
      <c:catAx>
        <c:axId val="985106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Goals</a:t>
                </a:r>
              </a:p>
            </c:rich>
          </c:tx>
          <c:layout>
            <c:manualLayout>
              <c:xMode val="edge"/>
              <c:yMode val="edge"/>
              <c:x val="0.52019039875090645"/>
              <c:y val="0.920780012187690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700240"/>
        <c:crosses val="autoZero"/>
        <c:auto val="1"/>
        <c:lblAlgn val="ctr"/>
        <c:lblOffset val="100"/>
        <c:noMultiLvlLbl val="0"/>
      </c:catAx>
      <c:valAx>
        <c:axId val="981700240"/>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106208"/>
        <c:crosses val="autoZero"/>
        <c:crossBetween val="between"/>
      </c:valAx>
      <c:spPr>
        <a:noFill/>
        <a:ln>
          <a:noFill/>
        </a:ln>
        <a:effectLst/>
      </c:spPr>
    </c:plotArea>
    <c:legend>
      <c:legendPos val="b"/>
      <c:layout>
        <c:manualLayout>
          <c:xMode val="edge"/>
          <c:yMode val="edge"/>
          <c:x val="0.24274705622079676"/>
          <c:y val="0.10458525865254047"/>
          <c:w val="0.52038985528397652"/>
          <c:h val="5.14171788855460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[data_StarterBook_Challenge_Submission.xlsx]Outcomes based on Launch Date!PivotTable2</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Outcome Based on Luanch Date</a:t>
            </a:r>
          </a:p>
        </c:rich>
      </c:tx>
      <c:layout>
        <c:manualLayout>
          <c:xMode val="edge"/>
          <c:yMode val="edge"/>
          <c:x val="0.30106960193545484"/>
          <c:y val="0.13069149488844015"/>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layout>
            <c:manualLayout>
              <c:x val="-2.9965899403239557E-2"/>
              <c:y val="5.58224633367913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74090179026143E-2"/>
          <c:y val="0.21576175400755318"/>
          <c:w val="0.89516355231715428"/>
          <c:h val="0.66977945527893346"/>
        </c:manualLayout>
      </c:layout>
      <c:lineChart>
        <c:grouping val="standard"/>
        <c:varyColors val="0"/>
        <c:ser>
          <c:idx val="0"/>
          <c:order val="0"/>
          <c:tx>
            <c:strRef>
              <c:f>'Outcomes based on Launch Date'!$B$5:$B$6</c:f>
              <c:strCache>
                <c:ptCount val="1"/>
                <c:pt idx="0">
                  <c:v>successful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Pt>
            <c:idx val="11"/>
            <c:marker>
              <c:symbol val="diamond"/>
              <c:size val="6"/>
              <c:spPr>
                <a:solidFill>
                  <a:schemeClr val="accent1"/>
                </a:solidFill>
                <a:ln w="9525">
                  <a:solidFill>
                    <a:schemeClr val="accent1"/>
                  </a:solidFill>
                  <a:round/>
                </a:ln>
                <a:effectLst/>
              </c:spPr>
            </c:marker>
            <c:bubble3D val="0"/>
            <c:extLst>
              <c:ext xmlns:c16="http://schemas.microsoft.com/office/drawing/2014/chart" uri="{C3380CC4-5D6E-409C-BE32-E72D297353CC}">
                <c16:uniqueId val="{00000001-65CA-45F3-8C3E-5DB90A72068E}"/>
              </c:ext>
            </c:extLst>
          </c:dPt>
          <c:dLbls>
            <c:dLbl>
              <c:idx val="11"/>
              <c:layout>
                <c:manualLayout>
                  <c:x val="-2.9965899403239557E-2"/>
                  <c:y val="5.58224633367913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CA-45F3-8C3E-5DB90A7206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E0DD-4F50-8A41-D816995DDDE5}"/>
            </c:ext>
          </c:extLst>
        </c:ser>
        <c:ser>
          <c:idx val="1"/>
          <c:order val="1"/>
          <c:tx>
            <c:strRef>
              <c:f>'Outcomes based on Launch Date'!$C$5:$C$6</c:f>
              <c:strCache>
                <c:ptCount val="1"/>
                <c:pt idx="0">
                  <c:v>failed</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E0DD-4F50-8A41-D816995DDDE5}"/>
            </c:ext>
          </c:extLst>
        </c:ser>
        <c:ser>
          <c:idx val="2"/>
          <c:order val="2"/>
          <c:tx>
            <c:strRef>
              <c:f>'Outcomes based on Launch Date'!$D$5:$D$6</c:f>
              <c:strCache>
                <c:ptCount val="1"/>
                <c:pt idx="0">
                  <c:v>canceled</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7</c:v>
                </c:pt>
                <c:pt idx="1">
                  <c:v>3</c:v>
                </c:pt>
                <c:pt idx="2">
                  <c:v>3</c:v>
                </c:pt>
                <c:pt idx="3">
                  <c:v>2</c:v>
                </c:pt>
                <c:pt idx="4">
                  <c:v>3</c:v>
                </c:pt>
                <c:pt idx="5">
                  <c:v>4</c:v>
                </c:pt>
                <c:pt idx="6">
                  <c:v>1</c:v>
                </c:pt>
                <c:pt idx="7">
                  <c:v>4</c:v>
                </c:pt>
                <c:pt idx="8">
                  <c:v>4</c:v>
                </c:pt>
                <c:pt idx="9">
                  <c:v>0</c:v>
                </c:pt>
                <c:pt idx="10">
                  <c:v>3</c:v>
                </c:pt>
                <c:pt idx="11">
                  <c:v>3</c:v>
                </c:pt>
              </c:numCache>
            </c:numRef>
          </c:val>
          <c:smooth val="0"/>
          <c:extLst>
            <c:ext xmlns:c16="http://schemas.microsoft.com/office/drawing/2014/chart" uri="{C3380CC4-5D6E-409C-BE32-E72D297353CC}">
              <c16:uniqueId val="{00000002-E0DD-4F50-8A41-D816995DDDE5}"/>
            </c:ext>
          </c:extLst>
        </c:ser>
        <c:dLbls>
          <c:showLegendKey val="0"/>
          <c:showVal val="0"/>
          <c:showCatName val="0"/>
          <c:showSerName val="0"/>
          <c:showPercent val="0"/>
          <c:showBubbleSize val="0"/>
        </c:dLbls>
        <c:marker val="1"/>
        <c:smooth val="0"/>
        <c:axId val="1038176896"/>
        <c:axId val="1103697216"/>
      </c:lineChart>
      <c:catAx>
        <c:axId val="1038176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US" b="1"/>
                  <a:t>Month  Project</a:t>
                </a:r>
                <a:r>
                  <a:rPr lang="en-US" b="1" baseline="0"/>
                  <a:t> Launched</a:t>
                </a:r>
                <a:endParaRPr lang="en-US" b="1"/>
              </a:p>
            </c:rich>
          </c:tx>
          <c:layout>
            <c:manualLayout>
              <c:xMode val="edge"/>
              <c:yMode val="edge"/>
              <c:x val="0.41815355293302275"/>
              <c:y val="0.9547345738409203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03697216"/>
        <c:crosses val="autoZero"/>
        <c:auto val="1"/>
        <c:lblAlgn val="ctr"/>
        <c:lblOffset val="100"/>
        <c:noMultiLvlLbl val="0"/>
      </c:catAx>
      <c:valAx>
        <c:axId val="110369721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n-US" b="1"/>
                  <a:t>No of Projects in each month</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176896"/>
        <c:crosses val="autoZero"/>
        <c:crossBetween val="between"/>
      </c:valAx>
      <c:spPr>
        <a:noFill/>
        <a:ln>
          <a:noFill/>
        </a:ln>
        <a:effectLst/>
      </c:spPr>
    </c:plotArea>
    <c:legend>
      <c:legendPos val="r"/>
      <c:layout>
        <c:manualLayout>
          <c:xMode val="edge"/>
          <c:yMode val="edge"/>
          <c:x val="0.49495534898206511"/>
          <c:y val="0.20632627107178614"/>
          <c:w val="0.34740635924378754"/>
          <c:h val="0.15992852697536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304800</xdr:colOff>
      <xdr:row>18</xdr:row>
      <xdr:rowOff>15240</xdr:rowOff>
    </xdr:from>
    <xdr:to>
      <xdr:col>10</xdr:col>
      <xdr:colOff>1226820</xdr:colOff>
      <xdr:row>40</xdr:row>
      <xdr:rowOff>160020</xdr:rowOff>
    </xdr:to>
    <xdr:graphicFrame macro="">
      <xdr:nvGraphicFramePr>
        <xdr:cNvPr id="3" name="Chart 2">
          <a:extLst>
            <a:ext uri="{FF2B5EF4-FFF2-40B4-BE49-F238E27FC236}">
              <a16:creationId xmlns:a16="http://schemas.microsoft.com/office/drawing/2014/main" id="{3A7DE614-0A28-4AF7-A1D1-EFCD755A2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30</xdr:row>
      <xdr:rowOff>160020</xdr:rowOff>
    </xdr:from>
    <xdr:to>
      <xdr:col>7</xdr:col>
      <xdr:colOff>746760</xdr:colOff>
      <xdr:row>59</xdr:row>
      <xdr:rowOff>30480</xdr:rowOff>
    </xdr:to>
    <xdr:graphicFrame macro="">
      <xdr:nvGraphicFramePr>
        <xdr:cNvPr id="2" name="Chart 1">
          <a:extLst>
            <a:ext uri="{FF2B5EF4-FFF2-40B4-BE49-F238E27FC236}">
              <a16:creationId xmlns:a16="http://schemas.microsoft.com/office/drawing/2014/main" id="{C5CCBEC5-8667-4DC3-A8C1-102BA34254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ck Anand" refreshedDate="43843.007479629632" createdVersion="6" refreshedVersion="6" minRefreshableVersion="3" recordCount="4115" xr:uid="{B074ABDE-FF5A-4EC9-B593-A40D16229251}">
  <cacheSource type="worksheet">
    <worksheetSource ref="A1:T1048576" sheet="Kickstarter"/>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fieldGroup base="3">
        <rangePr autoStart="0" autoEnd="0" startNum="1000" endNum="100000000" groupInterval="4000"/>
        <groupItems count="25002">
          <s v="&lt;1000 or (blank)"/>
          <s v="1000-5000"/>
          <s v="5000-9000"/>
          <s v="9000-13000"/>
          <s v="13000-17000"/>
          <s v="17000-21000"/>
          <s v="21000-25000"/>
          <s v="25000-29000"/>
          <s v="29000-33000"/>
          <s v="33000-37000"/>
          <s v="37000-41000"/>
          <s v="41000-45000"/>
          <s v="45000-49000"/>
          <s v="49000-53000"/>
          <s v="53000-57000"/>
          <s v="57000-61000"/>
          <s v="61000-65000"/>
          <s v="65000-69000"/>
          <s v="69000-73000"/>
          <s v="73000-77000"/>
          <s v="77000-81000"/>
          <s v="81000-85000"/>
          <s v="85000-89000"/>
          <s v="89000-93000"/>
          <s v="93000-97000"/>
          <s v="97000-101000"/>
          <s v="101000-105000"/>
          <s v="105000-109000"/>
          <s v="109000-113000"/>
          <s v="113000-117000"/>
          <s v="117000-121000"/>
          <s v="121000-125000"/>
          <s v="125000-129000"/>
          <s v="129000-133000"/>
          <s v="133000-137000"/>
          <s v="137000-141000"/>
          <s v="141000-145000"/>
          <s v="145000-149000"/>
          <s v="149000-153000"/>
          <s v="153000-157000"/>
          <s v="157000-161000"/>
          <s v="161000-165000"/>
          <s v="165000-169000"/>
          <s v="169000-173000"/>
          <s v="173000-177000"/>
          <s v="177000-181000"/>
          <s v="181000-185000"/>
          <s v="185000-189000"/>
          <s v="189000-193000"/>
          <s v="193000-197000"/>
          <s v="197000-201000"/>
          <s v="201000-205000"/>
          <s v="205000-209000"/>
          <s v="209000-213000"/>
          <s v="213000-217000"/>
          <s v="217000-221000"/>
          <s v="221000-225000"/>
          <s v="225000-229000"/>
          <s v="229000-233000"/>
          <s v="233000-237000"/>
          <s v="237000-241000"/>
          <s v="241000-245000"/>
          <s v="245000-249000"/>
          <s v="249000-253000"/>
          <s v="253000-257000"/>
          <s v="257000-261000"/>
          <s v="261000-265000"/>
          <s v="265000-269000"/>
          <s v="269000-273000"/>
          <s v="273000-277000"/>
          <s v="277000-281000"/>
          <s v="281000-285000"/>
          <s v="285000-289000"/>
          <s v="289000-293000"/>
          <s v="293000-297000"/>
          <s v="297000-301000"/>
          <s v="301000-305000"/>
          <s v="305000-309000"/>
          <s v="309000-313000"/>
          <s v="313000-317000"/>
          <s v="317000-321000"/>
          <s v="321000-325000"/>
          <s v="325000-329000"/>
          <s v="329000-333000"/>
          <s v="333000-337000"/>
          <s v="337000-341000"/>
          <s v="341000-345000"/>
          <s v="345000-349000"/>
          <s v="349000-353000"/>
          <s v="353000-357000"/>
          <s v="357000-361000"/>
          <s v="361000-365000"/>
          <s v="365000-369000"/>
          <s v="369000-373000"/>
          <s v="373000-377000"/>
          <s v="377000-381000"/>
          <s v="381000-385000"/>
          <s v="385000-389000"/>
          <s v="389000-393000"/>
          <s v="393000-397000"/>
          <s v="397000-401000"/>
          <s v="401000-405000"/>
          <s v="405000-409000"/>
          <s v="409000-413000"/>
          <s v="413000-417000"/>
          <s v="417000-421000"/>
          <s v="421000-425000"/>
          <s v="425000-429000"/>
          <s v="429000-433000"/>
          <s v="433000-437000"/>
          <s v="437000-441000"/>
          <s v="441000-445000"/>
          <s v="445000-449000"/>
          <s v="449000-453000"/>
          <s v="453000-457000"/>
          <s v="457000-461000"/>
          <s v="461000-465000"/>
          <s v="465000-469000"/>
          <s v="469000-473000"/>
          <s v="473000-477000"/>
          <s v="477000-481000"/>
          <s v="481000-485000"/>
          <s v="485000-489000"/>
          <s v="489000-493000"/>
          <s v="493000-497000"/>
          <s v="497000-501000"/>
          <s v="501000-505000"/>
          <s v="505000-509000"/>
          <s v="509000-513000"/>
          <s v="513000-517000"/>
          <s v="517000-521000"/>
          <s v="521000-525000"/>
          <s v="525000-529000"/>
          <s v="529000-533000"/>
          <s v="533000-537000"/>
          <s v="537000-541000"/>
          <s v="541000-545000"/>
          <s v="545000-549000"/>
          <s v="549000-553000"/>
          <s v="553000-557000"/>
          <s v="557000-561000"/>
          <s v="561000-565000"/>
          <s v="565000-569000"/>
          <s v="569000-573000"/>
          <s v="573000-577000"/>
          <s v="577000-581000"/>
          <s v="581000-585000"/>
          <s v="585000-589000"/>
          <s v="589000-593000"/>
          <s v="593000-597000"/>
          <s v="597000-601000"/>
          <s v="601000-605000"/>
          <s v="605000-609000"/>
          <s v="609000-613000"/>
          <s v="613000-617000"/>
          <s v="617000-621000"/>
          <s v="621000-625000"/>
          <s v="625000-629000"/>
          <s v="629000-633000"/>
          <s v="633000-637000"/>
          <s v="637000-641000"/>
          <s v="641000-645000"/>
          <s v="645000-649000"/>
          <s v="649000-653000"/>
          <s v="653000-657000"/>
          <s v="657000-661000"/>
          <s v="661000-665000"/>
          <s v="665000-669000"/>
          <s v="669000-673000"/>
          <s v="673000-677000"/>
          <s v="677000-681000"/>
          <s v="681000-685000"/>
          <s v="685000-689000"/>
          <s v="689000-693000"/>
          <s v="693000-697000"/>
          <s v="697000-701000"/>
          <s v="701000-705000"/>
          <s v="705000-709000"/>
          <s v="709000-713000"/>
          <s v="713000-717000"/>
          <s v="717000-721000"/>
          <s v="721000-725000"/>
          <s v="725000-729000"/>
          <s v="729000-733000"/>
          <s v="733000-737000"/>
          <s v="737000-741000"/>
          <s v="741000-745000"/>
          <s v="745000-749000"/>
          <s v="749000-753000"/>
          <s v="753000-757000"/>
          <s v="757000-761000"/>
          <s v="761000-765000"/>
          <s v="765000-769000"/>
          <s v="769000-773000"/>
          <s v="773000-777000"/>
          <s v="777000-781000"/>
          <s v="781000-785000"/>
          <s v="785000-789000"/>
          <s v="789000-793000"/>
          <s v="793000-797000"/>
          <s v="797000-801000"/>
          <s v="801000-805000"/>
          <s v="805000-809000"/>
          <s v="809000-813000"/>
          <s v="813000-817000"/>
          <s v="817000-821000"/>
          <s v="821000-825000"/>
          <s v="825000-829000"/>
          <s v="829000-833000"/>
          <s v="833000-837000"/>
          <s v="837000-841000"/>
          <s v="841000-845000"/>
          <s v="845000-849000"/>
          <s v="849000-853000"/>
          <s v="853000-857000"/>
          <s v="857000-861000"/>
          <s v="861000-865000"/>
          <s v="865000-869000"/>
          <s v="869000-873000"/>
          <s v="873000-877000"/>
          <s v="877000-881000"/>
          <s v="881000-885000"/>
          <s v="885000-889000"/>
          <s v="889000-893000"/>
          <s v="893000-897000"/>
          <s v="897000-901000"/>
          <s v="901000-905000"/>
          <s v="905000-909000"/>
          <s v="909000-913000"/>
          <s v="913000-917000"/>
          <s v="917000-921000"/>
          <s v="921000-925000"/>
          <s v="925000-929000"/>
          <s v="929000-933000"/>
          <s v="933000-937000"/>
          <s v="937000-941000"/>
          <s v="941000-945000"/>
          <s v="945000-949000"/>
          <s v="949000-953000"/>
          <s v="953000-957000"/>
          <s v="957000-961000"/>
          <s v="961000-965000"/>
          <s v="965000-969000"/>
          <s v="969000-973000"/>
          <s v="973000-977000"/>
          <s v="977000-981000"/>
          <s v="981000-985000"/>
          <s v="985000-989000"/>
          <s v="989000-993000"/>
          <s v="993000-997000"/>
          <s v="997000-1001000"/>
          <s v="1001000-1005000"/>
          <s v="1005000-1009000"/>
          <s v="1009000-1013000"/>
          <s v="1013000-1017000"/>
          <s v="1017000-1021000"/>
          <s v="1021000-1025000"/>
          <s v="1025000-1029000"/>
          <s v="1029000-1033000"/>
          <s v="1033000-1037000"/>
          <s v="1037000-1041000"/>
          <s v="1041000-1045000"/>
          <s v="1045000-1049000"/>
          <s v="1049000-1053000"/>
          <s v="1053000-1057000"/>
          <s v="1057000-1061000"/>
          <s v="1061000-1065000"/>
          <s v="1065000-1069000"/>
          <s v="1069000-1073000"/>
          <s v="1073000-1077000"/>
          <s v="1077000-1081000"/>
          <s v="1081000-1085000"/>
          <s v="1085000-1089000"/>
          <s v="1089000-1093000"/>
          <s v="1093000-1097000"/>
          <s v="1097000-1101000"/>
          <s v="1101000-1105000"/>
          <s v="1105000-1109000"/>
          <s v="1109000-1113000"/>
          <s v="1113000-1117000"/>
          <s v="1117000-1121000"/>
          <s v="1121000-1125000"/>
          <s v="1125000-1129000"/>
          <s v="1129000-1133000"/>
          <s v="1133000-1137000"/>
          <s v="1137000-1141000"/>
          <s v="1141000-1145000"/>
          <s v="1145000-1149000"/>
          <s v="1149000-1153000"/>
          <s v="1153000-1157000"/>
          <s v="1157000-1161000"/>
          <s v="1161000-1165000"/>
          <s v="1165000-1169000"/>
          <s v="1169000-1173000"/>
          <s v="1173000-1177000"/>
          <s v="1177000-1181000"/>
          <s v="1181000-1185000"/>
          <s v="1185000-1189000"/>
          <s v="1189000-1193000"/>
          <s v="1193000-1197000"/>
          <s v="1197000-1201000"/>
          <s v="1201000-1205000"/>
          <s v="1205000-1209000"/>
          <s v="1209000-1213000"/>
          <s v="1213000-1217000"/>
          <s v="1217000-1221000"/>
          <s v="1221000-1225000"/>
          <s v="1225000-1229000"/>
          <s v="1229000-1233000"/>
          <s v="1233000-1237000"/>
          <s v="1237000-1241000"/>
          <s v="1241000-1245000"/>
          <s v="1245000-1249000"/>
          <s v="1249000-1253000"/>
          <s v="1253000-1257000"/>
          <s v="1257000-1261000"/>
          <s v="1261000-1265000"/>
          <s v="1265000-1269000"/>
          <s v="1269000-1273000"/>
          <s v="1273000-1277000"/>
          <s v="1277000-1281000"/>
          <s v="1281000-1285000"/>
          <s v="1285000-1289000"/>
          <s v="1289000-1293000"/>
          <s v="1293000-1297000"/>
          <s v="1297000-1301000"/>
          <s v="1301000-1305000"/>
          <s v="1305000-1309000"/>
          <s v="1309000-1313000"/>
          <s v="1313000-1317000"/>
          <s v="1317000-1321000"/>
          <s v="1321000-1325000"/>
          <s v="1325000-1329000"/>
          <s v="1329000-1333000"/>
          <s v="1333000-1337000"/>
          <s v="1337000-1341000"/>
          <s v="1341000-1345000"/>
          <s v="1345000-1349000"/>
          <s v="1349000-1353000"/>
          <s v="1353000-1357000"/>
          <s v="1357000-1361000"/>
          <s v="1361000-1365000"/>
          <s v="1365000-1369000"/>
          <s v="1369000-1373000"/>
          <s v="1373000-1377000"/>
          <s v="1377000-1381000"/>
          <s v="1381000-1385000"/>
          <s v="1385000-1389000"/>
          <s v="1389000-1393000"/>
          <s v="1393000-1397000"/>
          <s v="1397000-1401000"/>
          <s v="1401000-1405000"/>
          <s v="1405000-1409000"/>
          <s v="1409000-1413000"/>
          <s v="1413000-1417000"/>
          <s v="1417000-1421000"/>
          <s v="1421000-1425000"/>
          <s v="1425000-1429000"/>
          <s v="1429000-1433000"/>
          <s v="1433000-1437000"/>
          <s v="1437000-1441000"/>
          <s v="1441000-1445000"/>
          <s v="1445000-1449000"/>
          <s v="1449000-1453000"/>
          <s v="1453000-1457000"/>
          <s v="1457000-1461000"/>
          <s v="1461000-1465000"/>
          <s v="1465000-1469000"/>
          <s v="1469000-1473000"/>
          <s v="1473000-1477000"/>
          <s v="1477000-1481000"/>
          <s v="1481000-1485000"/>
          <s v="1485000-1489000"/>
          <s v="1489000-1493000"/>
          <s v="1493000-1497000"/>
          <s v="1497000-1501000"/>
          <s v="1501000-1505000"/>
          <s v="1505000-1509000"/>
          <s v="1509000-1513000"/>
          <s v="1513000-1517000"/>
          <s v="1517000-1521000"/>
          <s v="1521000-1525000"/>
          <s v="1525000-1529000"/>
          <s v="1529000-1533000"/>
          <s v="1533000-1537000"/>
          <s v="1537000-1541000"/>
          <s v="1541000-1545000"/>
          <s v="1545000-1549000"/>
          <s v="1549000-1553000"/>
          <s v="1553000-1557000"/>
          <s v="1557000-1561000"/>
          <s v="1561000-1565000"/>
          <s v="1565000-1569000"/>
          <s v="1569000-1573000"/>
          <s v="1573000-1577000"/>
          <s v="1577000-1581000"/>
          <s v="1581000-1585000"/>
          <s v="1585000-1589000"/>
          <s v="1589000-1593000"/>
          <s v="1593000-1597000"/>
          <s v="1597000-1601000"/>
          <s v="1601000-1605000"/>
          <s v="1605000-1609000"/>
          <s v="1609000-1613000"/>
          <s v="1613000-1617000"/>
          <s v="1617000-1621000"/>
          <s v="1621000-1625000"/>
          <s v="1625000-1629000"/>
          <s v="1629000-1633000"/>
          <s v="1633000-1637000"/>
          <s v="1637000-1641000"/>
          <s v="1641000-1645000"/>
          <s v="1645000-1649000"/>
          <s v="1649000-1653000"/>
          <s v="1653000-1657000"/>
          <s v="1657000-1661000"/>
          <s v="1661000-1665000"/>
          <s v="1665000-1669000"/>
          <s v="1669000-1673000"/>
          <s v="1673000-1677000"/>
          <s v="1677000-1681000"/>
          <s v="1681000-1685000"/>
          <s v="1685000-1689000"/>
          <s v="1689000-1693000"/>
          <s v="1693000-1697000"/>
          <s v="1697000-1701000"/>
          <s v="1701000-1705000"/>
          <s v="1705000-1709000"/>
          <s v="1709000-1713000"/>
          <s v="1713000-1717000"/>
          <s v="1717000-1721000"/>
          <s v="1721000-1725000"/>
          <s v="1725000-1729000"/>
          <s v="1729000-1733000"/>
          <s v="1733000-1737000"/>
          <s v="1737000-1741000"/>
          <s v="1741000-1745000"/>
          <s v="1745000-1749000"/>
          <s v="1749000-1753000"/>
          <s v="1753000-1757000"/>
          <s v="1757000-1761000"/>
          <s v="1761000-1765000"/>
          <s v="1765000-1769000"/>
          <s v="1769000-1773000"/>
          <s v="1773000-1777000"/>
          <s v="1777000-1781000"/>
          <s v="1781000-1785000"/>
          <s v="1785000-1789000"/>
          <s v="1789000-1793000"/>
          <s v="1793000-1797000"/>
          <s v="1797000-1801000"/>
          <s v="1801000-1805000"/>
          <s v="1805000-1809000"/>
          <s v="1809000-1813000"/>
          <s v="1813000-1817000"/>
          <s v="1817000-1821000"/>
          <s v="1821000-1825000"/>
          <s v="1825000-1829000"/>
          <s v="1829000-1833000"/>
          <s v="1833000-1837000"/>
          <s v="1837000-1841000"/>
          <s v="1841000-1845000"/>
          <s v="1845000-1849000"/>
          <s v="1849000-1853000"/>
          <s v="1853000-1857000"/>
          <s v="1857000-1861000"/>
          <s v="1861000-1865000"/>
          <s v="1865000-1869000"/>
          <s v="1869000-1873000"/>
          <s v="1873000-1877000"/>
          <s v="1877000-1881000"/>
          <s v="1881000-1885000"/>
          <s v="1885000-1889000"/>
          <s v="1889000-1893000"/>
          <s v="1893000-1897000"/>
          <s v="1897000-1901000"/>
          <s v="1901000-1905000"/>
          <s v="1905000-1909000"/>
          <s v="1909000-1913000"/>
          <s v="1913000-1917000"/>
          <s v="1917000-1921000"/>
          <s v="1921000-1925000"/>
          <s v="1925000-1929000"/>
          <s v="1929000-1933000"/>
          <s v="1933000-1937000"/>
          <s v="1937000-1941000"/>
          <s v="1941000-1945000"/>
          <s v="1945000-1949000"/>
          <s v="1949000-1953000"/>
          <s v="1953000-1957000"/>
          <s v="1957000-1961000"/>
          <s v="1961000-1965000"/>
          <s v="1965000-1969000"/>
          <s v="1969000-1973000"/>
          <s v="1973000-1977000"/>
          <s v="1977000-1981000"/>
          <s v="1981000-1985000"/>
          <s v="1985000-1989000"/>
          <s v="1989000-1993000"/>
          <s v="1993000-1997000"/>
          <s v="1997000-2001000"/>
          <s v="2001000-2005000"/>
          <s v="2005000-2009000"/>
          <s v="2009000-2013000"/>
          <s v="2013000-2017000"/>
          <s v="2017000-2021000"/>
          <s v="2021000-2025000"/>
          <s v="2025000-2029000"/>
          <s v="2029000-2033000"/>
          <s v="2033000-2037000"/>
          <s v="2037000-2041000"/>
          <s v="2041000-2045000"/>
          <s v="2045000-2049000"/>
          <s v="2049000-2053000"/>
          <s v="2053000-2057000"/>
          <s v="2057000-2061000"/>
          <s v="2061000-2065000"/>
          <s v="2065000-2069000"/>
          <s v="2069000-2073000"/>
          <s v="2073000-2077000"/>
          <s v="2077000-2081000"/>
          <s v="2081000-2085000"/>
          <s v="2085000-2089000"/>
          <s v="2089000-2093000"/>
          <s v="2093000-2097000"/>
          <s v="2097000-2101000"/>
          <s v="2101000-2105000"/>
          <s v="2105000-2109000"/>
          <s v="2109000-2113000"/>
          <s v="2113000-2117000"/>
          <s v="2117000-2121000"/>
          <s v="2121000-2125000"/>
          <s v="2125000-2129000"/>
          <s v="2129000-2133000"/>
          <s v="2133000-2137000"/>
          <s v="2137000-2141000"/>
          <s v="2141000-2145000"/>
          <s v="2145000-2149000"/>
          <s v="2149000-2153000"/>
          <s v="2153000-2157000"/>
          <s v="2157000-2161000"/>
          <s v="2161000-2165000"/>
          <s v="2165000-2169000"/>
          <s v="2169000-2173000"/>
          <s v="2173000-2177000"/>
          <s v="2177000-2181000"/>
          <s v="2181000-2185000"/>
          <s v="2185000-2189000"/>
          <s v="2189000-2193000"/>
          <s v="2193000-2197000"/>
          <s v="2197000-2201000"/>
          <s v="2201000-2205000"/>
          <s v="2205000-2209000"/>
          <s v="2209000-2213000"/>
          <s v="2213000-2217000"/>
          <s v="2217000-2221000"/>
          <s v="2221000-2225000"/>
          <s v="2225000-2229000"/>
          <s v="2229000-2233000"/>
          <s v="2233000-2237000"/>
          <s v="2237000-2241000"/>
          <s v="2241000-2245000"/>
          <s v="2245000-2249000"/>
          <s v="2249000-2253000"/>
          <s v="2253000-2257000"/>
          <s v="2257000-2261000"/>
          <s v="2261000-2265000"/>
          <s v="2265000-2269000"/>
          <s v="2269000-2273000"/>
          <s v="2273000-2277000"/>
          <s v="2277000-2281000"/>
          <s v="2281000-2285000"/>
          <s v="2285000-2289000"/>
          <s v="2289000-2293000"/>
          <s v="2293000-2297000"/>
          <s v="2297000-2301000"/>
          <s v="2301000-2305000"/>
          <s v="2305000-2309000"/>
          <s v="2309000-2313000"/>
          <s v="2313000-2317000"/>
          <s v="2317000-2321000"/>
          <s v="2321000-2325000"/>
          <s v="2325000-2329000"/>
          <s v="2329000-2333000"/>
          <s v="2333000-2337000"/>
          <s v="2337000-2341000"/>
          <s v="2341000-2345000"/>
          <s v="2345000-2349000"/>
          <s v="2349000-2353000"/>
          <s v="2353000-2357000"/>
          <s v="2357000-2361000"/>
          <s v="2361000-2365000"/>
          <s v="2365000-2369000"/>
          <s v="2369000-2373000"/>
          <s v="2373000-2377000"/>
          <s v="2377000-2381000"/>
          <s v="2381000-2385000"/>
          <s v="2385000-2389000"/>
          <s v="2389000-2393000"/>
          <s v="2393000-2397000"/>
          <s v="2397000-2401000"/>
          <s v="2401000-2405000"/>
          <s v="2405000-2409000"/>
          <s v="2409000-2413000"/>
          <s v="2413000-2417000"/>
          <s v="2417000-2421000"/>
          <s v="2421000-2425000"/>
          <s v="2425000-2429000"/>
          <s v="2429000-2433000"/>
          <s v="2433000-2437000"/>
          <s v="2437000-2441000"/>
          <s v="2441000-2445000"/>
          <s v="2445000-2449000"/>
          <s v="2449000-2453000"/>
          <s v="2453000-2457000"/>
          <s v="2457000-2461000"/>
          <s v="2461000-2465000"/>
          <s v="2465000-2469000"/>
          <s v="2469000-2473000"/>
          <s v="2473000-2477000"/>
          <s v="2477000-2481000"/>
          <s v="2481000-2485000"/>
          <s v="2485000-2489000"/>
          <s v="2489000-2493000"/>
          <s v="2493000-2497000"/>
          <s v="2497000-2501000"/>
          <s v="2501000-2505000"/>
          <s v="2505000-2509000"/>
          <s v="2509000-2513000"/>
          <s v="2513000-2517000"/>
          <s v="2517000-2521000"/>
          <s v="2521000-2525000"/>
          <s v="2525000-2529000"/>
          <s v="2529000-2533000"/>
          <s v="2533000-2537000"/>
          <s v="2537000-2541000"/>
          <s v="2541000-2545000"/>
          <s v="2545000-2549000"/>
          <s v="2549000-2553000"/>
          <s v="2553000-2557000"/>
          <s v="2557000-2561000"/>
          <s v="2561000-2565000"/>
          <s v="2565000-2569000"/>
          <s v="2569000-2573000"/>
          <s v="2573000-2577000"/>
          <s v="2577000-2581000"/>
          <s v="2581000-2585000"/>
          <s v="2585000-2589000"/>
          <s v="2589000-2593000"/>
          <s v="2593000-2597000"/>
          <s v="2597000-2601000"/>
          <s v="2601000-2605000"/>
          <s v="2605000-2609000"/>
          <s v="2609000-2613000"/>
          <s v="2613000-2617000"/>
          <s v="2617000-2621000"/>
          <s v="2621000-2625000"/>
          <s v="2625000-2629000"/>
          <s v="2629000-2633000"/>
          <s v="2633000-2637000"/>
          <s v="2637000-2641000"/>
          <s v="2641000-2645000"/>
          <s v="2645000-2649000"/>
          <s v="2649000-2653000"/>
          <s v="2653000-2657000"/>
          <s v="2657000-2661000"/>
          <s v="2661000-2665000"/>
          <s v="2665000-2669000"/>
          <s v="2669000-2673000"/>
          <s v="2673000-2677000"/>
          <s v="2677000-2681000"/>
          <s v="2681000-2685000"/>
          <s v="2685000-2689000"/>
          <s v="2689000-2693000"/>
          <s v="2693000-2697000"/>
          <s v="2697000-2701000"/>
          <s v="2701000-2705000"/>
          <s v="2705000-2709000"/>
          <s v="2709000-2713000"/>
          <s v="2713000-2717000"/>
          <s v="2717000-2721000"/>
          <s v="2721000-2725000"/>
          <s v="2725000-2729000"/>
          <s v="2729000-2733000"/>
          <s v="2733000-2737000"/>
          <s v="2737000-2741000"/>
          <s v="2741000-2745000"/>
          <s v="2745000-2749000"/>
          <s v="2749000-2753000"/>
          <s v="2753000-2757000"/>
          <s v="2757000-2761000"/>
          <s v="2761000-2765000"/>
          <s v="2765000-2769000"/>
          <s v="2769000-2773000"/>
          <s v="2773000-2777000"/>
          <s v="2777000-2781000"/>
          <s v="2781000-2785000"/>
          <s v="2785000-2789000"/>
          <s v="2789000-2793000"/>
          <s v="2793000-2797000"/>
          <s v="2797000-2801000"/>
          <s v="2801000-2805000"/>
          <s v="2805000-2809000"/>
          <s v="2809000-2813000"/>
          <s v="2813000-2817000"/>
          <s v="2817000-2821000"/>
          <s v="2821000-2825000"/>
          <s v="2825000-2829000"/>
          <s v="2829000-2833000"/>
          <s v="2833000-2837000"/>
          <s v="2837000-2841000"/>
          <s v="2841000-2845000"/>
          <s v="2845000-2849000"/>
          <s v="2849000-2853000"/>
          <s v="2853000-2857000"/>
          <s v="2857000-2861000"/>
          <s v="2861000-2865000"/>
          <s v="2865000-2869000"/>
          <s v="2869000-2873000"/>
          <s v="2873000-2877000"/>
          <s v="2877000-2881000"/>
          <s v="2881000-2885000"/>
          <s v="2885000-2889000"/>
          <s v="2889000-2893000"/>
          <s v="2893000-2897000"/>
          <s v="2897000-2901000"/>
          <s v="2901000-2905000"/>
          <s v="2905000-2909000"/>
          <s v="2909000-2913000"/>
          <s v="2913000-2917000"/>
          <s v="2917000-2921000"/>
          <s v="2921000-2925000"/>
          <s v="2925000-2929000"/>
          <s v="2929000-2933000"/>
          <s v="2933000-2937000"/>
          <s v="2937000-2941000"/>
          <s v="2941000-2945000"/>
          <s v="2945000-2949000"/>
          <s v="2949000-2953000"/>
          <s v="2953000-2957000"/>
          <s v="2957000-2961000"/>
          <s v="2961000-2965000"/>
          <s v="2965000-2969000"/>
          <s v="2969000-2973000"/>
          <s v="2973000-2977000"/>
          <s v="2977000-2981000"/>
          <s v="2981000-2985000"/>
          <s v="2985000-2989000"/>
          <s v="2989000-2993000"/>
          <s v="2993000-2997000"/>
          <s v="2997000-3001000"/>
          <s v="3001000-3005000"/>
          <s v="3005000-3009000"/>
          <s v="3009000-3013000"/>
          <s v="3013000-3017000"/>
          <s v="3017000-3021000"/>
          <s v="3021000-3025000"/>
          <s v="3025000-3029000"/>
          <s v="3029000-3033000"/>
          <s v="3033000-3037000"/>
          <s v="3037000-3041000"/>
          <s v="3041000-3045000"/>
          <s v="3045000-3049000"/>
          <s v="3049000-3053000"/>
          <s v="3053000-3057000"/>
          <s v="3057000-3061000"/>
          <s v="3061000-3065000"/>
          <s v="3065000-3069000"/>
          <s v="3069000-3073000"/>
          <s v="3073000-3077000"/>
          <s v="3077000-3081000"/>
          <s v="3081000-3085000"/>
          <s v="3085000-3089000"/>
          <s v="3089000-3093000"/>
          <s v="3093000-3097000"/>
          <s v="3097000-3101000"/>
          <s v="3101000-3105000"/>
          <s v="3105000-3109000"/>
          <s v="3109000-3113000"/>
          <s v="3113000-3117000"/>
          <s v="3117000-3121000"/>
          <s v="3121000-3125000"/>
          <s v="3125000-3129000"/>
          <s v="3129000-3133000"/>
          <s v="3133000-3137000"/>
          <s v="3137000-3141000"/>
          <s v="3141000-3145000"/>
          <s v="3145000-3149000"/>
          <s v="3149000-3153000"/>
          <s v="3153000-3157000"/>
          <s v="3157000-3161000"/>
          <s v="3161000-3165000"/>
          <s v="3165000-3169000"/>
          <s v="3169000-3173000"/>
          <s v="3173000-3177000"/>
          <s v="3177000-3181000"/>
          <s v="3181000-3185000"/>
          <s v="3185000-3189000"/>
          <s v="3189000-3193000"/>
          <s v="3193000-3197000"/>
          <s v="3197000-3201000"/>
          <s v="3201000-3205000"/>
          <s v="3205000-3209000"/>
          <s v="3209000-3213000"/>
          <s v="3213000-3217000"/>
          <s v="3217000-3221000"/>
          <s v="3221000-3225000"/>
          <s v="3225000-3229000"/>
          <s v="3229000-3233000"/>
          <s v="3233000-3237000"/>
          <s v="3237000-3241000"/>
          <s v="3241000-3245000"/>
          <s v="3245000-3249000"/>
          <s v="3249000-3253000"/>
          <s v="3253000-3257000"/>
          <s v="3257000-3261000"/>
          <s v="3261000-3265000"/>
          <s v="3265000-3269000"/>
          <s v="3269000-3273000"/>
          <s v="3273000-3277000"/>
          <s v="3277000-3281000"/>
          <s v="3281000-3285000"/>
          <s v="3285000-3289000"/>
          <s v="3289000-3293000"/>
          <s v="3293000-3297000"/>
          <s v="3297000-3301000"/>
          <s v="3301000-3305000"/>
          <s v="3305000-3309000"/>
          <s v="3309000-3313000"/>
          <s v="3313000-3317000"/>
          <s v="3317000-3321000"/>
          <s v="3321000-3325000"/>
          <s v="3325000-3329000"/>
          <s v="3329000-3333000"/>
          <s v="3333000-3337000"/>
          <s v="3337000-3341000"/>
          <s v="3341000-3345000"/>
          <s v="3345000-3349000"/>
          <s v="3349000-3353000"/>
          <s v="3353000-3357000"/>
          <s v="3357000-3361000"/>
          <s v="3361000-3365000"/>
          <s v="3365000-3369000"/>
          <s v="3369000-3373000"/>
          <s v="3373000-3377000"/>
          <s v="3377000-3381000"/>
          <s v="3381000-3385000"/>
          <s v="3385000-3389000"/>
          <s v="3389000-3393000"/>
          <s v="3393000-3397000"/>
          <s v="3397000-3401000"/>
          <s v="3401000-3405000"/>
          <s v="3405000-3409000"/>
          <s v="3409000-3413000"/>
          <s v="3413000-3417000"/>
          <s v="3417000-3421000"/>
          <s v="3421000-3425000"/>
          <s v="3425000-3429000"/>
          <s v="3429000-3433000"/>
          <s v="3433000-3437000"/>
          <s v="3437000-3441000"/>
          <s v="3441000-3445000"/>
          <s v="3445000-3449000"/>
          <s v="3449000-3453000"/>
          <s v="3453000-3457000"/>
          <s v="3457000-3461000"/>
          <s v="3461000-3465000"/>
          <s v="3465000-3469000"/>
          <s v="3469000-3473000"/>
          <s v="3473000-3477000"/>
          <s v="3477000-3481000"/>
          <s v="3481000-3485000"/>
          <s v="3485000-3489000"/>
          <s v="3489000-3493000"/>
          <s v="3493000-3497000"/>
          <s v="3497000-3501000"/>
          <s v="3501000-3505000"/>
          <s v="3505000-3509000"/>
          <s v="3509000-3513000"/>
          <s v="3513000-3517000"/>
          <s v="3517000-3521000"/>
          <s v="3521000-3525000"/>
          <s v="3525000-3529000"/>
          <s v="3529000-3533000"/>
          <s v="3533000-3537000"/>
          <s v="3537000-3541000"/>
          <s v="3541000-3545000"/>
          <s v="3545000-3549000"/>
          <s v="3549000-3553000"/>
          <s v="3553000-3557000"/>
          <s v="3557000-3561000"/>
          <s v="3561000-3565000"/>
          <s v="3565000-3569000"/>
          <s v="3569000-3573000"/>
          <s v="3573000-3577000"/>
          <s v="3577000-3581000"/>
          <s v="3581000-3585000"/>
          <s v="3585000-3589000"/>
          <s v="3589000-3593000"/>
          <s v="3593000-3597000"/>
          <s v="3597000-3601000"/>
          <s v="3601000-3605000"/>
          <s v="3605000-3609000"/>
          <s v="3609000-3613000"/>
          <s v="3613000-3617000"/>
          <s v="3617000-3621000"/>
          <s v="3621000-3625000"/>
          <s v="3625000-3629000"/>
          <s v="3629000-3633000"/>
          <s v="3633000-3637000"/>
          <s v="3637000-3641000"/>
          <s v="3641000-3645000"/>
          <s v="3645000-3649000"/>
          <s v="3649000-3653000"/>
          <s v="3653000-3657000"/>
          <s v="3657000-3661000"/>
          <s v="3661000-3665000"/>
          <s v="3665000-3669000"/>
          <s v="3669000-3673000"/>
          <s v="3673000-3677000"/>
          <s v="3677000-3681000"/>
          <s v="3681000-3685000"/>
          <s v="3685000-3689000"/>
          <s v="3689000-3693000"/>
          <s v="3693000-3697000"/>
          <s v="3697000-3701000"/>
          <s v="3701000-3705000"/>
          <s v="3705000-3709000"/>
          <s v="3709000-3713000"/>
          <s v="3713000-3717000"/>
          <s v="3717000-3721000"/>
          <s v="3721000-3725000"/>
          <s v="3725000-3729000"/>
          <s v="3729000-3733000"/>
          <s v="3733000-3737000"/>
          <s v="3737000-3741000"/>
          <s v="3741000-3745000"/>
          <s v="3745000-3749000"/>
          <s v="3749000-3753000"/>
          <s v="3753000-3757000"/>
          <s v="3757000-3761000"/>
          <s v="3761000-3765000"/>
          <s v="3765000-3769000"/>
          <s v="3769000-3773000"/>
          <s v="3773000-3777000"/>
          <s v="3777000-3781000"/>
          <s v="3781000-3785000"/>
          <s v="3785000-3789000"/>
          <s v="3789000-3793000"/>
          <s v="3793000-3797000"/>
          <s v="3797000-3801000"/>
          <s v="3801000-3805000"/>
          <s v="3805000-3809000"/>
          <s v="3809000-3813000"/>
          <s v="3813000-3817000"/>
          <s v="3817000-3821000"/>
          <s v="3821000-3825000"/>
          <s v="3825000-3829000"/>
          <s v="3829000-3833000"/>
          <s v="3833000-3837000"/>
          <s v="3837000-3841000"/>
          <s v="3841000-3845000"/>
          <s v="3845000-3849000"/>
          <s v="3849000-3853000"/>
          <s v="3853000-3857000"/>
          <s v="3857000-3861000"/>
          <s v="3861000-3865000"/>
          <s v="3865000-3869000"/>
          <s v="3869000-3873000"/>
          <s v="3873000-3877000"/>
          <s v="3877000-3881000"/>
          <s v="3881000-3885000"/>
          <s v="3885000-3889000"/>
          <s v="3889000-3893000"/>
          <s v="3893000-3897000"/>
          <s v="3897000-3901000"/>
          <s v="3901000-3905000"/>
          <s v="3905000-3909000"/>
          <s v="3909000-3913000"/>
          <s v="3913000-3917000"/>
          <s v="3917000-3921000"/>
          <s v="3921000-3925000"/>
          <s v="3925000-3929000"/>
          <s v="3929000-3933000"/>
          <s v="3933000-3937000"/>
          <s v="3937000-3941000"/>
          <s v="3941000-3945000"/>
          <s v="3945000-3949000"/>
          <s v="3949000-3953000"/>
          <s v="3953000-3957000"/>
          <s v="3957000-3961000"/>
          <s v="3961000-3965000"/>
          <s v="3965000-3969000"/>
          <s v="3969000-3973000"/>
          <s v="3973000-3977000"/>
          <s v="3977000-3981000"/>
          <s v="3981000-3985000"/>
          <s v="3985000-3989000"/>
          <s v="3989000-3993000"/>
          <s v="3993000-3997000"/>
          <s v="3997000-4001000"/>
          <s v="4001000-4005000"/>
          <s v="4005000-4009000"/>
          <s v="4009000-4013000"/>
          <s v="4013000-4017000"/>
          <s v="4017000-4021000"/>
          <s v="4021000-4025000"/>
          <s v="4025000-4029000"/>
          <s v="4029000-4033000"/>
          <s v="4033000-4037000"/>
          <s v="4037000-4041000"/>
          <s v="4041000-4045000"/>
          <s v="4045000-4049000"/>
          <s v="4049000-4053000"/>
          <s v="4053000-4057000"/>
          <s v="4057000-4061000"/>
          <s v="4061000-4065000"/>
          <s v="4065000-4069000"/>
          <s v="4069000-4073000"/>
          <s v="4073000-4077000"/>
          <s v="4077000-4081000"/>
          <s v="4081000-4085000"/>
          <s v="4085000-4089000"/>
          <s v="4089000-4093000"/>
          <s v="4093000-4097000"/>
          <s v="4097000-4101000"/>
          <s v="4101000-4105000"/>
          <s v="4105000-4109000"/>
          <s v="4109000-4113000"/>
          <s v="4113000-4117000"/>
          <s v="4117000-4121000"/>
          <s v="4121000-4125000"/>
          <s v="4125000-4129000"/>
          <s v="4129000-4133000"/>
          <s v="4133000-4137000"/>
          <s v="4137000-4141000"/>
          <s v="4141000-4145000"/>
          <s v="4145000-4149000"/>
          <s v="4149000-4153000"/>
          <s v="4153000-4157000"/>
          <s v="4157000-4161000"/>
          <s v="4161000-4165000"/>
          <s v="4165000-4169000"/>
          <s v="4169000-4173000"/>
          <s v="4173000-4177000"/>
          <s v="4177000-4181000"/>
          <s v="4181000-4185000"/>
          <s v="4185000-4189000"/>
          <s v="4189000-4193000"/>
          <s v="4193000-4197000"/>
          <s v="4197000-4201000"/>
          <s v="4201000-4205000"/>
          <s v="4205000-4209000"/>
          <s v="4209000-4213000"/>
          <s v="4213000-4217000"/>
          <s v="4217000-4221000"/>
          <s v="4221000-4225000"/>
          <s v="4225000-4229000"/>
          <s v="4229000-4233000"/>
          <s v="4233000-4237000"/>
          <s v="4237000-4241000"/>
          <s v="4241000-4245000"/>
          <s v="4245000-4249000"/>
          <s v="4249000-4253000"/>
          <s v="4253000-4257000"/>
          <s v="4257000-4261000"/>
          <s v="4261000-4265000"/>
          <s v="4265000-4269000"/>
          <s v="4269000-4273000"/>
          <s v="4273000-4277000"/>
          <s v="4277000-4281000"/>
          <s v="4281000-4285000"/>
          <s v="4285000-4289000"/>
          <s v="4289000-4293000"/>
          <s v="4293000-4297000"/>
          <s v="4297000-4301000"/>
          <s v="4301000-4305000"/>
          <s v="4305000-4309000"/>
          <s v="4309000-4313000"/>
          <s v="4313000-4317000"/>
          <s v="4317000-4321000"/>
          <s v="4321000-4325000"/>
          <s v="4325000-4329000"/>
          <s v="4329000-4333000"/>
          <s v="4333000-4337000"/>
          <s v="4337000-4341000"/>
          <s v="4341000-4345000"/>
          <s v="4345000-4349000"/>
          <s v="4349000-4353000"/>
          <s v="4353000-4357000"/>
          <s v="4357000-4361000"/>
          <s v="4361000-4365000"/>
          <s v="4365000-4369000"/>
          <s v="4369000-4373000"/>
          <s v="4373000-4377000"/>
          <s v="4377000-4381000"/>
          <s v="4381000-4385000"/>
          <s v="4385000-4389000"/>
          <s v="4389000-4393000"/>
          <s v="4393000-4397000"/>
          <s v="4397000-4401000"/>
          <s v="4401000-4405000"/>
          <s v="4405000-4409000"/>
          <s v="4409000-4413000"/>
          <s v="4413000-4417000"/>
          <s v="4417000-4421000"/>
          <s v="4421000-4425000"/>
          <s v="4425000-4429000"/>
          <s v="4429000-4433000"/>
          <s v="4433000-4437000"/>
          <s v="4437000-4441000"/>
          <s v="4441000-4445000"/>
          <s v="4445000-4449000"/>
          <s v="4449000-4453000"/>
          <s v="4453000-4457000"/>
          <s v="4457000-4461000"/>
          <s v="4461000-4465000"/>
          <s v="4465000-4469000"/>
          <s v="4469000-4473000"/>
          <s v="4473000-4477000"/>
          <s v="4477000-4481000"/>
          <s v="4481000-4485000"/>
          <s v="4485000-4489000"/>
          <s v="4489000-4493000"/>
          <s v="4493000-4497000"/>
          <s v="4497000-4501000"/>
          <s v="4501000-4505000"/>
          <s v="4505000-4509000"/>
          <s v="4509000-4513000"/>
          <s v="4513000-4517000"/>
          <s v="4517000-4521000"/>
          <s v="4521000-4525000"/>
          <s v="4525000-4529000"/>
          <s v="4529000-4533000"/>
          <s v="4533000-4537000"/>
          <s v="4537000-4541000"/>
          <s v="4541000-4545000"/>
          <s v="4545000-4549000"/>
          <s v="4549000-4553000"/>
          <s v="4553000-4557000"/>
          <s v="4557000-4561000"/>
          <s v="4561000-4565000"/>
          <s v="4565000-4569000"/>
          <s v="4569000-4573000"/>
          <s v="4573000-4577000"/>
          <s v="4577000-4581000"/>
          <s v="4581000-4585000"/>
          <s v="4585000-4589000"/>
          <s v="4589000-4593000"/>
          <s v="4593000-4597000"/>
          <s v="4597000-4601000"/>
          <s v="4601000-4605000"/>
          <s v="4605000-4609000"/>
          <s v="4609000-4613000"/>
          <s v="4613000-4617000"/>
          <s v="4617000-4621000"/>
          <s v="4621000-4625000"/>
          <s v="4625000-4629000"/>
          <s v="4629000-4633000"/>
          <s v="4633000-4637000"/>
          <s v="4637000-4641000"/>
          <s v="4641000-4645000"/>
          <s v="4645000-4649000"/>
          <s v="4649000-4653000"/>
          <s v="4653000-4657000"/>
          <s v="4657000-4661000"/>
          <s v="4661000-4665000"/>
          <s v="4665000-4669000"/>
          <s v="4669000-4673000"/>
          <s v="4673000-4677000"/>
          <s v="4677000-4681000"/>
          <s v="4681000-4685000"/>
          <s v="4685000-4689000"/>
          <s v="4689000-4693000"/>
          <s v="4693000-4697000"/>
          <s v="4697000-4701000"/>
          <s v="4701000-4705000"/>
          <s v="4705000-4709000"/>
          <s v="4709000-4713000"/>
          <s v="4713000-4717000"/>
          <s v="4717000-4721000"/>
          <s v="4721000-4725000"/>
          <s v="4725000-4729000"/>
          <s v="4729000-4733000"/>
          <s v="4733000-4737000"/>
          <s v="4737000-4741000"/>
          <s v="4741000-4745000"/>
          <s v="4745000-4749000"/>
          <s v="4749000-4753000"/>
          <s v="4753000-4757000"/>
          <s v="4757000-4761000"/>
          <s v="4761000-4765000"/>
          <s v="4765000-4769000"/>
          <s v="4769000-4773000"/>
          <s v="4773000-4777000"/>
          <s v="4777000-4781000"/>
          <s v="4781000-4785000"/>
          <s v="4785000-4789000"/>
          <s v="4789000-4793000"/>
          <s v="4793000-4797000"/>
          <s v="4797000-4801000"/>
          <s v="4801000-4805000"/>
          <s v="4805000-4809000"/>
          <s v="4809000-4813000"/>
          <s v="4813000-4817000"/>
          <s v="4817000-4821000"/>
          <s v="4821000-4825000"/>
          <s v="4825000-4829000"/>
          <s v="4829000-4833000"/>
          <s v="4833000-4837000"/>
          <s v="4837000-4841000"/>
          <s v="4841000-4845000"/>
          <s v="4845000-4849000"/>
          <s v="4849000-4853000"/>
          <s v="4853000-4857000"/>
          <s v="4857000-4861000"/>
          <s v="4861000-4865000"/>
          <s v="4865000-4869000"/>
          <s v="4869000-4873000"/>
          <s v="4873000-4877000"/>
          <s v="4877000-4881000"/>
          <s v="4881000-4885000"/>
          <s v="4885000-4889000"/>
          <s v="4889000-4893000"/>
          <s v="4893000-4897000"/>
          <s v="4897000-4901000"/>
          <s v="4901000-4905000"/>
          <s v="4905000-4909000"/>
          <s v="4909000-4913000"/>
          <s v="4913000-4917000"/>
          <s v="4917000-4921000"/>
          <s v="4921000-4925000"/>
          <s v="4925000-4929000"/>
          <s v="4929000-4933000"/>
          <s v="4933000-4937000"/>
          <s v="4937000-4941000"/>
          <s v="4941000-4945000"/>
          <s v="4945000-4949000"/>
          <s v="4949000-4953000"/>
          <s v="4953000-4957000"/>
          <s v="4957000-4961000"/>
          <s v="4961000-4965000"/>
          <s v="4965000-4969000"/>
          <s v="4969000-4973000"/>
          <s v="4973000-4977000"/>
          <s v="4977000-4981000"/>
          <s v="4981000-4985000"/>
          <s v="4985000-4989000"/>
          <s v="4989000-4993000"/>
          <s v="4993000-4997000"/>
          <s v="4997000-5001000"/>
          <s v="5001000-5005000"/>
          <s v="5005000-5009000"/>
          <s v="5009000-5013000"/>
          <s v="5013000-5017000"/>
          <s v="5017000-5021000"/>
          <s v="5021000-5025000"/>
          <s v="5025000-5029000"/>
          <s v="5029000-5033000"/>
          <s v="5033000-5037000"/>
          <s v="5037000-5041000"/>
          <s v="5041000-5045000"/>
          <s v="5045000-5049000"/>
          <s v="5049000-5053000"/>
          <s v="5053000-5057000"/>
          <s v="5057000-5061000"/>
          <s v="5061000-5065000"/>
          <s v="5065000-5069000"/>
          <s v="5069000-5073000"/>
          <s v="5073000-5077000"/>
          <s v="5077000-5081000"/>
          <s v="5081000-5085000"/>
          <s v="5085000-5089000"/>
          <s v="5089000-5093000"/>
          <s v="5093000-5097000"/>
          <s v="5097000-5101000"/>
          <s v="5101000-5105000"/>
          <s v="5105000-5109000"/>
          <s v="5109000-5113000"/>
          <s v="5113000-5117000"/>
          <s v="5117000-5121000"/>
          <s v="5121000-5125000"/>
          <s v="5125000-5129000"/>
          <s v="5129000-5133000"/>
          <s v="5133000-5137000"/>
          <s v="5137000-5141000"/>
          <s v="5141000-5145000"/>
          <s v="5145000-5149000"/>
          <s v="5149000-5153000"/>
          <s v="5153000-5157000"/>
          <s v="5157000-5161000"/>
          <s v="5161000-5165000"/>
          <s v="5165000-5169000"/>
          <s v="5169000-5173000"/>
          <s v="5173000-5177000"/>
          <s v="5177000-5181000"/>
          <s v="5181000-5185000"/>
          <s v="5185000-5189000"/>
          <s v="5189000-5193000"/>
          <s v="5193000-5197000"/>
          <s v="5197000-5201000"/>
          <s v="5201000-5205000"/>
          <s v="5205000-5209000"/>
          <s v="5209000-5213000"/>
          <s v="5213000-5217000"/>
          <s v="5217000-5221000"/>
          <s v="5221000-5225000"/>
          <s v="5225000-5229000"/>
          <s v="5229000-5233000"/>
          <s v="5233000-5237000"/>
          <s v="5237000-5241000"/>
          <s v="5241000-5245000"/>
          <s v="5245000-5249000"/>
          <s v="5249000-5253000"/>
          <s v="5253000-5257000"/>
          <s v="5257000-5261000"/>
          <s v="5261000-5265000"/>
          <s v="5265000-5269000"/>
          <s v="5269000-5273000"/>
          <s v="5273000-5277000"/>
          <s v="5277000-5281000"/>
          <s v="5281000-5285000"/>
          <s v="5285000-5289000"/>
          <s v="5289000-5293000"/>
          <s v="5293000-5297000"/>
          <s v="5297000-5301000"/>
          <s v="5301000-5305000"/>
          <s v="5305000-5309000"/>
          <s v="5309000-5313000"/>
          <s v="5313000-5317000"/>
          <s v="5317000-5321000"/>
          <s v="5321000-5325000"/>
          <s v="5325000-5329000"/>
          <s v="5329000-5333000"/>
          <s v="5333000-5337000"/>
          <s v="5337000-5341000"/>
          <s v="5341000-5345000"/>
          <s v="5345000-5349000"/>
          <s v="5349000-5353000"/>
          <s v="5353000-5357000"/>
          <s v="5357000-5361000"/>
          <s v="5361000-5365000"/>
          <s v="5365000-5369000"/>
          <s v="5369000-5373000"/>
          <s v="5373000-5377000"/>
          <s v="5377000-5381000"/>
          <s v="5381000-5385000"/>
          <s v="5385000-5389000"/>
          <s v="5389000-5393000"/>
          <s v="5393000-5397000"/>
          <s v="5397000-5401000"/>
          <s v="5401000-5405000"/>
          <s v="5405000-5409000"/>
          <s v="5409000-5413000"/>
          <s v="5413000-5417000"/>
          <s v="5417000-5421000"/>
          <s v="5421000-5425000"/>
          <s v="5425000-5429000"/>
          <s v="5429000-5433000"/>
          <s v="5433000-5437000"/>
          <s v="5437000-5441000"/>
          <s v="5441000-5445000"/>
          <s v="5445000-5449000"/>
          <s v="5449000-5453000"/>
          <s v="5453000-5457000"/>
          <s v="5457000-5461000"/>
          <s v="5461000-5465000"/>
          <s v="5465000-5469000"/>
          <s v="5469000-5473000"/>
          <s v="5473000-5477000"/>
          <s v="5477000-5481000"/>
          <s v="5481000-5485000"/>
          <s v="5485000-5489000"/>
          <s v="5489000-5493000"/>
          <s v="5493000-5497000"/>
          <s v="5497000-5501000"/>
          <s v="5501000-5505000"/>
          <s v="5505000-5509000"/>
          <s v="5509000-5513000"/>
          <s v="5513000-5517000"/>
          <s v="5517000-5521000"/>
          <s v="5521000-5525000"/>
          <s v="5525000-5529000"/>
          <s v="5529000-5533000"/>
          <s v="5533000-5537000"/>
          <s v="5537000-5541000"/>
          <s v="5541000-5545000"/>
          <s v="5545000-5549000"/>
          <s v="5549000-5553000"/>
          <s v="5553000-5557000"/>
          <s v="5557000-5561000"/>
          <s v="5561000-5565000"/>
          <s v="5565000-5569000"/>
          <s v="5569000-5573000"/>
          <s v="5573000-5577000"/>
          <s v="5577000-5581000"/>
          <s v="5581000-5585000"/>
          <s v="5585000-5589000"/>
          <s v="5589000-5593000"/>
          <s v="5593000-5597000"/>
          <s v="5597000-5601000"/>
          <s v="5601000-5605000"/>
          <s v="5605000-5609000"/>
          <s v="5609000-5613000"/>
          <s v="5613000-5617000"/>
          <s v="5617000-5621000"/>
          <s v="5621000-5625000"/>
          <s v="5625000-5629000"/>
          <s v="5629000-5633000"/>
          <s v="5633000-5637000"/>
          <s v="5637000-5641000"/>
          <s v="5641000-5645000"/>
          <s v="5645000-5649000"/>
          <s v="5649000-5653000"/>
          <s v="5653000-5657000"/>
          <s v="5657000-5661000"/>
          <s v="5661000-5665000"/>
          <s v="5665000-5669000"/>
          <s v="5669000-5673000"/>
          <s v="5673000-5677000"/>
          <s v="5677000-5681000"/>
          <s v="5681000-5685000"/>
          <s v="5685000-5689000"/>
          <s v="5689000-5693000"/>
          <s v="5693000-5697000"/>
          <s v="5697000-5701000"/>
          <s v="5701000-5705000"/>
          <s v="5705000-5709000"/>
          <s v="5709000-5713000"/>
          <s v="5713000-5717000"/>
          <s v="5717000-5721000"/>
          <s v="5721000-5725000"/>
          <s v="5725000-5729000"/>
          <s v="5729000-5733000"/>
          <s v="5733000-5737000"/>
          <s v="5737000-5741000"/>
          <s v="5741000-5745000"/>
          <s v="5745000-5749000"/>
          <s v="5749000-5753000"/>
          <s v="5753000-5757000"/>
          <s v="5757000-5761000"/>
          <s v="5761000-5765000"/>
          <s v="5765000-5769000"/>
          <s v="5769000-5773000"/>
          <s v="5773000-5777000"/>
          <s v="5777000-5781000"/>
          <s v="5781000-5785000"/>
          <s v="5785000-5789000"/>
          <s v="5789000-5793000"/>
          <s v="5793000-5797000"/>
          <s v="5797000-5801000"/>
          <s v="5801000-5805000"/>
          <s v="5805000-5809000"/>
          <s v="5809000-5813000"/>
          <s v="5813000-5817000"/>
          <s v="5817000-5821000"/>
          <s v="5821000-5825000"/>
          <s v="5825000-5829000"/>
          <s v="5829000-5833000"/>
          <s v="5833000-5837000"/>
          <s v="5837000-5841000"/>
          <s v="5841000-5845000"/>
          <s v="5845000-5849000"/>
          <s v="5849000-5853000"/>
          <s v="5853000-5857000"/>
          <s v="5857000-5861000"/>
          <s v="5861000-5865000"/>
          <s v="5865000-5869000"/>
          <s v="5869000-5873000"/>
          <s v="5873000-5877000"/>
          <s v="5877000-5881000"/>
          <s v="5881000-5885000"/>
          <s v="5885000-5889000"/>
          <s v="5889000-5893000"/>
          <s v="5893000-5897000"/>
          <s v="5897000-5901000"/>
          <s v="5901000-5905000"/>
          <s v="5905000-5909000"/>
          <s v="5909000-5913000"/>
          <s v="5913000-5917000"/>
          <s v="5917000-5921000"/>
          <s v="5921000-5925000"/>
          <s v="5925000-5929000"/>
          <s v="5929000-5933000"/>
          <s v="5933000-5937000"/>
          <s v="5937000-5941000"/>
          <s v="5941000-5945000"/>
          <s v="5945000-5949000"/>
          <s v="5949000-5953000"/>
          <s v="5953000-5957000"/>
          <s v="5957000-5961000"/>
          <s v="5961000-5965000"/>
          <s v="5965000-5969000"/>
          <s v="5969000-5973000"/>
          <s v="5973000-5977000"/>
          <s v="5977000-5981000"/>
          <s v="5981000-5985000"/>
          <s v="5985000-5989000"/>
          <s v="5989000-5993000"/>
          <s v="5993000-5997000"/>
          <s v="5997000-6001000"/>
          <s v="6001000-6005000"/>
          <s v="6005000-6009000"/>
          <s v="6009000-6013000"/>
          <s v="6013000-6017000"/>
          <s v="6017000-6021000"/>
          <s v="6021000-6025000"/>
          <s v="6025000-6029000"/>
          <s v="6029000-6033000"/>
          <s v="6033000-6037000"/>
          <s v="6037000-6041000"/>
          <s v="6041000-6045000"/>
          <s v="6045000-6049000"/>
          <s v="6049000-6053000"/>
          <s v="6053000-6057000"/>
          <s v="6057000-6061000"/>
          <s v="6061000-6065000"/>
          <s v="6065000-6069000"/>
          <s v="6069000-6073000"/>
          <s v="6073000-6077000"/>
          <s v="6077000-6081000"/>
          <s v="6081000-6085000"/>
          <s v="6085000-6089000"/>
          <s v="6089000-6093000"/>
          <s v="6093000-6097000"/>
          <s v="6097000-6101000"/>
          <s v="6101000-6105000"/>
          <s v="6105000-6109000"/>
          <s v="6109000-6113000"/>
          <s v="6113000-6117000"/>
          <s v="6117000-6121000"/>
          <s v="6121000-6125000"/>
          <s v="6125000-6129000"/>
          <s v="6129000-6133000"/>
          <s v="6133000-6137000"/>
          <s v="6137000-6141000"/>
          <s v="6141000-6145000"/>
          <s v="6145000-6149000"/>
          <s v="6149000-6153000"/>
          <s v="6153000-6157000"/>
          <s v="6157000-6161000"/>
          <s v="6161000-6165000"/>
          <s v="6165000-6169000"/>
          <s v="6169000-6173000"/>
          <s v="6173000-6177000"/>
          <s v="6177000-6181000"/>
          <s v="6181000-6185000"/>
          <s v="6185000-6189000"/>
          <s v="6189000-6193000"/>
          <s v="6193000-6197000"/>
          <s v="6197000-6201000"/>
          <s v="6201000-6205000"/>
          <s v="6205000-6209000"/>
          <s v="6209000-6213000"/>
          <s v="6213000-6217000"/>
          <s v="6217000-6221000"/>
          <s v="6221000-6225000"/>
          <s v="6225000-6229000"/>
          <s v="6229000-6233000"/>
          <s v="6233000-6237000"/>
          <s v="6237000-6241000"/>
          <s v="6241000-6245000"/>
          <s v="6245000-6249000"/>
          <s v="6249000-6253000"/>
          <s v="6253000-6257000"/>
          <s v="6257000-6261000"/>
          <s v="6261000-6265000"/>
          <s v="6265000-6269000"/>
          <s v="6269000-6273000"/>
          <s v="6273000-6277000"/>
          <s v="6277000-6281000"/>
          <s v="6281000-6285000"/>
          <s v="6285000-6289000"/>
          <s v="6289000-6293000"/>
          <s v="6293000-6297000"/>
          <s v="6297000-6301000"/>
          <s v="6301000-6305000"/>
          <s v="6305000-6309000"/>
          <s v="6309000-6313000"/>
          <s v="6313000-6317000"/>
          <s v="6317000-6321000"/>
          <s v="6321000-6325000"/>
          <s v="6325000-6329000"/>
          <s v="6329000-6333000"/>
          <s v="6333000-6337000"/>
          <s v="6337000-6341000"/>
          <s v="6341000-6345000"/>
          <s v="6345000-6349000"/>
          <s v="6349000-6353000"/>
          <s v="6353000-6357000"/>
          <s v="6357000-6361000"/>
          <s v="6361000-6365000"/>
          <s v="6365000-6369000"/>
          <s v="6369000-6373000"/>
          <s v="6373000-6377000"/>
          <s v="6377000-6381000"/>
          <s v="6381000-6385000"/>
          <s v="6385000-6389000"/>
          <s v="6389000-6393000"/>
          <s v="6393000-6397000"/>
          <s v="6397000-6401000"/>
          <s v="6401000-6405000"/>
          <s v="6405000-6409000"/>
          <s v="6409000-6413000"/>
          <s v="6413000-6417000"/>
          <s v="6417000-6421000"/>
          <s v="6421000-6425000"/>
          <s v="6425000-6429000"/>
          <s v="6429000-6433000"/>
          <s v="6433000-6437000"/>
          <s v="6437000-6441000"/>
          <s v="6441000-6445000"/>
          <s v="6445000-6449000"/>
          <s v="6449000-6453000"/>
          <s v="6453000-6457000"/>
          <s v="6457000-6461000"/>
          <s v="6461000-6465000"/>
          <s v="6465000-6469000"/>
          <s v="6469000-6473000"/>
          <s v="6473000-6477000"/>
          <s v="6477000-6481000"/>
          <s v="6481000-6485000"/>
          <s v="6485000-6489000"/>
          <s v="6489000-6493000"/>
          <s v="6493000-6497000"/>
          <s v="6497000-6501000"/>
          <s v="6501000-6505000"/>
          <s v="6505000-6509000"/>
          <s v="6509000-6513000"/>
          <s v="6513000-6517000"/>
          <s v="6517000-6521000"/>
          <s v="6521000-6525000"/>
          <s v="6525000-6529000"/>
          <s v="6529000-6533000"/>
          <s v="6533000-6537000"/>
          <s v="6537000-6541000"/>
          <s v="6541000-6545000"/>
          <s v="6545000-6549000"/>
          <s v="6549000-6553000"/>
          <s v="6553000-6557000"/>
          <s v="6557000-6561000"/>
          <s v="6561000-6565000"/>
          <s v="6565000-6569000"/>
          <s v="6569000-6573000"/>
          <s v="6573000-6577000"/>
          <s v="6577000-6581000"/>
          <s v="6581000-6585000"/>
          <s v="6585000-6589000"/>
          <s v="6589000-6593000"/>
          <s v="6593000-6597000"/>
          <s v="6597000-6601000"/>
          <s v="6601000-6605000"/>
          <s v="6605000-6609000"/>
          <s v="6609000-6613000"/>
          <s v="6613000-6617000"/>
          <s v="6617000-6621000"/>
          <s v="6621000-6625000"/>
          <s v="6625000-6629000"/>
          <s v="6629000-6633000"/>
          <s v="6633000-6637000"/>
          <s v="6637000-6641000"/>
          <s v="6641000-6645000"/>
          <s v="6645000-6649000"/>
          <s v="6649000-6653000"/>
          <s v="6653000-6657000"/>
          <s v="6657000-6661000"/>
          <s v="6661000-6665000"/>
          <s v="6665000-6669000"/>
          <s v="6669000-6673000"/>
          <s v="6673000-6677000"/>
          <s v="6677000-6681000"/>
          <s v="6681000-6685000"/>
          <s v="6685000-6689000"/>
          <s v="6689000-6693000"/>
          <s v="6693000-6697000"/>
          <s v="6697000-6701000"/>
          <s v="6701000-6705000"/>
          <s v="6705000-6709000"/>
          <s v="6709000-6713000"/>
          <s v="6713000-6717000"/>
          <s v="6717000-6721000"/>
          <s v="6721000-6725000"/>
          <s v="6725000-6729000"/>
          <s v="6729000-6733000"/>
          <s v="6733000-6737000"/>
          <s v="6737000-6741000"/>
          <s v="6741000-6745000"/>
          <s v="6745000-6749000"/>
          <s v="6749000-6753000"/>
          <s v="6753000-6757000"/>
          <s v="6757000-6761000"/>
          <s v="6761000-6765000"/>
          <s v="6765000-6769000"/>
          <s v="6769000-6773000"/>
          <s v="6773000-6777000"/>
          <s v="6777000-6781000"/>
          <s v="6781000-6785000"/>
          <s v="6785000-6789000"/>
          <s v="6789000-6793000"/>
          <s v="6793000-6797000"/>
          <s v="6797000-6801000"/>
          <s v="6801000-6805000"/>
          <s v="6805000-6809000"/>
          <s v="6809000-6813000"/>
          <s v="6813000-6817000"/>
          <s v="6817000-6821000"/>
          <s v="6821000-6825000"/>
          <s v="6825000-6829000"/>
          <s v="6829000-6833000"/>
          <s v="6833000-6837000"/>
          <s v="6837000-6841000"/>
          <s v="6841000-6845000"/>
          <s v="6845000-6849000"/>
          <s v="6849000-6853000"/>
          <s v="6853000-6857000"/>
          <s v="6857000-6861000"/>
          <s v="6861000-6865000"/>
          <s v="6865000-6869000"/>
          <s v="6869000-6873000"/>
          <s v="6873000-6877000"/>
          <s v="6877000-6881000"/>
          <s v="6881000-6885000"/>
          <s v="6885000-6889000"/>
          <s v="6889000-6893000"/>
          <s v="6893000-6897000"/>
          <s v="6897000-6901000"/>
          <s v="6901000-6905000"/>
          <s v="6905000-6909000"/>
          <s v="6909000-6913000"/>
          <s v="6913000-6917000"/>
          <s v="6917000-6921000"/>
          <s v="6921000-6925000"/>
          <s v="6925000-6929000"/>
          <s v="6929000-6933000"/>
          <s v="6933000-6937000"/>
          <s v="6937000-6941000"/>
          <s v="6941000-6945000"/>
          <s v="6945000-6949000"/>
          <s v="6949000-6953000"/>
          <s v="6953000-6957000"/>
          <s v="6957000-6961000"/>
          <s v="6961000-6965000"/>
          <s v="6965000-6969000"/>
          <s v="6969000-6973000"/>
          <s v="6973000-6977000"/>
          <s v="6977000-6981000"/>
          <s v="6981000-6985000"/>
          <s v="6985000-6989000"/>
          <s v="6989000-6993000"/>
          <s v="6993000-6997000"/>
          <s v="6997000-7001000"/>
          <s v="7001000-7005000"/>
          <s v="7005000-7009000"/>
          <s v="7009000-7013000"/>
          <s v="7013000-7017000"/>
          <s v="7017000-7021000"/>
          <s v="7021000-7025000"/>
          <s v="7025000-7029000"/>
          <s v="7029000-7033000"/>
          <s v="7033000-7037000"/>
          <s v="7037000-7041000"/>
          <s v="7041000-7045000"/>
          <s v="7045000-7049000"/>
          <s v="7049000-7053000"/>
          <s v="7053000-7057000"/>
          <s v="7057000-7061000"/>
          <s v="7061000-7065000"/>
          <s v="7065000-7069000"/>
          <s v="7069000-7073000"/>
          <s v="7073000-7077000"/>
          <s v="7077000-7081000"/>
          <s v="7081000-7085000"/>
          <s v="7085000-7089000"/>
          <s v="7089000-7093000"/>
          <s v="7093000-7097000"/>
          <s v="7097000-7101000"/>
          <s v="7101000-7105000"/>
          <s v="7105000-7109000"/>
          <s v="7109000-7113000"/>
          <s v="7113000-7117000"/>
          <s v="7117000-7121000"/>
          <s v="7121000-7125000"/>
          <s v="7125000-7129000"/>
          <s v="7129000-7133000"/>
          <s v="7133000-7137000"/>
          <s v="7137000-7141000"/>
          <s v="7141000-7145000"/>
          <s v="7145000-7149000"/>
          <s v="7149000-7153000"/>
          <s v="7153000-7157000"/>
          <s v="7157000-7161000"/>
          <s v="7161000-7165000"/>
          <s v="7165000-7169000"/>
          <s v="7169000-7173000"/>
          <s v="7173000-7177000"/>
          <s v="7177000-7181000"/>
          <s v="7181000-7185000"/>
          <s v="7185000-7189000"/>
          <s v="7189000-7193000"/>
          <s v="7193000-7197000"/>
          <s v="7197000-7201000"/>
          <s v="7201000-7205000"/>
          <s v="7205000-7209000"/>
          <s v="7209000-7213000"/>
          <s v="7213000-7217000"/>
          <s v="7217000-7221000"/>
          <s v="7221000-7225000"/>
          <s v="7225000-7229000"/>
          <s v="7229000-7233000"/>
          <s v="7233000-7237000"/>
          <s v="7237000-7241000"/>
          <s v="7241000-7245000"/>
          <s v="7245000-7249000"/>
          <s v="7249000-7253000"/>
          <s v="7253000-7257000"/>
          <s v="7257000-7261000"/>
          <s v="7261000-7265000"/>
          <s v="7265000-7269000"/>
          <s v="7269000-7273000"/>
          <s v="7273000-7277000"/>
          <s v="7277000-7281000"/>
          <s v="7281000-7285000"/>
          <s v="7285000-7289000"/>
          <s v="7289000-7293000"/>
          <s v="7293000-7297000"/>
          <s v="7297000-7301000"/>
          <s v="7301000-7305000"/>
          <s v="7305000-7309000"/>
          <s v="7309000-7313000"/>
          <s v="7313000-7317000"/>
          <s v="7317000-7321000"/>
          <s v="7321000-7325000"/>
          <s v="7325000-7329000"/>
          <s v="7329000-7333000"/>
          <s v="7333000-7337000"/>
          <s v="7337000-7341000"/>
          <s v="7341000-7345000"/>
          <s v="7345000-7349000"/>
          <s v="7349000-7353000"/>
          <s v="7353000-7357000"/>
          <s v="7357000-7361000"/>
          <s v="7361000-7365000"/>
          <s v="7365000-7369000"/>
          <s v="7369000-7373000"/>
          <s v="7373000-7377000"/>
          <s v="7377000-7381000"/>
          <s v="7381000-7385000"/>
          <s v="7385000-7389000"/>
          <s v="7389000-7393000"/>
          <s v="7393000-7397000"/>
          <s v="7397000-7401000"/>
          <s v="7401000-7405000"/>
          <s v="7405000-7409000"/>
          <s v="7409000-7413000"/>
          <s v="7413000-7417000"/>
          <s v="7417000-7421000"/>
          <s v="7421000-7425000"/>
          <s v="7425000-7429000"/>
          <s v="7429000-7433000"/>
          <s v="7433000-7437000"/>
          <s v="7437000-7441000"/>
          <s v="7441000-7445000"/>
          <s v="7445000-7449000"/>
          <s v="7449000-7453000"/>
          <s v="7453000-7457000"/>
          <s v="7457000-7461000"/>
          <s v="7461000-7465000"/>
          <s v="7465000-7469000"/>
          <s v="7469000-7473000"/>
          <s v="7473000-7477000"/>
          <s v="7477000-7481000"/>
          <s v="7481000-7485000"/>
          <s v="7485000-7489000"/>
          <s v="7489000-7493000"/>
          <s v="7493000-7497000"/>
          <s v="7497000-7501000"/>
          <s v="7501000-7505000"/>
          <s v="7505000-7509000"/>
          <s v="7509000-7513000"/>
          <s v="7513000-7517000"/>
          <s v="7517000-7521000"/>
          <s v="7521000-7525000"/>
          <s v="7525000-7529000"/>
          <s v="7529000-7533000"/>
          <s v="7533000-7537000"/>
          <s v="7537000-7541000"/>
          <s v="7541000-7545000"/>
          <s v="7545000-7549000"/>
          <s v="7549000-7553000"/>
          <s v="7553000-7557000"/>
          <s v="7557000-7561000"/>
          <s v="7561000-7565000"/>
          <s v="7565000-7569000"/>
          <s v="7569000-7573000"/>
          <s v="7573000-7577000"/>
          <s v="7577000-7581000"/>
          <s v="7581000-7585000"/>
          <s v="7585000-7589000"/>
          <s v="7589000-7593000"/>
          <s v="7593000-7597000"/>
          <s v="7597000-7601000"/>
          <s v="7601000-7605000"/>
          <s v="7605000-7609000"/>
          <s v="7609000-7613000"/>
          <s v="7613000-7617000"/>
          <s v="7617000-7621000"/>
          <s v="7621000-7625000"/>
          <s v="7625000-7629000"/>
          <s v="7629000-7633000"/>
          <s v="7633000-7637000"/>
          <s v="7637000-7641000"/>
          <s v="7641000-7645000"/>
          <s v="7645000-7649000"/>
          <s v="7649000-7653000"/>
          <s v="7653000-7657000"/>
          <s v="7657000-7661000"/>
          <s v="7661000-7665000"/>
          <s v="7665000-7669000"/>
          <s v="7669000-7673000"/>
          <s v="7673000-7677000"/>
          <s v="7677000-7681000"/>
          <s v="7681000-7685000"/>
          <s v="7685000-7689000"/>
          <s v="7689000-7693000"/>
          <s v="7693000-7697000"/>
          <s v="7697000-7701000"/>
          <s v="7701000-7705000"/>
          <s v="7705000-7709000"/>
          <s v="7709000-7713000"/>
          <s v="7713000-7717000"/>
          <s v="7717000-7721000"/>
          <s v="7721000-7725000"/>
          <s v="7725000-7729000"/>
          <s v="7729000-7733000"/>
          <s v="7733000-7737000"/>
          <s v="7737000-7741000"/>
          <s v="7741000-7745000"/>
          <s v="7745000-7749000"/>
          <s v="7749000-7753000"/>
          <s v="7753000-7757000"/>
          <s v="7757000-7761000"/>
          <s v="7761000-7765000"/>
          <s v="7765000-7769000"/>
          <s v="7769000-7773000"/>
          <s v="7773000-7777000"/>
          <s v="7777000-7781000"/>
          <s v="7781000-7785000"/>
          <s v="7785000-7789000"/>
          <s v="7789000-7793000"/>
          <s v="7793000-7797000"/>
          <s v="7797000-7801000"/>
          <s v="7801000-7805000"/>
          <s v="7805000-7809000"/>
          <s v="7809000-7813000"/>
          <s v="7813000-7817000"/>
          <s v="7817000-7821000"/>
          <s v="7821000-7825000"/>
          <s v="7825000-7829000"/>
          <s v="7829000-7833000"/>
          <s v="7833000-7837000"/>
          <s v="7837000-7841000"/>
          <s v="7841000-7845000"/>
          <s v="7845000-7849000"/>
          <s v="7849000-7853000"/>
          <s v="7853000-7857000"/>
          <s v="7857000-7861000"/>
          <s v="7861000-7865000"/>
          <s v="7865000-7869000"/>
          <s v="7869000-7873000"/>
          <s v="7873000-7877000"/>
          <s v="7877000-7881000"/>
          <s v="7881000-7885000"/>
          <s v="7885000-7889000"/>
          <s v="7889000-7893000"/>
          <s v="7893000-7897000"/>
          <s v="7897000-7901000"/>
          <s v="7901000-7905000"/>
          <s v="7905000-7909000"/>
          <s v="7909000-7913000"/>
          <s v="7913000-7917000"/>
          <s v="7917000-7921000"/>
          <s v="7921000-7925000"/>
          <s v="7925000-7929000"/>
          <s v="7929000-7933000"/>
          <s v="7933000-7937000"/>
          <s v="7937000-7941000"/>
          <s v="7941000-7945000"/>
          <s v="7945000-7949000"/>
          <s v="7949000-7953000"/>
          <s v="7953000-7957000"/>
          <s v="7957000-7961000"/>
          <s v="7961000-7965000"/>
          <s v="7965000-7969000"/>
          <s v="7969000-7973000"/>
          <s v="7973000-7977000"/>
          <s v="7977000-7981000"/>
          <s v="7981000-7985000"/>
          <s v="7985000-7989000"/>
          <s v="7989000-7993000"/>
          <s v="7993000-7997000"/>
          <s v="7997000-8001000"/>
          <s v="8001000-8005000"/>
          <s v="8005000-8009000"/>
          <s v="8009000-8013000"/>
          <s v="8013000-8017000"/>
          <s v="8017000-8021000"/>
          <s v="8021000-8025000"/>
          <s v="8025000-8029000"/>
          <s v="8029000-8033000"/>
          <s v="8033000-8037000"/>
          <s v="8037000-8041000"/>
          <s v="8041000-8045000"/>
          <s v="8045000-8049000"/>
          <s v="8049000-8053000"/>
          <s v="8053000-8057000"/>
          <s v="8057000-8061000"/>
          <s v="8061000-8065000"/>
          <s v="8065000-8069000"/>
          <s v="8069000-8073000"/>
          <s v="8073000-8077000"/>
          <s v="8077000-8081000"/>
          <s v="8081000-8085000"/>
          <s v="8085000-8089000"/>
          <s v="8089000-8093000"/>
          <s v="8093000-8097000"/>
          <s v="8097000-8101000"/>
          <s v="8101000-8105000"/>
          <s v="8105000-8109000"/>
          <s v="8109000-8113000"/>
          <s v="8113000-8117000"/>
          <s v="8117000-8121000"/>
          <s v="8121000-8125000"/>
          <s v="8125000-8129000"/>
          <s v="8129000-8133000"/>
          <s v="8133000-8137000"/>
          <s v="8137000-8141000"/>
          <s v="8141000-8145000"/>
          <s v="8145000-8149000"/>
          <s v="8149000-8153000"/>
          <s v="8153000-8157000"/>
          <s v="8157000-8161000"/>
          <s v="8161000-8165000"/>
          <s v="8165000-8169000"/>
          <s v="8169000-8173000"/>
          <s v="8173000-8177000"/>
          <s v="8177000-8181000"/>
          <s v="8181000-8185000"/>
          <s v="8185000-8189000"/>
          <s v="8189000-8193000"/>
          <s v="8193000-8197000"/>
          <s v="8197000-8201000"/>
          <s v="8201000-8205000"/>
          <s v="8205000-8209000"/>
          <s v="8209000-8213000"/>
          <s v="8213000-8217000"/>
          <s v="8217000-8221000"/>
          <s v="8221000-8225000"/>
          <s v="8225000-8229000"/>
          <s v="8229000-8233000"/>
          <s v="8233000-8237000"/>
          <s v="8237000-8241000"/>
          <s v="8241000-8245000"/>
          <s v="8245000-8249000"/>
          <s v="8249000-8253000"/>
          <s v="8253000-8257000"/>
          <s v="8257000-8261000"/>
          <s v="8261000-8265000"/>
          <s v="8265000-8269000"/>
          <s v="8269000-8273000"/>
          <s v="8273000-8277000"/>
          <s v="8277000-8281000"/>
          <s v="8281000-8285000"/>
          <s v="8285000-8289000"/>
          <s v="8289000-8293000"/>
          <s v="8293000-8297000"/>
          <s v="8297000-8301000"/>
          <s v="8301000-8305000"/>
          <s v="8305000-8309000"/>
          <s v="8309000-8313000"/>
          <s v="8313000-8317000"/>
          <s v="8317000-8321000"/>
          <s v="8321000-8325000"/>
          <s v="8325000-8329000"/>
          <s v="8329000-8333000"/>
          <s v="8333000-8337000"/>
          <s v="8337000-8341000"/>
          <s v="8341000-8345000"/>
          <s v="8345000-8349000"/>
          <s v="8349000-8353000"/>
          <s v="8353000-8357000"/>
          <s v="8357000-8361000"/>
          <s v="8361000-8365000"/>
          <s v="8365000-8369000"/>
          <s v="8369000-8373000"/>
          <s v="8373000-8377000"/>
          <s v="8377000-8381000"/>
          <s v="8381000-8385000"/>
          <s v="8385000-8389000"/>
          <s v="8389000-8393000"/>
          <s v="8393000-8397000"/>
          <s v="8397000-8401000"/>
          <s v="8401000-8405000"/>
          <s v="8405000-8409000"/>
          <s v="8409000-8413000"/>
          <s v="8413000-8417000"/>
          <s v="8417000-8421000"/>
          <s v="8421000-8425000"/>
          <s v="8425000-8429000"/>
          <s v="8429000-8433000"/>
          <s v="8433000-8437000"/>
          <s v="8437000-8441000"/>
          <s v="8441000-8445000"/>
          <s v="8445000-8449000"/>
          <s v="8449000-8453000"/>
          <s v="8453000-8457000"/>
          <s v="8457000-8461000"/>
          <s v="8461000-8465000"/>
          <s v="8465000-8469000"/>
          <s v="8469000-8473000"/>
          <s v="8473000-8477000"/>
          <s v="8477000-8481000"/>
          <s v="8481000-8485000"/>
          <s v="8485000-8489000"/>
          <s v="8489000-8493000"/>
          <s v="8493000-8497000"/>
          <s v="8497000-8501000"/>
          <s v="8501000-8505000"/>
          <s v="8505000-8509000"/>
          <s v="8509000-8513000"/>
          <s v="8513000-8517000"/>
          <s v="8517000-8521000"/>
          <s v="8521000-8525000"/>
          <s v="8525000-8529000"/>
          <s v="8529000-8533000"/>
          <s v="8533000-8537000"/>
          <s v="8537000-8541000"/>
          <s v="8541000-8545000"/>
          <s v="8545000-8549000"/>
          <s v="8549000-8553000"/>
          <s v="8553000-8557000"/>
          <s v="8557000-8561000"/>
          <s v="8561000-8565000"/>
          <s v="8565000-8569000"/>
          <s v="8569000-8573000"/>
          <s v="8573000-8577000"/>
          <s v="8577000-8581000"/>
          <s v="8581000-8585000"/>
          <s v="8585000-8589000"/>
          <s v="8589000-8593000"/>
          <s v="8593000-8597000"/>
          <s v="8597000-8601000"/>
          <s v="8601000-8605000"/>
          <s v="8605000-8609000"/>
          <s v="8609000-8613000"/>
          <s v="8613000-8617000"/>
          <s v="8617000-8621000"/>
          <s v="8621000-8625000"/>
          <s v="8625000-8629000"/>
          <s v="8629000-8633000"/>
          <s v="8633000-8637000"/>
          <s v="8637000-8641000"/>
          <s v="8641000-8645000"/>
          <s v="8645000-8649000"/>
          <s v="8649000-8653000"/>
          <s v="8653000-8657000"/>
          <s v="8657000-8661000"/>
          <s v="8661000-8665000"/>
          <s v="8665000-8669000"/>
          <s v="8669000-8673000"/>
          <s v="8673000-8677000"/>
          <s v="8677000-8681000"/>
          <s v="8681000-8685000"/>
          <s v="8685000-8689000"/>
          <s v="8689000-8693000"/>
          <s v="8693000-8697000"/>
          <s v="8697000-8701000"/>
          <s v="8701000-8705000"/>
          <s v="8705000-8709000"/>
          <s v="8709000-8713000"/>
          <s v="8713000-8717000"/>
          <s v="8717000-8721000"/>
          <s v="8721000-8725000"/>
          <s v="8725000-8729000"/>
          <s v="8729000-8733000"/>
          <s v="8733000-8737000"/>
          <s v="8737000-8741000"/>
          <s v="8741000-8745000"/>
          <s v="8745000-8749000"/>
          <s v="8749000-8753000"/>
          <s v="8753000-8757000"/>
          <s v="8757000-8761000"/>
          <s v="8761000-8765000"/>
          <s v="8765000-8769000"/>
          <s v="8769000-8773000"/>
          <s v="8773000-8777000"/>
          <s v="8777000-8781000"/>
          <s v="8781000-8785000"/>
          <s v="8785000-8789000"/>
          <s v="8789000-8793000"/>
          <s v="8793000-8797000"/>
          <s v="8797000-8801000"/>
          <s v="8801000-8805000"/>
          <s v="8805000-8809000"/>
          <s v="8809000-8813000"/>
          <s v="8813000-8817000"/>
          <s v="8817000-8821000"/>
          <s v="8821000-8825000"/>
          <s v="8825000-8829000"/>
          <s v="8829000-8833000"/>
          <s v="8833000-8837000"/>
          <s v="8837000-8841000"/>
          <s v="8841000-8845000"/>
          <s v="8845000-8849000"/>
          <s v="8849000-8853000"/>
          <s v="8853000-8857000"/>
          <s v="8857000-8861000"/>
          <s v="8861000-8865000"/>
          <s v="8865000-8869000"/>
          <s v="8869000-8873000"/>
          <s v="8873000-8877000"/>
          <s v="8877000-8881000"/>
          <s v="8881000-8885000"/>
          <s v="8885000-8889000"/>
          <s v="8889000-8893000"/>
          <s v="8893000-8897000"/>
          <s v="8897000-8901000"/>
          <s v="8901000-8905000"/>
          <s v="8905000-8909000"/>
          <s v="8909000-8913000"/>
          <s v="8913000-8917000"/>
          <s v="8917000-8921000"/>
          <s v="8921000-8925000"/>
          <s v="8925000-8929000"/>
          <s v="8929000-8933000"/>
          <s v="8933000-8937000"/>
          <s v="8937000-8941000"/>
          <s v="8941000-8945000"/>
          <s v="8945000-8949000"/>
          <s v="8949000-8953000"/>
          <s v="8953000-8957000"/>
          <s v="8957000-8961000"/>
          <s v="8961000-8965000"/>
          <s v="8965000-8969000"/>
          <s v="8969000-8973000"/>
          <s v="8973000-8977000"/>
          <s v="8977000-8981000"/>
          <s v="8981000-8985000"/>
          <s v="8985000-8989000"/>
          <s v="8989000-8993000"/>
          <s v="8993000-8997000"/>
          <s v="8997000-9001000"/>
          <s v="9001000-9005000"/>
          <s v="9005000-9009000"/>
          <s v="9009000-9013000"/>
          <s v="9013000-9017000"/>
          <s v="9017000-9021000"/>
          <s v="9021000-9025000"/>
          <s v="9025000-9029000"/>
          <s v="9029000-9033000"/>
          <s v="9033000-9037000"/>
          <s v="9037000-9041000"/>
          <s v="9041000-9045000"/>
          <s v="9045000-9049000"/>
          <s v="9049000-9053000"/>
          <s v="9053000-9057000"/>
          <s v="9057000-9061000"/>
          <s v="9061000-9065000"/>
          <s v="9065000-9069000"/>
          <s v="9069000-9073000"/>
          <s v="9073000-9077000"/>
          <s v="9077000-9081000"/>
          <s v="9081000-9085000"/>
          <s v="9085000-9089000"/>
          <s v="9089000-9093000"/>
          <s v="9093000-9097000"/>
          <s v="9097000-9101000"/>
          <s v="9101000-9105000"/>
          <s v="9105000-9109000"/>
          <s v="9109000-9113000"/>
          <s v="9113000-9117000"/>
          <s v="9117000-9121000"/>
          <s v="9121000-9125000"/>
          <s v="9125000-9129000"/>
          <s v="9129000-9133000"/>
          <s v="9133000-9137000"/>
          <s v="9137000-9141000"/>
          <s v="9141000-9145000"/>
          <s v="9145000-9149000"/>
          <s v="9149000-9153000"/>
          <s v="9153000-9157000"/>
          <s v="9157000-9161000"/>
          <s v="9161000-9165000"/>
          <s v="9165000-9169000"/>
          <s v="9169000-9173000"/>
          <s v="9173000-9177000"/>
          <s v="9177000-9181000"/>
          <s v="9181000-9185000"/>
          <s v="9185000-9189000"/>
          <s v="9189000-9193000"/>
          <s v="9193000-9197000"/>
          <s v="9197000-9201000"/>
          <s v="9201000-9205000"/>
          <s v="9205000-9209000"/>
          <s v="9209000-9213000"/>
          <s v="9213000-9217000"/>
          <s v="9217000-9221000"/>
          <s v="9221000-9225000"/>
          <s v="9225000-9229000"/>
          <s v="9229000-9233000"/>
          <s v="9233000-9237000"/>
          <s v="9237000-9241000"/>
          <s v="9241000-9245000"/>
          <s v="9245000-9249000"/>
          <s v="9249000-9253000"/>
          <s v="9253000-9257000"/>
          <s v="9257000-9261000"/>
          <s v="9261000-9265000"/>
          <s v="9265000-9269000"/>
          <s v="9269000-9273000"/>
          <s v="9273000-9277000"/>
          <s v="9277000-9281000"/>
          <s v="9281000-9285000"/>
          <s v="9285000-9289000"/>
          <s v="9289000-9293000"/>
          <s v="9293000-9297000"/>
          <s v="9297000-9301000"/>
          <s v="9301000-9305000"/>
          <s v="9305000-9309000"/>
          <s v="9309000-9313000"/>
          <s v="9313000-9317000"/>
          <s v="9317000-9321000"/>
          <s v="9321000-9325000"/>
          <s v="9325000-9329000"/>
          <s v="9329000-9333000"/>
          <s v="9333000-9337000"/>
          <s v="9337000-9341000"/>
          <s v="9341000-9345000"/>
          <s v="9345000-9349000"/>
          <s v="9349000-9353000"/>
          <s v="9353000-9357000"/>
          <s v="9357000-9361000"/>
          <s v="9361000-9365000"/>
          <s v="9365000-9369000"/>
          <s v="9369000-9373000"/>
          <s v="9373000-9377000"/>
          <s v="9377000-9381000"/>
          <s v="9381000-9385000"/>
          <s v="9385000-9389000"/>
          <s v="9389000-9393000"/>
          <s v="9393000-9397000"/>
          <s v="9397000-9401000"/>
          <s v="9401000-9405000"/>
          <s v="9405000-9409000"/>
          <s v="9409000-9413000"/>
          <s v="9413000-9417000"/>
          <s v="9417000-9421000"/>
          <s v="9421000-9425000"/>
          <s v="9425000-9429000"/>
          <s v="9429000-9433000"/>
          <s v="9433000-9437000"/>
          <s v="9437000-9441000"/>
          <s v="9441000-9445000"/>
          <s v="9445000-9449000"/>
          <s v="9449000-9453000"/>
          <s v="9453000-9457000"/>
          <s v="9457000-9461000"/>
          <s v="9461000-9465000"/>
          <s v="9465000-9469000"/>
          <s v="9469000-9473000"/>
          <s v="9473000-9477000"/>
          <s v="9477000-9481000"/>
          <s v="9481000-9485000"/>
          <s v="9485000-9489000"/>
          <s v="9489000-9493000"/>
          <s v="9493000-9497000"/>
          <s v="9497000-9501000"/>
          <s v="9501000-9505000"/>
          <s v="9505000-9509000"/>
          <s v="9509000-9513000"/>
          <s v="9513000-9517000"/>
          <s v="9517000-9521000"/>
          <s v="9521000-9525000"/>
          <s v="9525000-9529000"/>
          <s v="9529000-9533000"/>
          <s v="9533000-9537000"/>
          <s v="9537000-9541000"/>
          <s v="9541000-9545000"/>
          <s v="9545000-9549000"/>
          <s v="9549000-9553000"/>
          <s v="9553000-9557000"/>
          <s v="9557000-9561000"/>
          <s v="9561000-9565000"/>
          <s v="9565000-9569000"/>
          <s v="9569000-9573000"/>
          <s v="9573000-9577000"/>
          <s v="9577000-9581000"/>
          <s v="9581000-9585000"/>
          <s v="9585000-9589000"/>
          <s v="9589000-9593000"/>
          <s v="9593000-9597000"/>
          <s v="9597000-9601000"/>
          <s v="9601000-9605000"/>
          <s v="9605000-9609000"/>
          <s v="9609000-9613000"/>
          <s v="9613000-9617000"/>
          <s v="9617000-9621000"/>
          <s v="9621000-9625000"/>
          <s v="9625000-9629000"/>
          <s v="9629000-9633000"/>
          <s v="9633000-9637000"/>
          <s v="9637000-9641000"/>
          <s v="9641000-9645000"/>
          <s v="9645000-9649000"/>
          <s v="9649000-9653000"/>
          <s v="9653000-9657000"/>
          <s v="9657000-9661000"/>
          <s v="9661000-9665000"/>
          <s v="9665000-9669000"/>
          <s v="9669000-9673000"/>
          <s v="9673000-9677000"/>
          <s v="9677000-9681000"/>
          <s v="9681000-9685000"/>
          <s v="9685000-9689000"/>
          <s v="9689000-9693000"/>
          <s v="9693000-9697000"/>
          <s v="9697000-9701000"/>
          <s v="9701000-9705000"/>
          <s v="9705000-9709000"/>
          <s v="9709000-9713000"/>
          <s v="9713000-9717000"/>
          <s v="9717000-9721000"/>
          <s v="9721000-9725000"/>
          <s v="9725000-9729000"/>
          <s v="9729000-9733000"/>
          <s v="9733000-9737000"/>
          <s v="9737000-9741000"/>
          <s v="9741000-9745000"/>
          <s v="9745000-9749000"/>
          <s v="9749000-9753000"/>
          <s v="9753000-9757000"/>
          <s v="9757000-9761000"/>
          <s v="9761000-9765000"/>
          <s v="9765000-9769000"/>
          <s v="9769000-9773000"/>
          <s v="9773000-9777000"/>
          <s v="9777000-9781000"/>
          <s v="9781000-9785000"/>
          <s v="9785000-9789000"/>
          <s v="9789000-9793000"/>
          <s v="9793000-9797000"/>
          <s v="9797000-9801000"/>
          <s v="9801000-9805000"/>
          <s v="9805000-9809000"/>
          <s v="9809000-9813000"/>
          <s v="9813000-9817000"/>
          <s v="9817000-9821000"/>
          <s v="9821000-9825000"/>
          <s v="9825000-9829000"/>
          <s v="9829000-9833000"/>
          <s v="9833000-9837000"/>
          <s v="9837000-9841000"/>
          <s v="9841000-9845000"/>
          <s v="9845000-9849000"/>
          <s v="9849000-9853000"/>
          <s v="9853000-9857000"/>
          <s v="9857000-9861000"/>
          <s v="9861000-9865000"/>
          <s v="9865000-9869000"/>
          <s v="9869000-9873000"/>
          <s v="9873000-9877000"/>
          <s v="9877000-9881000"/>
          <s v="9881000-9885000"/>
          <s v="9885000-9889000"/>
          <s v="9889000-9893000"/>
          <s v="9893000-9897000"/>
          <s v="9897000-9901000"/>
          <s v="9901000-9905000"/>
          <s v="9905000-9909000"/>
          <s v="9909000-9913000"/>
          <s v="9913000-9917000"/>
          <s v="9917000-9921000"/>
          <s v="9921000-9925000"/>
          <s v="9925000-9929000"/>
          <s v="9929000-9933000"/>
          <s v="9933000-9937000"/>
          <s v="9937000-9941000"/>
          <s v="9941000-9945000"/>
          <s v="9945000-9949000"/>
          <s v="9949000-9953000"/>
          <s v="9953000-9957000"/>
          <s v="9957000-9961000"/>
          <s v="9961000-9965000"/>
          <s v="9965000-9969000"/>
          <s v="9969000-9973000"/>
          <s v="9973000-9977000"/>
          <s v="9977000-9981000"/>
          <s v="9981000-9985000"/>
          <s v="9985000-9989000"/>
          <s v="9989000-9993000"/>
          <s v="9993000-9997000"/>
          <s v="9997000-10001000"/>
          <s v="10001000-10005000"/>
          <s v="10005000-10009000"/>
          <s v="10009000-10013000"/>
          <s v="10013000-10017000"/>
          <s v="10017000-10021000"/>
          <s v="10021000-10025000"/>
          <s v="10025000-10029000"/>
          <s v="10029000-10033000"/>
          <s v="10033000-10037000"/>
          <s v="10037000-10041000"/>
          <s v="10041000-10045000"/>
          <s v="10045000-10049000"/>
          <s v="10049000-10053000"/>
          <s v="10053000-10057000"/>
          <s v="10057000-10061000"/>
          <s v="10061000-10065000"/>
          <s v="10065000-10069000"/>
          <s v="10069000-10073000"/>
          <s v="10073000-10077000"/>
          <s v="10077000-10081000"/>
          <s v="10081000-10085000"/>
          <s v="10085000-10089000"/>
          <s v="10089000-10093000"/>
          <s v="10093000-10097000"/>
          <s v="10097000-10101000"/>
          <s v="10101000-10105000"/>
          <s v="10105000-10109000"/>
          <s v="10109000-10113000"/>
          <s v="10113000-10117000"/>
          <s v="10117000-10121000"/>
          <s v="10121000-10125000"/>
          <s v="10125000-10129000"/>
          <s v="10129000-10133000"/>
          <s v="10133000-10137000"/>
          <s v="10137000-10141000"/>
          <s v="10141000-10145000"/>
          <s v="10145000-10149000"/>
          <s v="10149000-10153000"/>
          <s v="10153000-10157000"/>
          <s v="10157000-10161000"/>
          <s v="10161000-10165000"/>
          <s v="10165000-10169000"/>
          <s v="10169000-10173000"/>
          <s v="10173000-10177000"/>
          <s v="10177000-10181000"/>
          <s v="10181000-10185000"/>
          <s v="10185000-10189000"/>
          <s v="10189000-10193000"/>
          <s v="10193000-10197000"/>
          <s v="10197000-10201000"/>
          <s v="10201000-10205000"/>
          <s v="10205000-10209000"/>
          <s v="10209000-10213000"/>
          <s v="10213000-10217000"/>
          <s v="10217000-10221000"/>
          <s v="10221000-10225000"/>
          <s v="10225000-10229000"/>
          <s v="10229000-10233000"/>
          <s v="10233000-10237000"/>
          <s v="10237000-10241000"/>
          <s v="10241000-10245000"/>
          <s v="10245000-10249000"/>
          <s v="10249000-10253000"/>
          <s v="10253000-10257000"/>
          <s v="10257000-10261000"/>
          <s v="10261000-10265000"/>
          <s v="10265000-10269000"/>
          <s v="10269000-10273000"/>
          <s v="10273000-10277000"/>
          <s v="10277000-10281000"/>
          <s v="10281000-10285000"/>
          <s v="10285000-10289000"/>
          <s v="10289000-10293000"/>
          <s v="10293000-10297000"/>
          <s v="10297000-10301000"/>
          <s v="10301000-10305000"/>
          <s v="10305000-10309000"/>
          <s v="10309000-10313000"/>
          <s v="10313000-10317000"/>
          <s v="10317000-10321000"/>
          <s v="10321000-10325000"/>
          <s v="10325000-10329000"/>
          <s v="10329000-10333000"/>
          <s v="10333000-10337000"/>
          <s v="10337000-10341000"/>
          <s v="10341000-10345000"/>
          <s v="10345000-10349000"/>
          <s v="10349000-10353000"/>
          <s v="10353000-10357000"/>
          <s v="10357000-10361000"/>
          <s v="10361000-10365000"/>
          <s v="10365000-10369000"/>
          <s v="10369000-10373000"/>
          <s v="10373000-10377000"/>
          <s v="10377000-10381000"/>
          <s v="10381000-10385000"/>
          <s v="10385000-10389000"/>
          <s v="10389000-10393000"/>
          <s v="10393000-10397000"/>
          <s v="10397000-10401000"/>
          <s v="10401000-10405000"/>
          <s v="10405000-10409000"/>
          <s v="10409000-10413000"/>
          <s v="10413000-10417000"/>
          <s v="10417000-10421000"/>
          <s v="10421000-10425000"/>
          <s v="10425000-10429000"/>
          <s v="10429000-10433000"/>
          <s v="10433000-10437000"/>
          <s v="10437000-10441000"/>
          <s v="10441000-10445000"/>
          <s v="10445000-10449000"/>
          <s v="10449000-10453000"/>
          <s v="10453000-10457000"/>
          <s v="10457000-10461000"/>
          <s v="10461000-10465000"/>
          <s v="10465000-10469000"/>
          <s v="10469000-10473000"/>
          <s v="10473000-10477000"/>
          <s v="10477000-10481000"/>
          <s v="10481000-10485000"/>
          <s v="10485000-10489000"/>
          <s v="10489000-10493000"/>
          <s v="10493000-10497000"/>
          <s v="10497000-10501000"/>
          <s v="10501000-10505000"/>
          <s v="10505000-10509000"/>
          <s v="10509000-10513000"/>
          <s v="10513000-10517000"/>
          <s v="10517000-10521000"/>
          <s v="10521000-10525000"/>
          <s v="10525000-10529000"/>
          <s v="10529000-10533000"/>
          <s v="10533000-10537000"/>
          <s v="10537000-10541000"/>
          <s v="10541000-10545000"/>
          <s v="10545000-10549000"/>
          <s v="10549000-10553000"/>
          <s v="10553000-10557000"/>
          <s v="10557000-10561000"/>
          <s v="10561000-10565000"/>
          <s v="10565000-10569000"/>
          <s v="10569000-10573000"/>
          <s v="10573000-10577000"/>
          <s v="10577000-10581000"/>
          <s v="10581000-10585000"/>
          <s v="10585000-10589000"/>
          <s v="10589000-10593000"/>
          <s v="10593000-10597000"/>
          <s v="10597000-10601000"/>
          <s v="10601000-10605000"/>
          <s v="10605000-10609000"/>
          <s v="10609000-10613000"/>
          <s v="10613000-10617000"/>
          <s v="10617000-10621000"/>
          <s v="10621000-10625000"/>
          <s v="10625000-10629000"/>
          <s v="10629000-10633000"/>
          <s v="10633000-10637000"/>
          <s v="10637000-10641000"/>
          <s v="10641000-10645000"/>
          <s v="10645000-10649000"/>
          <s v="10649000-10653000"/>
          <s v="10653000-10657000"/>
          <s v="10657000-10661000"/>
          <s v="10661000-10665000"/>
          <s v="10665000-10669000"/>
          <s v="10669000-10673000"/>
          <s v="10673000-10677000"/>
          <s v="10677000-10681000"/>
          <s v="10681000-10685000"/>
          <s v="10685000-10689000"/>
          <s v="10689000-10693000"/>
          <s v="10693000-10697000"/>
          <s v="10697000-10701000"/>
          <s v="10701000-10705000"/>
          <s v="10705000-10709000"/>
          <s v="10709000-10713000"/>
          <s v="10713000-10717000"/>
          <s v="10717000-10721000"/>
          <s v="10721000-10725000"/>
          <s v="10725000-10729000"/>
          <s v="10729000-10733000"/>
          <s v="10733000-10737000"/>
          <s v="10737000-10741000"/>
          <s v="10741000-10745000"/>
          <s v="10745000-10749000"/>
          <s v="10749000-10753000"/>
          <s v="10753000-10757000"/>
          <s v="10757000-10761000"/>
          <s v="10761000-10765000"/>
          <s v="10765000-10769000"/>
          <s v="10769000-10773000"/>
          <s v="10773000-10777000"/>
          <s v="10777000-10781000"/>
          <s v="10781000-10785000"/>
          <s v="10785000-10789000"/>
          <s v="10789000-10793000"/>
          <s v="10793000-10797000"/>
          <s v="10797000-10801000"/>
          <s v="10801000-10805000"/>
          <s v="10805000-10809000"/>
          <s v="10809000-10813000"/>
          <s v="10813000-10817000"/>
          <s v="10817000-10821000"/>
          <s v="10821000-10825000"/>
          <s v="10825000-10829000"/>
          <s v="10829000-10833000"/>
          <s v="10833000-10837000"/>
          <s v="10837000-10841000"/>
          <s v="10841000-10845000"/>
          <s v="10845000-10849000"/>
          <s v="10849000-10853000"/>
          <s v="10853000-10857000"/>
          <s v="10857000-10861000"/>
          <s v="10861000-10865000"/>
          <s v="10865000-10869000"/>
          <s v="10869000-10873000"/>
          <s v="10873000-10877000"/>
          <s v="10877000-10881000"/>
          <s v="10881000-10885000"/>
          <s v="10885000-10889000"/>
          <s v="10889000-10893000"/>
          <s v="10893000-10897000"/>
          <s v="10897000-10901000"/>
          <s v="10901000-10905000"/>
          <s v="10905000-10909000"/>
          <s v="10909000-10913000"/>
          <s v="10913000-10917000"/>
          <s v="10917000-10921000"/>
          <s v="10921000-10925000"/>
          <s v="10925000-10929000"/>
          <s v="10929000-10933000"/>
          <s v="10933000-10937000"/>
          <s v="10937000-10941000"/>
          <s v="10941000-10945000"/>
          <s v="10945000-10949000"/>
          <s v="10949000-10953000"/>
          <s v="10953000-10957000"/>
          <s v="10957000-10961000"/>
          <s v="10961000-10965000"/>
          <s v="10965000-10969000"/>
          <s v="10969000-10973000"/>
          <s v="10973000-10977000"/>
          <s v="10977000-10981000"/>
          <s v="10981000-10985000"/>
          <s v="10985000-10989000"/>
          <s v="10989000-10993000"/>
          <s v="10993000-10997000"/>
          <s v="10997000-11001000"/>
          <s v="11001000-11005000"/>
          <s v="11005000-11009000"/>
          <s v="11009000-11013000"/>
          <s v="11013000-11017000"/>
          <s v="11017000-11021000"/>
          <s v="11021000-11025000"/>
          <s v="11025000-11029000"/>
          <s v="11029000-11033000"/>
          <s v="11033000-11037000"/>
          <s v="11037000-11041000"/>
          <s v="11041000-11045000"/>
          <s v="11045000-11049000"/>
          <s v="11049000-11053000"/>
          <s v="11053000-11057000"/>
          <s v="11057000-11061000"/>
          <s v="11061000-11065000"/>
          <s v="11065000-11069000"/>
          <s v="11069000-11073000"/>
          <s v="11073000-11077000"/>
          <s v="11077000-11081000"/>
          <s v="11081000-11085000"/>
          <s v="11085000-11089000"/>
          <s v="11089000-11093000"/>
          <s v="11093000-11097000"/>
          <s v="11097000-11101000"/>
          <s v="11101000-11105000"/>
          <s v="11105000-11109000"/>
          <s v="11109000-11113000"/>
          <s v="11113000-11117000"/>
          <s v="11117000-11121000"/>
          <s v="11121000-11125000"/>
          <s v="11125000-11129000"/>
          <s v="11129000-11133000"/>
          <s v="11133000-11137000"/>
          <s v="11137000-11141000"/>
          <s v="11141000-11145000"/>
          <s v="11145000-11149000"/>
          <s v="11149000-11153000"/>
          <s v="11153000-11157000"/>
          <s v="11157000-11161000"/>
          <s v="11161000-11165000"/>
          <s v="11165000-11169000"/>
          <s v="11169000-11173000"/>
          <s v="11173000-11177000"/>
          <s v="11177000-11181000"/>
          <s v="11181000-11185000"/>
          <s v="11185000-11189000"/>
          <s v="11189000-11193000"/>
          <s v="11193000-11197000"/>
          <s v="11197000-11201000"/>
          <s v="11201000-11205000"/>
          <s v="11205000-11209000"/>
          <s v="11209000-11213000"/>
          <s v="11213000-11217000"/>
          <s v="11217000-11221000"/>
          <s v="11221000-11225000"/>
          <s v="11225000-11229000"/>
          <s v="11229000-11233000"/>
          <s v="11233000-11237000"/>
          <s v="11237000-11241000"/>
          <s v="11241000-11245000"/>
          <s v="11245000-11249000"/>
          <s v="11249000-11253000"/>
          <s v="11253000-11257000"/>
          <s v="11257000-11261000"/>
          <s v="11261000-11265000"/>
          <s v="11265000-11269000"/>
          <s v="11269000-11273000"/>
          <s v="11273000-11277000"/>
          <s v="11277000-11281000"/>
          <s v="11281000-11285000"/>
          <s v="11285000-11289000"/>
          <s v="11289000-11293000"/>
          <s v="11293000-11297000"/>
          <s v="11297000-11301000"/>
          <s v="11301000-11305000"/>
          <s v="11305000-11309000"/>
          <s v="11309000-11313000"/>
          <s v="11313000-11317000"/>
          <s v="11317000-11321000"/>
          <s v="11321000-11325000"/>
          <s v="11325000-11329000"/>
          <s v="11329000-11333000"/>
          <s v="11333000-11337000"/>
          <s v="11337000-11341000"/>
          <s v="11341000-11345000"/>
          <s v="11345000-11349000"/>
          <s v="11349000-11353000"/>
          <s v="11353000-11357000"/>
          <s v="11357000-11361000"/>
          <s v="11361000-11365000"/>
          <s v="11365000-11369000"/>
          <s v="11369000-11373000"/>
          <s v="11373000-11377000"/>
          <s v="11377000-11381000"/>
          <s v="11381000-11385000"/>
          <s v="11385000-11389000"/>
          <s v="11389000-11393000"/>
          <s v="11393000-11397000"/>
          <s v="11397000-11401000"/>
          <s v="11401000-11405000"/>
          <s v="11405000-11409000"/>
          <s v="11409000-11413000"/>
          <s v="11413000-11417000"/>
          <s v="11417000-11421000"/>
          <s v="11421000-11425000"/>
          <s v="11425000-11429000"/>
          <s v="11429000-11433000"/>
          <s v="11433000-11437000"/>
          <s v="11437000-11441000"/>
          <s v="11441000-11445000"/>
          <s v="11445000-11449000"/>
          <s v="11449000-11453000"/>
          <s v="11453000-11457000"/>
          <s v="11457000-11461000"/>
          <s v="11461000-11465000"/>
          <s v="11465000-11469000"/>
          <s v="11469000-11473000"/>
          <s v="11473000-11477000"/>
          <s v="11477000-11481000"/>
          <s v="11481000-11485000"/>
          <s v="11485000-11489000"/>
          <s v="11489000-11493000"/>
          <s v="11493000-11497000"/>
          <s v="11497000-11501000"/>
          <s v="11501000-11505000"/>
          <s v="11505000-11509000"/>
          <s v="11509000-11513000"/>
          <s v="11513000-11517000"/>
          <s v="11517000-11521000"/>
          <s v="11521000-11525000"/>
          <s v="11525000-11529000"/>
          <s v="11529000-11533000"/>
          <s v="11533000-11537000"/>
          <s v="11537000-11541000"/>
          <s v="11541000-11545000"/>
          <s v="11545000-11549000"/>
          <s v="11549000-11553000"/>
          <s v="11553000-11557000"/>
          <s v="11557000-11561000"/>
          <s v="11561000-11565000"/>
          <s v="11565000-11569000"/>
          <s v="11569000-11573000"/>
          <s v="11573000-11577000"/>
          <s v="11577000-11581000"/>
          <s v="11581000-11585000"/>
          <s v="11585000-11589000"/>
          <s v="11589000-11593000"/>
          <s v="11593000-11597000"/>
          <s v="11597000-11601000"/>
          <s v="11601000-11605000"/>
          <s v="11605000-11609000"/>
          <s v="11609000-11613000"/>
          <s v="11613000-11617000"/>
          <s v="11617000-11621000"/>
          <s v="11621000-11625000"/>
          <s v="11625000-11629000"/>
          <s v="11629000-11633000"/>
          <s v="11633000-11637000"/>
          <s v="11637000-11641000"/>
          <s v="11641000-11645000"/>
          <s v="11645000-11649000"/>
          <s v="11649000-11653000"/>
          <s v="11653000-11657000"/>
          <s v="11657000-11661000"/>
          <s v="11661000-11665000"/>
          <s v="11665000-11669000"/>
          <s v="11669000-11673000"/>
          <s v="11673000-11677000"/>
          <s v="11677000-11681000"/>
          <s v="11681000-11685000"/>
          <s v="11685000-11689000"/>
          <s v="11689000-11693000"/>
          <s v="11693000-11697000"/>
          <s v="11697000-11701000"/>
          <s v="11701000-11705000"/>
          <s v="11705000-11709000"/>
          <s v="11709000-11713000"/>
          <s v="11713000-11717000"/>
          <s v="11717000-11721000"/>
          <s v="11721000-11725000"/>
          <s v="11725000-11729000"/>
          <s v="11729000-11733000"/>
          <s v="11733000-11737000"/>
          <s v="11737000-11741000"/>
          <s v="11741000-11745000"/>
          <s v="11745000-11749000"/>
          <s v="11749000-11753000"/>
          <s v="11753000-11757000"/>
          <s v="11757000-11761000"/>
          <s v="11761000-11765000"/>
          <s v="11765000-11769000"/>
          <s v="11769000-11773000"/>
          <s v="11773000-11777000"/>
          <s v="11777000-11781000"/>
          <s v="11781000-11785000"/>
          <s v="11785000-11789000"/>
          <s v="11789000-11793000"/>
          <s v="11793000-11797000"/>
          <s v="11797000-11801000"/>
          <s v="11801000-11805000"/>
          <s v="11805000-11809000"/>
          <s v="11809000-11813000"/>
          <s v="11813000-11817000"/>
          <s v="11817000-11821000"/>
          <s v="11821000-11825000"/>
          <s v="11825000-11829000"/>
          <s v="11829000-11833000"/>
          <s v="11833000-11837000"/>
          <s v="11837000-11841000"/>
          <s v="11841000-11845000"/>
          <s v="11845000-11849000"/>
          <s v="11849000-11853000"/>
          <s v="11853000-11857000"/>
          <s v="11857000-11861000"/>
          <s v="11861000-11865000"/>
          <s v="11865000-11869000"/>
          <s v="11869000-11873000"/>
          <s v="11873000-11877000"/>
          <s v="11877000-11881000"/>
          <s v="11881000-11885000"/>
          <s v="11885000-11889000"/>
          <s v="11889000-11893000"/>
          <s v="11893000-11897000"/>
          <s v="11897000-11901000"/>
          <s v="11901000-11905000"/>
          <s v="11905000-11909000"/>
          <s v="11909000-11913000"/>
          <s v="11913000-11917000"/>
          <s v="11917000-11921000"/>
          <s v="11921000-11925000"/>
          <s v="11925000-11929000"/>
          <s v="11929000-11933000"/>
          <s v="11933000-11937000"/>
          <s v="11937000-11941000"/>
          <s v="11941000-11945000"/>
          <s v="11945000-11949000"/>
          <s v="11949000-11953000"/>
          <s v="11953000-11957000"/>
          <s v="11957000-11961000"/>
          <s v="11961000-11965000"/>
          <s v="11965000-11969000"/>
          <s v="11969000-11973000"/>
          <s v="11973000-11977000"/>
          <s v="11977000-11981000"/>
          <s v="11981000-11985000"/>
          <s v="11985000-11989000"/>
          <s v="11989000-11993000"/>
          <s v="11993000-11997000"/>
          <s v="11997000-12001000"/>
          <s v="12001000-12005000"/>
          <s v="12005000-12009000"/>
          <s v="12009000-12013000"/>
          <s v="12013000-12017000"/>
          <s v="12017000-12021000"/>
          <s v="12021000-12025000"/>
          <s v="12025000-12029000"/>
          <s v="12029000-12033000"/>
          <s v="12033000-12037000"/>
          <s v="12037000-12041000"/>
          <s v="12041000-12045000"/>
          <s v="12045000-12049000"/>
          <s v="12049000-12053000"/>
          <s v="12053000-12057000"/>
          <s v="12057000-12061000"/>
          <s v="12061000-12065000"/>
          <s v="12065000-12069000"/>
          <s v="12069000-12073000"/>
          <s v="12073000-12077000"/>
          <s v="12077000-12081000"/>
          <s v="12081000-12085000"/>
          <s v="12085000-12089000"/>
          <s v="12089000-12093000"/>
          <s v="12093000-12097000"/>
          <s v="12097000-12101000"/>
          <s v="12101000-12105000"/>
          <s v="12105000-12109000"/>
          <s v="12109000-12113000"/>
          <s v="12113000-12117000"/>
          <s v="12117000-12121000"/>
          <s v="12121000-12125000"/>
          <s v="12125000-12129000"/>
          <s v="12129000-12133000"/>
          <s v="12133000-12137000"/>
          <s v="12137000-12141000"/>
          <s v="12141000-12145000"/>
          <s v="12145000-12149000"/>
          <s v="12149000-12153000"/>
          <s v="12153000-12157000"/>
          <s v="12157000-12161000"/>
          <s v="12161000-12165000"/>
          <s v="12165000-12169000"/>
          <s v="12169000-12173000"/>
          <s v="12173000-12177000"/>
          <s v="12177000-12181000"/>
          <s v="12181000-12185000"/>
          <s v="12185000-12189000"/>
          <s v="12189000-12193000"/>
          <s v="12193000-12197000"/>
          <s v="12197000-12201000"/>
          <s v="12201000-12205000"/>
          <s v="12205000-12209000"/>
          <s v="12209000-12213000"/>
          <s v="12213000-12217000"/>
          <s v="12217000-12221000"/>
          <s v="12221000-12225000"/>
          <s v="12225000-12229000"/>
          <s v="12229000-12233000"/>
          <s v="12233000-12237000"/>
          <s v="12237000-12241000"/>
          <s v="12241000-12245000"/>
          <s v="12245000-12249000"/>
          <s v="12249000-12253000"/>
          <s v="12253000-12257000"/>
          <s v="12257000-12261000"/>
          <s v="12261000-12265000"/>
          <s v="12265000-12269000"/>
          <s v="12269000-12273000"/>
          <s v="12273000-12277000"/>
          <s v="12277000-12281000"/>
          <s v="12281000-12285000"/>
          <s v="12285000-12289000"/>
          <s v="12289000-12293000"/>
          <s v="12293000-12297000"/>
          <s v="12297000-12301000"/>
          <s v="12301000-12305000"/>
          <s v="12305000-12309000"/>
          <s v="12309000-12313000"/>
          <s v="12313000-12317000"/>
          <s v="12317000-12321000"/>
          <s v="12321000-12325000"/>
          <s v="12325000-12329000"/>
          <s v="12329000-12333000"/>
          <s v="12333000-12337000"/>
          <s v="12337000-12341000"/>
          <s v="12341000-12345000"/>
          <s v="12345000-12349000"/>
          <s v="12349000-12353000"/>
          <s v="12353000-12357000"/>
          <s v="12357000-12361000"/>
          <s v="12361000-12365000"/>
          <s v="12365000-12369000"/>
          <s v="12369000-12373000"/>
          <s v="12373000-12377000"/>
          <s v="12377000-12381000"/>
          <s v="12381000-12385000"/>
          <s v="12385000-12389000"/>
          <s v="12389000-12393000"/>
          <s v="12393000-12397000"/>
          <s v="12397000-12401000"/>
          <s v="12401000-12405000"/>
          <s v="12405000-12409000"/>
          <s v="12409000-12413000"/>
          <s v="12413000-12417000"/>
          <s v="12417000-12421000"/>
          <s v="12421000-12425000"/>
          <s v="12425000-12429000"/>
          <s v="12429000-12433000"/>
          <s v="12433000-12437000"/>
          <s v="12437000-12441000"/>
          <s v="12441000-12445000"/>
          <s v="12445000-12449000"/>
          <s v="12449000-12453000"/>
          <s v="12453000-12457000"/>
          <s v="12457000-12461000"/>
          <s v="12461000-12465000"/>
          <s v="12465000-12469000"/>
          <s v="12469000-12473000"/>
          <s v="12473000-12477000"/>
          <s v="12477000-12481000"/>
          <s v="12481000-12485000"/>
          <s v="12485000-12489000"/>
          <s v="12489000-12493000"/>
          <s v="12493000-12497000"/>
          <s v="12497000-12501000"/>
          <s v="12501000-12505000"/>
          <s v="12505000-12509000"/>
          <s v="12509000-12513000"/>
          <s v="12513000-12517000"/>
          <s v="12517000-12521000"/>
          <s v="12521000-12525000"/>
          <s v="12525000-12529000"/>
          <s v="12529000-12533000"/>
          <s v="12533000-12537000"/>
          <s v="12537000-12541000"/>
          <s v="12541000-12545000"/>
          <s v="12545000-12549000"/>
          <s v="12549000-12553000"/>
          <s v="12553000-12557000"/>
          <s v="12557000-12561000"/>
          <s v="12561000-12565000"/>
          <s v="12565000-12569000"/>
          <s v="12569000-12573000"/>
          <s v="12573000-12577000"/>
          <s v="12577000-12581000"/>
          <s v="12581000-12585000"/>
          <s v="12585000-12589000"/>
          <s v="12589000-12593000"/>
          <s v="12593000-12597000"/>
          <s v="12597000-12601000"/>
          <s v="12601000-12605000"/>
          <s v="12605000-12609000"/>
          <s v="12609000-12613000"/>
          <s v="12613000-12617000"/>
          <s v="12617000-12621000"/>
          <s v="12621000-12625000"/>
          <s v="12625000-12629000"/>
          <s v="12629000-12633000"/>
          <s v="12633000-12637000"/>
          <s v="12637000-12641000"/>
          <s v="12641000-12645000"/>
          <s v="12645000-12649000"/>
          <s v="12649000-12653000"/>
          <s v="12653000-12657000"/>
          <s v="12657000-12661000"/>
          <s v="12661000-12665000"/>
          <s v="12665000-12669000"/>
          <s v="12669000-12673000"/>
          <s v="12673000-12677000"/>
          <s v="12677000-12681000"/>
          <s v="12681000-12685000"/>
          <s v="12685000-12689000"/>
          <s v="12689000-12693000"/>
          <s v="12693000-12697000"/>
          <s v="12697000-12701000"/>
          <s v="12701000-12705000"/>
          <s v="12705000-12709000"/>
          <s v="12709000-12713000"/>
          <s v="12713000-12717000"/>
          <s v="12717000-12721000"/>
          <s v="12721000-12725000"/>
          <s v="12725000-12729000"/>
          <s v="12729000-12733000"/>
          <s v="12733000-12737000"/>
          <s v="12737000-12741000"/>
          <s v="12741000-12745000"/>
          <s v="12745000-12749000"/>
          <s v="12749000-12753000"/>
          <s v="12753000-12757000"/>
          <s v="12757000-12761000"/>
          <s v="12761000-12765000"/>
          <s v="12765000-12769000"/>
          <s v="12769000-12773000"/>
          <s v="12773000-12777000"/>
          <s v="12777000-12781000"/>
          <s v="12781000-12785000"/>
          <s v="12785000-12789000"/>
          <s v="12789000-12793000"/>
          <s v="12793000-12797000"/>
          <s v="12797000-12801000"/>
          <s v="12801000-12805000"/>
          <s v="12805000-12809000"/>
          <s v="12809000-12813000"/>
          <s v="12813000-12817000"/>
          <s v="12817000-12821000"/>
          <s v="12821000-12825000"/>
          <s v="12825000-12829000"/>
          <s v="12829000-12833000"/>
          <s v="12833000-12837000"/>
          <s v="12837000-12841000"/>
          <s v="12841000-12845000"/>
          <s v="12845000-12849000"/>
          <s v="12849000-12853000"/>
          <s v="12853000-12857000"/>
          <s v="12857000-12861000"/>
          <s v="12861000-12865000"/>
          <s v="12865000-12869000"/>
          <s v="12869000-12873000"/>
          <s v="12873000-12877000"/>
          <s v="12877000-12881000"/>
          <s v="12881000-12885000"/>
          <s v="12885000-12889000"/>
          <s v="12889000-12893000"/>
          <s v="12893000-12897000"/>
          <s v="12897000-12901000"/>
          <s v="12901000-12905000"/>
          <s v="12905000-12909000"/>
          <s v="12909000-12913000"/>
          <s v="12913000-12917000"/>
          <s v="12917000-12921000"/>
          <s v="12921000-12925000"/>
          <s v="12925000-12929000"/>
          <s v="12929000-12933000"/>
          <s v="12933000-12937000"/>
          <s v="12937000-12941000"/>
          <s v="12941000-12945000"/>
          <s v="12945000-12949000"/>
          <s v="12949000-12953000"/>
          <s v="12953000-12957000"/>
          <s v="12957000-12961000"/>
          <s v="12961000-12965000"/>
          <s v="12965000-12969000"/>
          <s v="12969000-12973000"/>
          <s v="12973000-12977000"/>
          <s v="12977000-12981000"/>
          <s v="12981000-12985000"/>
          <s v="12985000-12989000"/>
          <s v="12989000-12993000"/>
          <s v="12993000-12997000"/>
          <s v="12997000-13001000"/>
          <s v="13001000-13005000"/>
          <s v="13005000-13009000"/>
          <s v="13009000-13013000"/>
          <s v="13013000-13017000"/>
          <s v="13017000-13021000"/>
          <s v="13021000-13025000"/>
          <s v="13025000-13029000"/>
          <s v="13029000-13033000"/>
          <s v="13033000-13037000"/>
          <s v="13037000-13041000"/>
          <s v="13041000-13045000"/>
          <s v="13045000-13049000"/>
          <s v="13049000-13053000"/>
          <s v="13053000-13057000"/>
          <s v="13057000-13061000"/>
          <s v="13061000-13065000"/>
          <s v="13065000-13069000"/>
          <s v="13069000-13073000"/>
          <s v="13073000-13077000"/>
          <s v="13077000-13081000"/>
          <s v="13081000-13085000"/>
          <s v="13085000-13089000"/>
          <s v="13089000-13093000"/>
          <s v="13093000-13097000"/>
          <s v="13097000-13101000"/>
          <s v="13101000-13105000"/>
          <s v="13105000-13109000"/>
          <s v="13109000-13113000"/>
          <s v="13113000-13117000"/>
          <s v="13117000-13121000"/>
          <s v="13121000-13125000"/>
          <s v="13125000-13129000"/>
          <s v="13129000-13133000"/>
          <s v="13133000-13137000"/>
          <s v="13137000-13141000"/>
          <s v="13141000-13145000"/>
          <s v="13145000-13149000"/>
          <s v="13149000-13153000"/>
          <s v="13153000-13157000"/>
          <s v="13157000-13161000"/>
          <s v="13161000-13165000"/>
          <s v="13165000-13169000"/>
          <s v="13169000-13173000"/>
          <s v="13173000-13177000"/>
          <s v="13177000-13181000"/>
          <s v="13181000-13185000"/>
          <s v="13185000-13189000"/>
          <s v="13189000-13193000"/>
          <s v="13193000-13197000"/>
          <s v="13197000-13201000"/>
          <s v="13201000-13205000"/>
          <s v="13205000-13209000"/>
          <s v="13209000-13213000"/>
          <s v="13213000-13217000"/>
          <s v="13217000-13221000"/>
          <s v="13221000-13225000"/>
          <s v="13225000-13229000"/>
          <s v="13229000-13233000"/>
          <s v="13233000-13237000"/>
          <s v="13237000-13241000"/>
          <s v="13241000-13245000"/>
          <s v="13245000-13249000"/>
          <s v="13249000-13253000"/>
          <s v="13253000-13257000"/>
          <s v="13257000-13261000"/>
          <s v="13261000-13265000"/>
          <s v="13265000-13269000"/>
          <s v="13269000-13273000"/>
          <s v="13273000-13277000"/>
          <s v="13277000-13281000"/>
          <s v="13281000-13285000"/>
          <s v="13285000-13289000"/>
          <s v="13289000-13293000"/>
          <s v="13293000-13297000"/>
          <s v="13297000-13301000"/>
          <s v="13301000-13305000"/>
          <s v="13305000-13309000"/>
          <s v="13309000-13313000"/>
          <s v="13313000-13317000"/>
          <s v="13317000-13321000"/>
          <s v="13321000-13325000"/>
          <s v="13325000-13329000"/>
          <s v="13329000-13333000"/>
          <s v="13333000-13337000"/>
          <s v="13337000-13341000"/>
          <s v="13341000-13345000"/>
          <s v="13345000-13349000"/>
          <s v="13349000-13353000"/>
          <s v="13353000-13357000"/>
          <s v="13357000-13361000"/>
          <s v="13361000-13365000"/>
          <s v="13365000-13369000"/>
          <s v="13369000-13373000"/>
          <s v="13373000-13377000"/>
          <s v="13377000-13381000"/>
          <s v="13381000-13385000"/>
          <s v="13385000-13389000"/>
          <s v="13389000-13393000"/>
          <s v="13393000-13397000"/>
          <s v="13397000-13401000"/>
          <s v="13401000-13405000"/>
          <s v="13405000-13409000"/>
          <s v="13409000-13413000"/>
          <s v="13413000-13417000"/>
          <s v="13417000-13421000"/>
          <s v="13421000-13425000"/>
          <s v="13425000-13429000"/>
          <s v="13429000-13433000"/>
          <s v="13433000-13437000"/>
          <s v="13437000-13441000"/>
          <s v="13441000-13445000"/>
          <s v="13445000-13449000"/>
          <s v="13449000-13453000"/>
          <s v="13453000-13457000"/>
          <s v="13457000-13461000"/>
          <s v="13461000-13465000"/>
          <s v="13465000-13469000"/>
          <s v="13469000-13473000"/>
          <s v="13473000-13477000"/>
          <s v="13477000-13481000"/>
          <s v="13481000-13485000"/>
          <s v="13485000-13489000"/>
          <s v="13489000-13493000"/>
          <s v="13493000-13497000"/>
          <s v="13497000-13501000"/>
          <s v="13501000-13505000"/>
          <s v="13505000-13509000"/>
          <s v="13509000-13513000"/>
          <s v="13513000-13517000"/>
          <s v="13517000-13521000"/>
          <s v="13521000-13525000"/>
          <s v="13525000-13529000"/>
          <s v="13529000-13533000"/>
          <s v="13533000-13537000"/>
          <s v="13537000-13541000"/>
          <s v="13541000-13545000"/>
          <s v="13545000-13549000"/>
          <s v="13549000-13553000"/>
          <s v="13553000-13557000"/>
          <s v="13557000-13561000"/>
          <s v="13561000-13565000"/>
          <s v="13565000-13569000"/>
          <s v="13569000-13573000"/>
          <s v="13573000-13577000"/>
          <s v="13577000-13581000"/>
          <s v="13581000-13585000"/>
          <s v="13585000-13589000"/>
          <s v="13589000-13593000"/>
          <s v="13593000-13597000"/>
          <s v="13597000-13601000"/>
          <s v="13601000-13605000"/>
          <s v="13605000-13609000"/>
          <s v="13609000-13613000"/>
          <s v="13613000-13617000"/>
          <s v="13617000-13621000"/>
          <s v="13621000-13625000"/>
          <s v="13625000-13629000"/>
          <s v="13629000-13633000"/>
          <s v="13633000-13637000"/>
          <s v="13637000-13641000"/>
          <s v="13641000-13645000"/>
          <s v="13645000-13649000"/>
          <s v="13649000-13653000"/>
          <s v="13653000-13657000"/>
          <s v="13657000-13661000"/>
          <s v="13661000-13665000"/>
          <s v="13665000-13669000"/>
          <s v="13669000-13673000"/>
          <s v="13673000-13677000"/>
          <s v="13677000-13681000"/>
          <s v="13681000-13685000"/>
          <s v="13685000-13689000"/>
          <s v="13689000-13693000"/>
          <s v="13693000-13697000"/>
          <s v="13697000-13701000"/>
          <s v="13701000-13705000"/>
          <s v="13705000-13709000"/>
          <s v="13709000-13713000"/>
          <s v="13713000-13717000"/>
          <s v="13717000-13721000"/>
          <s v="13721000-13725000"/>
          <s v="13725000-13729000"/>
          <s v="13729000-13733000"/>
          <s v="13733000-13737000"/>
          <s v="13737000-13741000"/>
          <s v="13741000-13745000"/>
          <s v="13745000-13749000"/>
          <s v="13749000-13753000"/>
          <s v="13753000-13757000"/>
          <s v="13757000-13761000"/>
          <s v="13761000-13765000"/>
          <s v="13765000-13769000"/>
          <s v="13769000-13773000"/>
          <s v="13773000-13777000"/>
          <s v="13777000-13781000"/>
          <s v="13781000-13785000"/>
          <s v="13785000-13789000"/>
          <s v="13789000-13793000"/>
          <s v="13793000-13797000"/>
          <s v="13797000-13801000"/>
          <s v="13801000-13805000"/>
          <s v="13805000-13809000"/>
          <s v="13809000-13813000"/>
          <s v="13813000-13817000"/>
          <s v="13817000-13821000"/>
          <s v="13821000-13825000"/>
          <s v="13825000-13829000"/>
          <s v="13829000-13833000"/>
          <s v="13833000-13837000"/>
          <s v="13837000-13841000"/>
          <s v="13841000-13845000"/>
          <s v="13845000-13849000"/>
          <s v="13849000-13853000"/>
          <s v="13853000-13857000"/>
          <s v="13857000-13861000"/>
          <s v="13861000-13865000"/>
          <s v="13865000-13869000"/>
          <s v="13869000-13873000"/>
          <s v="13873000-13877000"/>
          <s v="13877000-13881000"/>
          <s v="13881000-13885000"/>
          <s v="13885000-13889000"/>
          <s v="13889000-13893000"/>
          <s v="13893000-13897000"/>
          <s v="13897000-13901000"/>
          <s v="13901000-13905000"/>
          <s v="13905000-13909000"/>
          <s v="13909000-13913000"/>
          <s v="13913000-13917000"/>
          <s v="13917000-13921000"/>
          <s v="13921000-13925000"/>
          <s v="13925000-13929000"/>
          <s v="13929000-13933000"/>
          <s v="13933000-13937000"/>
          <s v="13937000-13941000"/>
          <s v="13941000-13945000"/>
          <s v="13945000-13949000"/>
          <s v="13949000-13953000"/>
          <s v="13953000-13957000"/>
          <s v="13957000-13961000"/>
          <s v="13961000-13965000"/>
          <s v="13965000-13969000"/>
          <s v="13969000-13973000"/>
          <s v="13973000-13977000"/>
          <s v="13977000-13981000"/>
          <s v="13981000-13985000"/>
          <s v="13985000-13989000"/>
          <s v="13989000-13993000"/>
          <s v="13993000-13997000"/>
          <s v="13997000-14001000"/>
          <s v="14001000-14005000"/>
          <s v="14005000-14009000"/>
          <s v="14009000-14013000"/>
          <s v="14013000-14017000"/>
          <s v="14017000-14021000"/>
          <s v="14021000-14025000"/>
          <s v="14025000-14029000"/>
          <s v="14029000-14033000"/>
          <s v="14033000-14037000"/>
          <s v="14037000-14041000"/>
          <s v="14041000-14045000"/>
          <s v="14045000-14049000"/>
          <s v="14049000-14053000"/>
          <s v="14053000-14057000"/>
          <s v="14057000-14061000"/>
          <s v="14061000-14065000"/>
          <s v="14065000-14069000"/>
          <s v="14069000-14073000"/>
          <s v="14073000-14077000"/>
          <s v="14077000-14081000"/>
          <s v="14081000-14085000"/>
          <s v="14085000-14089000"/>
          <s v="14089000-14093000"/>
          <s v="14093000-14097000"/>
          <s v="14097000-14101000"/>
          <s v="14101000-14105000"/>
          <s v="14105000-14109000"/>
          <s v="14109000-14113000"/>
          <s v="14113000-14117000"/>
          <s v="14117000-14121000"/>
          <s v="14121000-14125000"/>
          <s v="14125000-14129000"/>
          <s v="14129000-14133000"/>
          <s v="14133000-14137000"/>
          <s v="14137000-14141000"/>
          <s v="14141000-14145000"/>
          <s v="14145000-14149000"/>
          <s v="14149000-14153000"/>
          <s v="14153000-14157000"/>
          <s v="14157000-14161000"/>
          <s v="14161000-14165000"/>
          <s v="14165000-14169000"/>
          <s v="14169000-14173000"/>
          <s v="14173000-14177000"/>
          <s v="14177000-14181000"/>
          <s v="14181000-14185000"/>
          <s v="14185000-14189000"/>
          <s v="14189000-14193000"/>
          <s v="14193000-14197000"/>
          <s v="14197000-14201000"/>
          <s v="14201000-14205000"/>
          <s v="14205000-14209000"/>
          <s v="14209000-14213000"/>
          <s v="14213000-14217000"/>
          <s v="14217000-14221000"/>
          <s v="14221000-14225000"/>
          <s v="14225000-14229000"/>
          <s v="14229000-14233000"/>
          <s v="14233000-14237000"/>
          <s v="14237000-14241000"/>
          <s v="14241000-14245000"/>
          <s v="14245000-14249000"/>
          <s v="14249000-14253000"/>
          <s v="14253000-14257000"/>
          <s v="14257000-14261000"/>
          <s v="14261000-14265000"/>
          <s v="14265000-14269000"/>
          <s v="14269000-14273000"/>
          <s v="14273000-14277000"/>
          <s v="14277000-14281000"/>
          <s v="14281000-14285000"/>
          <s v="14285000-14289000"/>
          <s v="14289000-14293000"/>
          <s v="14293000-14297000"/>
          <s v="14297000-14301000"/>
          <s v="14301000-14305000"/>
          <s v="14305000-14309000"/>
          <s v="14309000-14313000"/>
          <s v="14313000-14317000"/>
          <s v="14317000-14321000"/>
          <s v="14321000-14325000"/>
          <s v="14325000-14329000"/>
          <s v="14329000-14333000"/>
          <s v="14333000-14337000"/>
          <s v="14337000-14341000"/>
          <s v="14341000-14345000"/>
          <s v="14345000-14349000"/>
          <s v="14349000-14353000"/>
          <s v="14353000-14357000"/>
          <s v="14357000-14361000"/>
          <s v="14361000-14365000"/>
          <s v="14365000-14369000"/>
          <s v="14369000-14373000"/>
          <s v="14373000-14377000"/>
          <s v="14377000-14381000"/>
          <s v="14381000-14385000"/>
          <s v="14385000-14389000"/>
          <s v="14389000-14393000"/>
          <s v="14393000-14397000"/>
          <s v="14397000-14401000"/>
          <s v="14401000-14405000"/>
          <s v="14405000-14409000"/>
          <s v="14409000-14413000"/>
          <s v="14413000-14417000"/>
          <s v="14417000-14421000"/>
          <s v="14421000-14425000"/>
          <s v="14425000-14429000"/>
          <s v="14429000-14433000"/>
          <s v="14433000-14437000"/>
          <s v="14437000-14441000"/>
          <s v="14441000-14445000"/>
          <s v="14445000-14449000"/>
          <s v="14449000-14453000"/>
          <s v="14453000-14457000"/>
          <s v="14457000-14461000"/>
          <s v="14461000-14465000"/>
          <s v="14465000-14469000"/>
          <s v="14469000-14473000"/>
          <s v="14473000-14477000"/>
          <s v="14477000-14481000"/>
          <s v="14481000-14485000"/>
          <s v="14485000-14489000"/>
          <s v="14489000-14493000"/>
          <s v="14493000-14497000"/>
          <s v="14497000-14501000"/>
          <s v="14501000-14505000"/>
          <s v="14505000-14509000"/>
          <s v="14509000-14513000"/>
          <s v="14513000-14517000"/>
          <s v="14517000-14521000"/>
          <s v="14521000-14525000"/>
          <s v="14525000-14529000"/>
          <s v="14529000-14533000"/>
          <s v="14533000-14537000"/>
          <s v="14537000-14541000"/>
          <s v="14541000-14545000"/>
          <s v="14545000-14549000"/>
          <s v="14549000-14553000"/>
          <s v="14553000-14557000"/>
          <s v="14557000-14561000"/>
          <s v="14561000-14565000"/>
          <s v="14565000-14569000"/>
          <s v="14569000-14573000"/>
          <s v="14573000-14577000"/>
          <s v="14577000-14581000"/>
          <s v="14581000-14585000"/>
          <s v="14585000-14589000"/>
          <s v="14589000-14593000"/>
          <s v="14593000-14597000"/>
          <s v="14597000-14601000"/>
          <s v="14601000-14605000"/>
          <s v="14605000-14609000"/>
          <s v="14609000-14613000"/>
          <s v="14613000-14617000"/>
          <s v="14617000-14621000"/>
          <s v="14621000-14625000"/>
          <s v="14625000-14629000"/>
          <s v="14629000-14633000"/>
          <s v="14633000-14637000"/>
          <s v="14637000-14641000"/>
          <s v="14641000-14645000"/>
          <s v="14645000-14649000"/>
          <s v="14649000-14653000"/>
          <s v="14653000-14657000"/>
          <s v="14657000-14661000"/>
          <s v="14661000-14665000"/>
          <s v="14665000-14669000"/>
          <s v="14669000-14673000"/>
          <s v="14673000-14677000"/>
          <s v="14677000-14681000"/>
          <s v="14681000-14685000"/>
          <s v="14685000-14689000"/>
          <s v="14689000-14693000"/>
          <s v="14693000-14697000"/>
          <s v="14697000-14701000"/>
          <s v="14701000-14705000"/>
          <s v="14705000-14709000"/>
          <s v="14709000-14713000"/>
          <s v="14713000-14717000"/>
          <s v="14717000-14721000"/>
          <s v="14721000-14725000"/>
          <s v="14725000-14729000"/>
          <s v="14729000-14733000"/>
          <s v="14733000-14737000"/>
          <s v="14737000-14741000"/>
          <s v="14741000-14745000"/>
          <s v="14745000-14749000"/>
          <s v="14749000-14753000"/>
          <s v="14753000-14757000"/>
          <s v="14757000-14761000"/>
          <s v="14761000-14765000"/>
          <s v="14765000-14769000"/>
          <s v="14769000-14773000"/>
          <s v="14773000-14777000"/>
          <s v="14777000-14781000"/>
          <s v="14781000-14785000"/>
          <s v="14785000-14789000"/>
          <s v="14789000-14793000"/>
          <s v="14793000-14797000"/>
          <s v="14797000-14801000"/>
          <s v="14801000-14805000"/>
          <s v="14805000-14809000"/>
          <s v="14809000-14813000"/>
          <s v="14813000-14817000"/>
          <s v="14817000-14821000"/>
          <s v="14821000-14825000"/>
          <s v="14825000-14829000"/>
          <s v="14829000-14833000"/>
          <s v="14833000-14837000"/>
          <s v="14837000-14841000"/>
          <s v="14841000-14845000"/>
          <s v="14845000-14849000"/>
          <s v="14849000-14853000"/>
          <s v="14853000-14857000"/>
          <s v="14857000-14861000"/>
          <s v="14861000-14865000"/>
          <s v="14865000-14869000"/>
          <s v="14869000-14873000"/>
          <s v="14873000-14877000"/>
          <s v="14877000-14881000"/>
          <s v="14881000-14885000"/>
          <s v="14885000-14889000"/>
          <s v="14889000-14893000"/>
          <s v="14893000-14897000"/>
          <s v="14897000-14901000"/>
          <s v="14901000-14905000"/>
          <s v="14905000-14909000"/>
          <s v="14909000-14913000"/>
          <s v="14913000-14917000"/>
          <s v="14917000-14921000"/>
          <s v="14921000-14925000"/>
          <s v="14925000-14929000"/>
          <s v="14929000-14933000"/>
          <s v="14933000-14937000"/>
          <s v="14937000-14941000"/>
          <s v="14941000-14945000"/>
          <s v="14945000-14949000"/>
          <s v="14949000-14953000"/>
          <s v="14953000-14957000"/>
          <s v="14957000-14961000"/>
          <s v="14961000-14965000"/>
          <s v="14965000-14969000"/>
          <s v="14969000-14973000"/>
          <s v="14973000-14977000"/>
          <s v="14977000-14981000"/>
          <s v="14981000-14985000"/>
          <s v="14985000-14989000"/>
          <s v="14989000-14993000"/>
          <s v="14993000-14997000"/>
          <s v="14997000-15001000"/>
          <s v="15001000-15005000"/>
          <s v="15005000-15009000"/>
          <s v="15009000-15013000"/>
          <s v="15013000-15017000"/>
          <s v="15017000-15021000"/>
          <s v="15021000-15025000"/>
          <s v="15025000-15029000"/>
          <s v="15029000-15033000"/>
          <s v="15033000-15037000"/>
          <s v="15037000-15041000"/>
          <s v="15041000-15045000"/>
          <s v="15045000-15049000"/>
          <s v="15049000-15053000"/>
          <s v="15053000-15057000"/>
          <s v="15057000-15061000"/>
          <s v="15061000-15065000"/>
          <s v="15065000-15069000"/>
          <s v="15069000-15073000"/>
          <s v="15073000-15077000"/>
          <s v="15077000-15081000"/>
          <s v="15081000-15085000"/>
          <s v="15085000-15089000"/>
          <s v="15089000-15093000"/>
          <s v="15093000-15097000"/>
          <s v="15097000-15101000"/>
          <s v="15101000-15105000"/>
          <s v="15105000-15109000"/>
          <s v="15109000-15113000"/>
          <s v="15113000-15117000"/>
          <s v="15117000-15121000"/>
          <s v="15121000-15125000"/>
          <s v="15125000-15129000"/>
          <s v="15129000-15133000"/>
          <s v="15133000-15137000"/>
          <s v="15137000-15141000"/>
          <s v="15141000-15145000"/>
          <s v="15145000-15149000"/>
          <s v="15149000-15153000"/>
          <s v="15153000-15157000"/>
          <s v="15157000-15161000"/>
          <s v="15161000-15165000"/>
          <s v="15165000-15169000"/>
          <s v="15169000-15173000"/>
          <s v="15173000-15177000"/>
          <s v="15177000-15181000"/>
          <s v="15181000-15185000"/>
          <s v="15185000-15189000"/>
          <s v="15189000-15193000"/>
          <s v="15193000-15197000"/>
          <s v="15197000-15201000"/>
          <s v="15201000-15205000"/>
          <s v="15205000-15209000"/>
          <s v="15209000-15213000"/>
          <s v="15213000-15217000"/>
          <s v="15217000-15221000"/>
          <s v="15221000-15225000"/>
          <s v="15225000-15229000"/>
          <s v="15229000-15233000"/>
          <s v="15233000-15237000"/>
          <s v="15237000-15241000"/>
          <s v="15241000-15245000"/>
          <s v="15245000-15249000"/>
          <s v="15249000-15253000"/>
          <s v="15253000-15257000"/>
          <s v="15257000-15261000"/>
          <s v="15261000-15265000"/>
          <s v="15265000-15269000"/>
          <s v="15269000-15273000"/>
          <s v="15273000-15277000"/>
          <s v="15277000-15281000"/>
          <s v="15281000-15285000"/>
          <s v="15285000-15289000"/>
          <s v="15289000-15293000"/>
          <s v="15293000-15297000"/>
          <s v="15297000-15301000"/>
          <s v="15301000-15305000"/>
          <s v="15305000-15309000"/>
          <s v="15309000-15313000"/>
          <s v="15313000-15317000"/>
          <s v="15317000-15321000"/>
          <s v="15321000-15325000"/>
          <s v="15325000-15329000"/>
          <s v="15329000-15333000"/>
          <s v="15333000-15337000"/>
          <s v="15337000-15341000"/>
          <s v="15341000-15345000"/>
          <s v="15345000-15349000"/>
          <s v="15349000-15353000"/>
          <s v="15353000-15357000"/>
          <s v="15357000-15361000"/>
          <s v="15361000-15365000"/>
          <s v="15365000-15369000"/>
          <s v="15369000-15373000"/>
          <s v="15373000-15377000"/>
          <s v="15377000-15381000"/>
          <s v="15381000-15385000"/>
          <s v="15385000-15389000"/>
          <s v="15389000-15393000"/>
          <s v="15393000-15397000"/>
          <s v="15397000-15401000"/>
          <s v="15401000-15405000"/>
          <s v="15405000-15409000"/>
          <s v="15409000-15413000"/>
          <s v="15413000-15417000"/>
          <s v="15417000-15421000"/>
          <s v="15421000-15425000"/>
          <s v="15425000-15429000"/>
          <s v="15429000-15433000"/>
          <s v="15433000-15437000"/>
          <s v="15437000-15441000"/>
          <s v="15441000-15445000"/>
          <s v="15445000-15449000"/>
          <s v="15449000-15453000"/>
          <s v="15453000-15457000"/>
          <s v="15457000-15461000"/>
          <s v="15461000-15465000"/>
          <s v="15465000-15469000"/>
          <s v="15469000-15473000"/>
          <s v="15473000-15477000"/>
          <s v="15477000-15481000"/>
          <s v="15481000-15485000"/>
          <s v="15485000-15489000"/>
          <s v="15489000-15493000"/>
          <s v="15493000-15497000"/>
          <s v="15497000-15501000"/>
          <s v="15501000-15505000"/>
          <s v="15505000-15509000"/>
          <s v="15509000-15513000"/>
          <s v="15513000-15517000"/>
          <s v="15517000-15521000"/>
          <s v="15521000-15525000"/>
          <s v="15525000-15529000"/>
          <s v="15529000-15533000"/>
          <s v="15533000-15537000"/>
          <s v="15537000-15541000"/>
          <s v="15541000-15545000"/>
          <s v="15545000-15549000"/>
          <s v="15549000-15553000"/>
          <s v="15553000-15557000"/>
          <s v="15557000-15561000"/>
          <s v="15561000-15565000"/>
          <s v="15565000-15569000"/>
          <s v="15569000-15573000"/>
          <s v="15573000-15577000"/>
          <s v="15577000-15581000"/>
          <s v="15581000-15585000"/>
          <s v="15585000-15589000"/>
          <s v="15589000-15593000"/>
          <s v="15593000-15597000"/>
          <s v="15597000-15601000"/>
          <s v="15601000-15605000"/>
          <s v="15605000-15609000"/>
          <s v="15609000-15613000"/>
          <s v="15613000-15617000"/>
          <s v="15617000-15621000"/>
          <s v="15621000-15625000"/>
          <s v="15625000-15629000"/>
          <s v="15629000-15633000"/>
          <s v="15633000-15637000"/>
          <s v="15637000-15641000"/>
          <s v="15641000-15645000"/>
          <s v="15645000-15649000"/>
          <s v="15649000-15653000"/>
          <s v="15653000-15657000"/>
          <s v="15657000-15661000"/>
          <s v="15661000-15665000"/>
          <s v="15665000-15669000"/>
          <s v="15669000-15673000"/>
          <s v="15673000-15677000"/>
          <s v="15677000-15681000"/>
          <s v="15681000-15685000"/>
          <s v="15685000-15689000"/>
          <s v="15689000-15693000"/>
          <s v="15693000-15697000"/>
          <s v="15697000-15701000"/>
          <s v="15701000-15705000"/>
          <s v="15705000-15709000"/>
          <s v="15709000-15713000"/>
          <s v="15713000-15717000"/>
          <s v="15717000-15721000"/>
          <s v="15721000-15725000"/>
          <s v="15725000-15729000"/>
          <s v="15729000-15733000"/>
          <s v="15733000-15737000"/>
          <s v="15737000-15741000"/>
          <s v="15741000-15745000"/>
          <s v="15745000-15749000"/>
          <s v="15749000-15753000"/>
          <s v="15753000-15757000"/>
          <s v="15757000-15761000"/>
          <s v="15761000-15765000"/>
          <s v="15765000-15769000"/>
          <s v="15769000-15773000"/>
          <s v="15773000-15777000"/>
          <s v="15777000-15781000"/>
          <s v="15781000-15785000"/>
          <s v="15785000-15789000"/>
          <s v="15789000-15793000"/>
          <s v="15793000-15797000"/>
          <s v="15797000-15801000"/>
          <s v="15801000-15805000"/>
          <s v="15805000-15809000"/>
          <s v="15809000-15813000"/>
          <s v="15813000-15817000"/>
          <s v="15817000-15821000"/>
          <s v="15821000-15825000"/>
          <s v="15825000-15829000"/>
          <s v="15829000-15833000"/>
          <s v="15833000-15837000"/>
          <s v="15837000-15841000"/>
          <s v="15841000-15845000"/>
          <s v="15845000-15849000"/>
          <s v="15849000-15853000"/>
          <s v="15853000-15857000"/>
          <s v="15857000-15861000"/>
          <s v="15861000-15865000"/>
          <s v="15865000-15869000"/>
          <s v="15869000-15873000"/>
          <s v="15873000-15877000"/>
          <s v="15877000-15881000"/>
          <s v="15881000-15885000"/>
          <s v="15885000-15889000"/>
          <s v="15889000-15893000"/>
          <s v="15893000-15897000"/>
          <s v="15897000-15901000"/>
          <s v="15901000-15905000"/>
          <s v="15905000-15909000"/>
          <s v="15909000-15913000"/>
          <s v="15913000-15917000"/>
          <s v="15917000-15921000"/>
          <s v="15921000-15925000"/>
          <s v="15925000-15929000"/>
          <s v="15929000-15933000"/>
          <s v="15933000-15937000"/>
          <s v="15937000-15941000"/>
          <s v="15941000-15945000"/>
          <s v="15945000-15949000"/>
          <s v="15949000-15953000"/>
          <s v="15953000-15957000"/>
          <s v="15957000-15961000"/>
          <s v="15961000-15965000"/>
          <s v="15965000-15969000"/>
          <s v="15969000-15973000"/>
          <s v="15973000-15977000"/>
          <s v="15977000-15981000"/>
          <s v="15981000-15985000"/>
          <s v="15985000-15989000"/>
          <s v="15989000-15993000"/>
          <s v="15993000-15997000"/>
          <s v="15997000-16001000"/>
          <s v="16001000-16005000"/>
          <s v="16005000-16009000"/>
          <s v="16009000-16013000"/>
          <s v="16013000-16017000"/>
          <s v="16017000-16021000"/>
          <s v="16021000-16025000"/>
          <s v="16025000-16029000"/>
          <s v="16029000-16033000"/>
          <s v="16033000-16037000"/>
          <s v="16037000-16041000"/>
          <s v="16041000-16045000"/>
          <s v="16045000-16049000"/>
          <s v="16049000-16053000"/>
          <s v="16053000-16057000"/>
          <s v="16057000-16061000"/>
          <s v="16061000-16065000"/>
          <s v="16065000-16069000"/>
          <s v="16069000-16073000"/>
          <s v="16073000-16077000"/>
          <s v="16077000-16081000"/>
          <s v="16081000-16085000"/>
          <s v="16085000-16089000"/>
          <s v="16089000-16093000"/>
          <s v="16093000-16097000"/>
          <s v="16097000-16101000"/>
          <s v="16101000-16105000"/>
          <s v="16105000-16109000"/>
          <s v="16109000-16113000"/>
          <s v="16113000-16117000"/>
          <s v="16117000-16121000"/>
          <s v="16121000-16125000"/>
          <s v="16125000-16129000"/>
          <s v="16129000-16133000"/>
          <s v="16133000-16137000"/>
          <s v="16137000-16141000"/>
          <s v="16141000-16145000"/>
          <s v="16145000-16149000"/>
          <s v="16149000-16153000"/>
          <s v="16153000-16157000"/>
          <s v="16157000-16161000"/>
          <s v="16161000-16165000"/>
          <s v="16165000-16169000"/>
          <s v="16169000-16173000"/>
          <s v="16173000-16177000"/>
          <s v="16177000-16181000"/>
          <s v="16181000-16185000"/>
          <s v="16185000-16189000"/>
          <s v="16189000-16193000"/>
          <s v="16193000-16197000"/>
          <s v="16197000-16201000"/>
          <s v="16201000-16205000"/>
          <s v="16205000-16209000"/>
          <s v="16209000-16213000"/>
          <s v="16213000-16217000"/>
          <s v="16217000-16221000"/>
          <s v="16221000-16225000"/>
          <s v="16225000-16229000"/>
          <s v="16229000-16233000"/>
          <s v="16233000-16237000"/>
          <s v="16237000-16241000"/>
          <s v="16241000-16245000"/>
          <s v="16245000-16249000"/>
          <s v="16249000-16253000"/>
          <s v="16253000-16257000"/>
          <s v="16257000-16261000"/>
          <s v="16261000-16265000"/>
          <s v="16265000-16269000"/>
          <s v="16269000-16273000"/>
          <s v="16273000-16277000"/>
          <s v="16277000-16281000"/>
          <s v="16281000-16285000"/>
          <s v="16285000-16289000"/>
          <s v="16289000-16293000"/>
          <s v="16293000-16297000"/>
          <s v="16297000-16301000"/>
          <s v="16301000-16305000"/>
          <s v="16305000-16309000"/>
          <s v="16309000-16313000"/>
          <s v="16313000-16317000"/>
          <s v="16317000-16321000"/>
          <s v="16321000-16325000"/>
          <s v="16325000-16329000"/>
          <s v="16329000-16333000"/>
          <s v="16333000-16337000"/>
          <s v="16337000-16341000"/>
          <s v="16341000-16345000"/>
          <s v="16345000-16349000"/>
          <s v="16349000-16353000"/>
          <s v="16353000-16357000"/>
          <s v="16357000-16361000"/>
          <s v="16361000-16365000"/>
          <s v="16365000-16369000"/>
          <s v="16369000-16373000"/>
          <s v="16373000-16377000"/>
          <s v="16377000-16381000"/>
          <s v="16381000-16385000"/>
          <s v="16385000-16389000"/>
          <s v="16389000-16393000"/>
          <s v="16393000-16397000"/>
          <s v="16397000-16401000"/>
          <s v="16401000-16405000"/>
          <s v="16405000-16409000"/>
          <s v="16409000-16413000"/>
          <s v="16413000-16417000"/>
          <s v="16417000-16421000"/>
          <s v="16421000-16425000"/>
          <s v="16425000-16429000"/>
          <s v="16429000-16433000"/>
          <s v="16433000-16437000"/>
          <s v="16437000-16441000"/>
          <s v="16441000-16445000"/>
          <s v="16445000-16449000"/>
          <s v="16449000-16453000"/>
          <s v="16453000-16457000"/>
          <s v="16457000-16461000"/>
          <s v="16461000-16465000"/>
          <s v="16465000-16469000"/>
          <s v="16469000-16473000"/>
          <s v="16473000-16477000"/>
          <s v="16477000-16481000"/>
          <s v="16481000-16485000"/>
          <s v="16485000-16489000"/>
          <s v="16489000-16493000"/>
          <s v="16493000-16497000"/>
          <s v="16497000-16501000"/>
          <s v="16501000-16505000"/>
          <s v="16505000-16509000"/>
          <s v="16509000-16513000"/>
          <s v="16513000-16517000"/>
          <s v="16517000-16521000"/>
          <s v="16521000-16525000"/>
          <s v="16525000-16529000"/>
          <s v="16529000-16533000"/>
          <s v="16533000-16537000"/>
          <s v="16537000-16541000"/>
          <s v="16541000-16545000"/>
          <s v="16545000-16549000"/>
          <s v="16549000-16553000"/>
          <s v="16553000-16557000"/>
          <s v="16557000-16561000"/>
          <s v="16561000-16565000"/>
          <s v="16565000-16569000"/>
          <s v="16569000-16573000"/>
          <s v="16573000-16577000"/>
          <s v="16577000-16581000"/>
          <s v="16581000-16585000"/>
          <s v="16585000-16589000"/>
          <s v="16589000-16593000"/>
          <s v="16593000-16597000"/>
          <s v="16597000-16601000"/>
          <s v="16601000-16605000"/>
          <s v="16605000-16609000"/>
          <s v="16609000-16613000"/>
          <s v="16613000-16617000"/>
          <s v="16617000-16621000"/>
          <s v="16621000-16625000"/>
          <s v="16625000-16629000"/>
          <s v="16629000-16633000"/>
          <s v="16633000-16637000"/>
          <s v="16637000-16641000"/>
          <s v="16641000-16645000"/>
          <s v="16645000-16649000"/>
          <s v="16649000-16653000"/>
          <s v="16653000-16657000"/>
          <s v="16657000-16661000"/>
          <s v="16661000-16665000"/>
          <s v="16665000-16669000"/>
          <s v="16669000-16673000"/>
          <s v="16673000-16677000"/>
          <s v="16677000-16681000"/>
          <s v="16681000-16685000"/>
          <s v="16685000-16689000"/>
          <s v="16689000-16693000"/>
          <s v="16693000-16697000"/>
          <s v="16697000-16701000"/>
          <s v="16701000-16705000"/>
          <s v="16705000-16709000"/>
          <s v="16709000-16713000"/>
          <s v="16713000-16717000"/>
          <s v="16717000-16721000"/>
          <s v="16721000-16725000"/>
          <s v="16725000-16729000"/>
          <s v="16729000-16733000"/>
          <s v="16733000-16737000"/>
          <s v="16737000-16741000"/>
          <s v="16741000-16745000"/>
          <s v="16745000-16749000"/>
          <s v="16749000-16753000"/>
          <s v="16753000-16757000"/>
          <s v="16757000-16761000"/>
          <s v="16761000-16765000"/>
          <s v="16765000-16769000"/>
          <s v="16769000-16773000"/>
          <s v="16773000-16777000"/>
          <s v="16777000-16781000"/>
          <s v="16781000-16785000"/>
          <s v="16785000-16789000"/>
          <s v="16789000-16793000"/>
          <s v="16793000-16797000"/>
          <s v="16797000-16801000"/>
          <s v="16801000-16805000"/>
          <s v="16805000-16809000"/>
          <s v="16809000-16813000"/>
          <s v="16813000-16817000"/>
          <s v="16817000-16821000"/>
          <s v="16821000-16825000"/>
          <s v="16825000-16829000"/>
          <s v="16829000-16833000"/>
          <s v="16833000-16837000"/>
          <s v="16837000-16841000"/>
          <s v="16841000-16845000"/>
          <s v="16845000-16849000"/>
          <s v="16849000-16853000"/>
          <s v="16853000-16857000"/>
          <s v="16857000-16861000"/>
          <s v="16861000-16865000"/>
          <s v="16865000-16869000"/>
          <s v="16869000-16873000"/>
          <s v="16873000-16877000"/>
          <s v="16877000-16881000"/>
          <s v="16881000-16885000"/>
          <s v="16885000-16889000"/>
          <s v="16889000-16893000"/>
          <s v="16893000-16897000"/>
          <s v="16897000-16901000"/>
          <s v="16901000-16905000"/>
          <s v="16905000-16909000"/>
          <s v="16909000-16913000"/>
          <s v="16913000-16917000"/>
          <s v="16917000-16921000"/>
          <s v="16921000-16925000"/>
          <s v="16925000-16929000"/>
          <s v="16929000-16933000"/>
          <s v="16933000-16937000"/>
          <s v="16937000-16941000"/>
          <s v="16941000-16945000"/>
          <s v="16945000-16949000"/>
          <s v="16949000-16953000"/>
          <s v="16953000-16957000"/>
          <s v="16957000-16961000"/>
          <s v="16961000-16965000"/>
          <s v="16965000-16969000"/>
          <s v="16969000-16973000"/>
          <s v="16973000-16977000"/>
          <s v="16977000-16981000"/>
          <s v="16981000-16985000"/>
          <s v="16985000-16989000"/>
          <s v="16989000-16993000"/>
          <s v="16993000-16997000"/>
          <s v="16997000-17001000"/>
          <s v="17001000-17005000"/>
          <s v="17005000-17009000"/>
          <s v="17009000-17013000"/>
          <s v="17013000-17017000"/>
          <s v="17017000-17021000"/>
          <s v="17021000-17025000"/>
          <s v="17025000-17029000"/>
          <s v="17029000-17033000"/>
          <s v="17033000-17037000"/>
          <s v="17037000-17041000"/>
          <s v="17041000-17045000"/>
          <s v="17045000-17049000"/>
          <s v="17049000-17053000"/>
          <s v="17053000-17057000"/>
          <s v="17057000-17061000"/>
          <s v="17061000-17065000"/>
          <s v="17065000-17069000"/>
          <s v="17069000-17073000"/>
          <s v="17073000-17077000"/>
          <s v="17077000-17081000"/>
          <s v="17081000-17085000"/>
          <s v="17085000-17089000"/>
          <s v="17089000-17093000"/>
          <s v="17093000-17097000"/>
          <s v="17097000-17101000"/>
          <s v="17101000-17105000"/>
          <s v="17105000-17109000"/>
          <s v="17109000-17113000"/>
          <s v="17113000-17117000"/>
          <s v="17117000-17121000"/>
          <s v="17121000-17125000"/>
          <s v="17125000-17129000"/>
          <s v="17129000-17133000"/>
          <s v="17133000-17137000"/>
          <s v="17137000-17141000"/>
          <s v="17141000-17145000"/>
          <s v="17145000-17149000"/>
          <s v="17149000-17153000"/>
          <s v="17153000-17157000"/>
          <s v="17157000-17161000"/>
          <s v="17161000-17165000"/>
          <s v="17165000-17169000"/>
          <s v="17169000-17173000"/>
          <s v="17173000-17177000"/>
          <s v="17177000-17181000"/>
          <s v="17181000-17185000"/>
          <s v="17185000-17189000"/>
          <s v="17189000-17193000"/>
          <s v="17193000-17197000"/>
          <s v="17197000-17201000"/>
          <s v="17201000-17205000"/>
          <s v="17205000-17209000"/>
          <s v="17209000-17213000"/>
          <s v="17213000-17217000"/>
          <s v="17217000-17221000"/>
          <s v="17221000-17225000"/>
          <s v="17225000-17229000"/>
          <s v="17229000-17233000"/>
          <s v="17233000-17237000"/>
          <s v="17237000-17241000"/>
          <s v="17241000-17245000"/>
          <s v="17245000-17249000"/>
          <s v="17249000-17253000"/>
          <s v="17253000-17257000"/>
          <s v="17257000-17261000"/>
          <s v="17261000-17265000"/>
          <s v="17265000-17269000"/>
          <s v="17269000-17273000"/>
          <s v="17273000-17277000"/>
          <s v="17277000-17281000"/>
          <s v="17281000-17285000"/>
          <s v="17285000-17289000"/>
          <s v="17289000-17293000"/>
          <s v="17293000-17297000"/>
          <s v="17297000-17301000"/>
          <s v="17301000-17305000"/>
          <s v="17305000-17309000"/>
          <s v="17309000-17313000"/>
          <s v="17313000-17317000"/>
          <s v="17317000-17321000"/>
          <s v="17321000-17325000"/>
          <s v="17325000-17329000"/>
          <s v="17329000-17333000"/>
          <s v="17333000-17337000"/>
          <s v="17337000-17341000"/>
          <s v="17341000-17345000"/>
          <s v="17345000-17349000"/>
          <s v="17349000-17353000"/>
          <s v="17353000-17357000"/>
          <s v="17357000-17361000"/>
          <s v="17361000-17365000"/>
          <s v="17365000-17369000"/>
          <s v="17369000-17373000"/>
          <s v="17373000-17377000"/>
          <s v="17377000-17381000"/>
          <s v="17381000-17385000"/>
          <s v="17385000-17389000"/>
          <s v="17389000-17393000"/>
          <s v="17393000-17397000"/>
          <s v="17397000-17401000"/>
          <s v="17401000-17405000"/>
          <s v="17405000-17409000"/>
          <s v="17409000-17413000"/>
          <s v="17413000-17417000"/>
          <s v="17417000-17421000"/>
          <s v="17421000-17425000"/>
          <s v="17425000-17429000"/>
          <s v="17429000-17433000"/>
          <s v="17433000-17437000"/>
          <s v="17437000-17441000"/>
          <s v="17441000-17445000"/>
          <s v="17445000-17449000"/>
          <s v="17449000-17453000"/>
          <s v="17453000-17457000"/>
          <s v="17457000-17461000"/>
          <s v="17461000-17465000"/>
          <s v="17465000-17469000"/>
          <s v="17469000-17473000"/>
          <s v="17473000-17477000"/>
          <s v="17477000-17481000"/>
          <s v="17481000-17485000"/>
          <s v="17485000-17489000"/>
          <s v="17489000-17493000"/>
          <s v="17493000-17497000"/>
          <s v="17497000-17501000"/>
          <s v="17501000-17505000"/>
          <s v="17505000-17509000"/>
          <s v="17509000-17513000"/>
          <s v="17513000-17517000"/>
          <s v="17517000-17521000"/>
          <s v="17521000-17525000"/>
          <s v="17525000-17529000"/>
          <s v="17529000-17533000"/>
          <s v="17533000-17537000"/>
          <s v="17537000-17541000"/>
          <s v="17541000-17545000"/>
          <s v="17545000-17549000"/>
          <s v="17549000-17553000"/>
          <s v="17553000-17557000"/>
          <s v="17557000-17561000"/>
          <s v="17561000-17565000"/>
          <s v="17565000-17569000"/>
          <s v="17569000-17573000"/>
          <s v="17573000-17577000"/>
          <s v="17577000-17581000"/>
          <s v="17581000-17585000"/>
          <s v="17585000-17589000"/>
          <s v="17589000-17593000"/>
          <s v="17593000-17597000"/>
          <s v="17597000-17601000"/>
          <s v="17601000-17605000"/>
          <s v="17605000-17609000"/>
          <s v="17609000-17613000"/>
          <s v="17613000-17617000"/>
          <s v="17617000-17621000"/>
          <s v="17621000-17625000"/>
          <s v="17625000-17629000"/>
          <s v="17629000-17633000"/>
          <s v="17633000-17637000"/>
          <s v="17637000-17641000"/>
          <s v="17641000-17645000"/>
          <s v="17645000-17649000"/>
          <s v="17649000-17653000"/>
          <s v="17653000-17657000"/>
          <s v="17657000-17661000"/>
          <s v="17661000-17665000"/>
          <s v="17665000-17669000"/>
          <s v="17669000-17673000"/>
          <s v="17673000-17677000"/>
          <s v="17677000-17681000"/>
          <s v="17681000-17685000"/>
          <s v="17685000-17689000"/>
          <s v="17689000-17693000"/>
          <s v="17693000-17697000"/>
          <s v="17697000-17701000"/>
          <s v="17701000-17705000"/>
          <s v="17705000-17709000"/>
          <s v="17709000-17713000"/>
          <s v="17713000-17717000"/>
          <s v="17717000-17721000"/>
          <s v="17721000-17725000"/>
          <s v="17725000-17729000"/>
          <s v="17729000-17733000"/>
          <s v="17733000-17737000"/>
          <s v="17737000-17741000"/>
          <s v="17741000-17745000"/>
          <s v="17745000-17749000"/>
          <s v="17749000-17753000"/>
          <s v="17753000-17757000"/>
          <s v="17757000-17761000"/>
          <s v="17761000-17765000"/>
          <s v="17765000-17769000"/>
          <s v="17769000-17773000"/>
          <s v="17773000-17777000"/>
          <s v="17777000-17781000"/>
          <s v="17781000-17785000"/>
          <s v="17785000-17789000"/>
          <s v="17789000-17793000"/>
          <s v="17793000-17797000"/>
          <s v="17797000-17801000"/>
          <s v="17801000-17805000"/>
          <s v="17805000-17809000"/>
          <s v="17809000-17813000"/>
          <s v="17813000-17817000"/>
          <s v="17817000-17821000"/>
          <s v="17821000-17825000"/>
          <s v="17825000-17829000"/>
          <s v="17829000-17833000"/>
          <s v="17833000-17837000"/>
          <s v="17837000-17841000"/>
          <s v="17841000-17845000"/>
          <s v="17845000-17849000"/>
          <s v="17849000-17853000"/>
          <s v="17853000-17857000"/>
          <s v="17857000-17861000"/>
          <s v="17861000-17865000"/>
          <s v="17865000-17869000"/>
          <s v="17869000-17873000"/>
          <s v="17873000-17877000"/>
          <s v="17877000-17881000"/>
          <s v="17881000-17885000"/>
          <s v="17885000-17889000"/>
          <s v="17889000-17893000"/>
          <s v="17893000-17897000"/>
          <s v="17897000-17901000"/>
          <s v="17901000-17905000"/>
          <s v="17905000-17909000"/>
          <s v="17909000-17913000"/>
          <s v="17913000-17917000"/>
          <s v="17917000-17921000"/>
          <s v="17921000-17925000"/>
          <s v="17925000-17929000"/>
          <s v="17929000-17933000"/>
          <s v="17933000-17937000"/>
          <s v="17937000-17941000"/>
          <s v="17941000-17945000"/>
          <s v="17945000-17949000"/>
          <s v="17949000-17953000"/>
          <s v="17953000-17957000"/>
          <s v="17957000-17961000"/>
          <s v="17961000-17965000"/>
          <s v="17965000-17969000"/>
          <s v="17969000-17973000"/>
          <s v="17973000-17977000"/>
          <s v="17977000-17981000"/>
          <s v="17981000-17985000"/>
          <s v="17985000-17989000"/>
          <s v="17989000-17993000"/>
          <s v="17993000-17997000"/>
          <s v="17997000-18001000"/>
          <s v="18001000-18005000"/>
          <s v="18005000-18009000"/>
          <s v="18009000-18013000"/>
          <s v="18013000-18017000"/>
          <s v="18017000-18021000"/>
          <s v="18021000-18025000"/>
          <s v="18025000-18029000"/>
          <s v="18029000-18033000"/>
          <s v="18033000-18037000"/>
          <s v="18037000-18041000"/>
          <s v="18041000-18045000"/>
          <s v="18045000-18049000"/>
          <s v="18049000-18053000"/>
          <s v="18053000-18057000"/>
          <s v="18057000-18061000"/>
          <s v="18061000-18065000"/>
          <s v="18065000-18069000"/>
          <s v="18069000-18073000"/>
          <s v="18073000-18077000"/>
          <s v="18077000-18081000"/>
          <s v="18081000-18085000"/>
          <s v="18085000-18089000"/>
          <s v="18089000-18093000"/>
          <s v="18093000-18097000"/>
          <s v="18097000-18101000"/>
          <s v="18101000-18105000"/>
          <s v="18105000-18109000"/>
          <s v="18109000-18113000"/>
          <s v="18113000-18117000"/>
          <s v="18117000-18121000"/>
          <s v="18121000-18125000"/>
          <s v="18125000-18129000"/>
          <s v="18129000-18133000"/>
          <s v="18133000-18137000"/>
          <s v="18137000-18141000"/>
          <s v="18141000-18145000"/>
          <s v="18145000-18149000"/>
          <s v="18149000-18153000"/>
          <s v="18153000-18157000"/>
          <s v="18157000-18161000"/>
          <s v="18161000-18165000"/>
          <s v="18165000-18169000"/>
          <s v="18169000-18173000"/>
          <s v="18173000-18177000"/>
          <s v="18177000-18181000"/>
          <s v="18181000-18185000"/>
          <s v="18185000-18189000"/>
          <s v="18189000-18193000"/>
          <s v="18193000-18197000"/>
          <s v="18197000-18201000"/>
          <s v="18201000-18205000"/>
          <s v="18205000-18209000"/>
          <s v="18209000-18213000"/>
          <s v="18213000-18217000"/>
          <s v="18217000-18221000"/>
          <s v="18221000-18225000"/>
          <s v="18225000-18229000"/>
          <s v="18229000-18233000"/>
          <s v="18233000-18237000"/>
          <s v="18237000-18241000"/>
          <s v="18241000-18245000"/>
          <s v="18245000-18249000"/>
          <s v="18249000-18253000"/>
          <s v="18253000-18257000"/>
          <s v="18257000-18261000"/>
          <s v="18261000-18265000"/>
          <s v="18265000-18269000"/>
          <s v="18269000-18273000"/>
          <s v="18273000-18277000"/>
          <s v="18277000-18281000"/>
          <s v="18281000-18285000"/>
          <s v="18285000-18289000"/>
          <s v="18289000-18293000"/>
          <s v="18293000-18297000"/>
          <s v="18297000-18301000"/>
          <s v="18301000-18305000"/>
          <s v="18305000-18309000"/>
          <s v="18309000-18313000"/>
          <s v="18313000-18317000"/>
          <s v="18317000-18321000"/>
          <s v="18321000-18325000"/>
          <s v="18325000-18329000"/>
          <s v="18329000-18333000"/>
          <s v="18333000-18337000"/>
          <s v="18337000-18341000"/>
          <s v="18341000-18345000"/>
          <s v="18345000-18349000"/>
          <s v="18349000-18353000"/>
          <s v="18353000-18357000"/>
          <s v="18357000-18361000"/>
          <s v="18361000-18365000"/>
          <s v="18365000-18369000"/>
          <s v="18369000-18373000"/>
          <s v="18373000-18377000"/>
          <s v="18377000-18381000"/>
          <s v="18381000-18385000"/>
          <s v="18385000-18389000"/>
          <s v="18389000-18393000"/>
          <s v="18393000-18397000"/>
          <s v="18397000-18401000"/>
          <s v="18401000-18405000"/>
          <s v="18405000-18409000"/>
          <s v="18409000-18413000"/>
          <s v="18413000-18417000"/>
          <s v="18417000-18421000"/>
          <s v="18421000-18425000"/>
          <s v="18425000-18429000"/>
          <s v="18429000-18433000"/>
          <s v="18433000-18437000"/>
          <s v="18437000-18441000"/>
          <s v="18441000-18445000"/>
          <s v="18445000-18449000"/>
          <s v="18449000-18453000"/>
          <s v="18453000-18457000"/>
          <s v="18457000-18461000"/>
          <s v="18461000-18465000"/>
          <s v="18465000-18469000"/>
          <s v="18469000-18473000"/>
          <s v="18473000-18477000"/>
          <s v="18477000-18481000"/>
          <s v="18481000-18485000"/>
          <s v="18485000-18489000"/>
          <s v="18489000-18493000"/>
          <s v="18493000-18497000"/>
          <s v="18497000-18501000"/>
          <s v="18501000-18505000"/>
          <s v="18505000-18509000"/>
          <s v="18509000-18513000"/>
          <s v="18513000-18517000"/>
          <s v="18517000-18521000"/>
          <s v="18521000-18525000"/>
          <s v="18525000-18529000"/>
          <s v="18529000-18533000"/>
          <s v="18533000-18537000"/>
          <s v="18537000-18541000"/>
          <s v="18541000-18545000"/>
          <s v="18545000-18549000"/>
          <s v="18549000-18553000"/>
          <s v="18553000-18557000"/>
          <s v="18557000-18561000"/>
          <s v="18561000-18565000"/>
          <s v="18565000-18569000"/>
          <s v="18569000-18573000"/>
          <s v="18573000-18577000"/>
          <s v="18577000-18581000"/>
          <s v="18581000-18585000"/>
          <s v="18585000-18589000"/>
          <s v="18589000-18593000"/>
          <s v="18593000-18597000"/>
          <s v="18597000-18601000"/>
          <s v="18601000-18605000"/>
          <s v="18605000-18609000"/>
          <s v="18609000-18613000"/>
          <s v="18613000-18617000"/>
          <s v="18617000-18621000"/>
          <s v="18621000-18625000"/>
          <s v="18625000-18629000"/>
          <s v="18629000-18633000"/>
          <s v="18633000-18637000"/>
          <s v="18637000-18641000"/>
          <s v="18641000-18645000"/>
          <s v="18645000-18649000"/>
          <s v="18649000-18653000"/>
          <s v="18653000-18657000"/>
          <s v="18657000-18661000"/>
          <s v="18661000-18665000"/>
          <s v="18665000-18669000"/>
          <s v="18669000-18673000"/>
          <s v="18673000-18677000"/>
          <s v="18677000-18681000"/>
          <s v="18681000-18685000"/>
          <s v="18685000-18689000"/>
          <s v="18689000-18693000"/>
          <s v="18693000-18697000"/>
          <s v="18697000-18701000"/>
          <s v="18701000-18705000"/>
          <s v="18705000-18709000"/>
          <s v="18709000-18713000"/>
          <s v="18713000-18717000"/>
          <s v="18717000-18721000"/>
          <s v="18721000-18725000"/>
          <s v="18725000-18729000"/>
          <s v="18729000-18733000"/>
          <s v="18733000-18737000"/>
          <s v="18737000-18741000"/>
          <s v="18741000-18745000"/>
          <s v="18745000-18749000"/>
          <s v="18749000-18753000"/>
          <s v="18753000-18757000"/>
          <s v="18757000-18761000"/>
          <s v="18761000-18765000"/>
          <s v="18765000-18769000"/>
          <s v="18769000-18773000"/>
          <s v="18773000-18777000"/>
          <s v="18777000-18781000"/>
          <s v="18781000-18785000"/>
          <s v="18785000-18789000"/>
          <s v="18789000-18793000"/>
          <s v="18793000-18797000"/>
          <s v="18797000-18801000"/>
          <s v="18801000-18805000"/>
          <s v="18805000-18809000"/>
          <s v="18809000-18813000"/>
          <s v="18813000-18817000"/>
          <s v="18817000-18821000"/>
          <s v="18821000-18825000"/>
          <s v="18825000-18829000"/>
          <s v="18829000-18833000"/>
          <s v="18833000-18837000"/>
          <s v="18837000-18841000"/>
          <s v="18841000-18845000"/>
          <s v="18845000-18849000"/>
          <s v="18849000-18853000"/>
          <s v="18853000-18857000"/>
          <s v="18857000-18861000"/>
          <s v="18861000-18865000"/>
          <s v="18865000-18869000"/>
          <s v="18869000-18873000"/>
          <s v="18873000-18877000"/>
          <s v="18877000-18881000"/>
          <s v="18881000-18885000"/>
          <s v="18885000-18889000"/>
          <s v="18889000-18893000"/>
          <s v="18893000-18897000"/>
          <s v="18897000-18901000"/>
          <s v="18901000-18905000"/>
          <s v="18905000-18909000"/>
          <s v="18909000-18913000"/>
          <s v="18913000-18917000"/>
          <s v="18917000-18921000"/>
          <s v="18921000-18925000"/>
          <s v="18925000-18929000"/>
          <s v="18929000-18933000"/>
          <s v="18933000-18937000"/>
          <s v="18937000-18941000"/>
          <s v="18941000-18945000"/>
          <s v="18945000-18949000"/>
          <s v="18949000-18953000"/>
          <s v="18953000-18957000"/>
          <s v="18957000-18961000"/>
          <s v="18961000-18965000"/>
          <s v="18965000-18969000"/>
          <s v="18969000-18973000"/>
          <s v="18973000-18977000"/>
          <s v="18977000-18981000"/>
          <s v="18981000-18985000"/>
          <s v="18985000-18989000"/>
          <s v="18989000-18993000"/>
          <s v="18993000-18997000"/>
          <s v="18997000-19001000"/>
          <s v="19001000-19005000"/>
          <s v="19005000-19009000"/>
          <s v="19009000-19013000"/>
          <s v="19013000-19017000"/>
          <s v="19017000-19021000"/>
          <s v="19021000-19025000"/>
          <s v="19025000-19029000"/>
          <s v="19029000-19033000"/>
          <s v="19033000-19037000"/>
          <s v="19037000-19041000"/>
          <s v="19041000-19045000"/>
          <s v="19045000-19049000"/>
          <s v="19049000-19053000"/>
          <s v="19053000-19057000"/>
          <s v="19057000-19061000"/>
          <s v="19061000-19065000"/>
          <s v="19065000-19069000"/>
          <s v="19069000-19073000"/>
          <s v="19073000-19077000"/>
          <s v="19077000-19081000"/>
          <s v="19081000-19085000"/>
          <s v="19085000-19089000"/>
          <s v="19089000-19093000"/>
          <s v="19093000-19097000"/>
          <s v="19097000-19101000"/>
          <s v="19101000-19105000"/>
          <s v="19105000-19109000"/>
          <s v="19109000-19113000"/>
          <s v="19113000-19117000"/>
          <s v="19117000-19121000"/>
          <s v="19121000-19125000"/>
          <s v="19125000-19129000"/>
          <s v="19129000-19133000"/>
          <s v="19133000-19137000"/>
          <s v="19137000-19141000"/>
          <s v="19141000-19145000"/>
          <s v="19145000-19149000"/>
          <s v="19149000-19153000"/>
          <s v="19153000-19157000"/>
          <s v="19157000-19161000"/>
          <s v="19161000-19165000"/>
          <s v="19165000-19169000"/>
          <s v="19169000-19173000"/>
          <s v="19173000-19177000"/>
          <s v="19177000-19181000"/>
          <s v="19181000-19185000"/>
          <s v="19185000-19189000"/>
          <s v="19189000-19193000"/>
          <s v="19193000-19197000"/>
          <s v="19197000-19201000"/>
          <s v="19201000-19205000"/>
          <s v="19205000-19209000"/>
          <s v="19209000-19213000"/>
          <s v="19213000-19217000"/>
          <s v="19217000-19221000"/>
          <s v="19221000-19225000"/>
          <s v="19225000-19229000"/>
          <s v="19229000-19233000"/>
          <s v="19233000-19237000"/>
          <s v="19237000-19241000"/>
          <s v="19241000-19245000"/>
          <s v="19245000-19249000"/>
          <s v="19249000-19253000"/>
          <s v="19253000-19257000"/>
          <s v="19257000-19261000"/>
          <s v="19261000-19265000"/>
          <s v="19265000-19269000"/>
          <s v="19269000-19273000"/>
          <s v="19273000-19277000"/>
          <s v="19277000-19281000"/>
          <s v="19281000-19285000"/>
          <s v="19285000-19289000"/>
          <s v="19289000-19293000"/>
          <s v="19293000-19297000"/>
          <s v="19297000-19301000"/>
          <s v="19301000-19305000"/>
          <s v="19305000-19309000"/>
          <s v="19309000-19313000"/>
          <s v="19313000-19317000"/>
          <s v="19317000-19321000"/>
          <s v="19321000-19325000"/>
          <s v="19325000-19329000"/>
          <s v="19329000-19333000"/>
          <s v="19333000-19337000"/>
          <s v="19337000-19341000"/>
          <s v="19341000-19345000"/>
          <s v="19345000-19349000"/>
          <s v="19349000-19353000"/>
          <s v="19353000-19357000"/>
          <s v="19357000-19361000"/>
          <s v="19361000-19365000"/>
          <s v="19365000-19369000"/>
          <s v="19369000-19373000"/>
          <s v="19373000-19377000"/>
          <s v="19377000-19381000"/>
          <s v="19381000-19385000"/>
          <s v="19385000-19389000"/>
          <s v="19389000-19393000"/>
          <s v="19393000-19397000"/>
          <s v="19397000-19401000"/>
          <s v="19401000-19405000"/>
          <s v="19405000-19409000"/>
          <s v="19409000-19413000"/>
          <s v="19413000-19417000"/>
          <s v="19417000-19421000"/>
          <s v="19421000-19425000"/>
          <s v="19425000-19429000"/>
          <s v="19429000-19433000"/>
          <s v="19433000-19437000"/>
          <s v="19437000-19441000"/>
          <s v="19441000-19445000"/>
          <s v="19445000-19449000"/>
          <s v="19449000-19453000"/>
          <s v="19453000-19457000"/>
          <s v="19457000-19461000"/>
          <s v="19461000-19465000"/>
          <s v="19465000-19469000"/>
          <s v="19469000-19473000"/>
          <s v="19473000-19477000"/>
          <s v="19477000-19481000"/>
          <s v="19481000-19485000"/>
          <s v="19485000-19489000"/>
          <s v="19489000-19493000"/>
          <s v="19493000-19497000"/>
          <s v="19497000-19501000"/>
          <s v="19501000-19505000"/>
          <s v="19505000-19509000"/>
          <s v="19509000-19513000"/>
          <s v="19513000-19517000"/>
          <s v="19517000-19521000"/>
          <s v="19521000-19525000"/>
          <s v="19525000-19529000"/>
          <s v="19529000-19533000"/>
          <s v="19533000-19537000"/>
          <s v="19537000-19541000"/>
          <s v="19541000-19545000"/>
          <s v="19545000-19549000"/>
          <s v="19549000-19553000"/>
          <s v="19553000-19557000"/>
          <s v="19557000-19561000"/>
          <s v="19561000-19565000"/>
          <s v="19565000-19569000"/>
          <s v="19569000-19573000"/>
          <s v="19573000-19577000"/>
          <s v="19577000-19581000"/>
          <s v="19581000-19585000"/>
          <s v="19585000-19589000"/>
          <s v="19589000-19593000"/>
          <s v="19593000-19597000"/>
          <s v="19597000-19601000"/>
          <s v="19601000-19605000"/>
          <s v="19605000-19609000"/>
          <s v="19609000-19613000"/>
          <s v="19613000-19617000"/>
          <s v="19617000-19621000"/>
          <s v="19621000-19625000"/>
          <s v="19625000-19629000"/>
          <s v="19629000-19633000"/>
          <s v="19633000-19637000"/>
          <s v="19637000-19641000"/>
          <s v="19641000-19645000"/>
          <s v="19645000-19649000"/>
          <s v="19649000-19653000"/>
          <s v="19653000-19657000"/>
          <s v="19657000-19661000"/>
          <s v="19661000-19665000"/>
          <s v="19665000-19669000"/>
          <s v="19669000-19673000"/>
          <s v="19673000-19677000"/>
          <s v="19677000-19681000"/>
          <s v="19681000-19685000"/>
          <s v="19685000-19689000"/>
          <s v="19689000-19693000"/>
          <s v="19693000-19697000"/>
          <s v="19697000-19701000"/>
          <s v="19701000-19705000"/>
          <s v="19705000-19709000"/>
          <s v="19709000-19713000"/>
          <s v="19713000-19717000"/>
          <s v="19717000-19721000"/>
          <s v="19721000-19725000"/>
          <s v="19725000-19729000"/>
          <s v="19729000-19733000"/>
          <s v="19733000-19737000"/>
          <s v="19737000-19741000"/>
          <s v="19741000-19745000"/>
          <s v="19745000-19749000"/>
          <s v="19749000-19753000"/>
          <s v="19753000-19757000"/>
          <s v="19757000-19761000"/>
          <s v="19761000-19765000"/>
          <s v="19765000-19769000"/>
          <s v="19769000-19773000"/>
          <s v="19773000-19777000"/>
          <s v="19777000-19781000"/>
          <s v="19781000-19785000"/>
          <s v="19785000-19789000"/>
          <s v="19789000-19793000"/>
          <s v="19793000-19797000"/>
          <s v="19797000-19801000"/>
          <s v="19801000-19805000"/>
          <s v="19805000-19809000"/>
          <s v="19809000-19813000"/>
          <s v="19813000-19817000"/>
          <s v="19817000-19821000"/>
          <s v="19821000-19825000"/>
          <s v="19825000-19829000"/>
          <s v="19829000-19833000"/>
          <s v="19833000-19837000"/>
          <s v="19837000-19841000"/>
          <s v="19841000-19845000"/>
          <s v="19845000-19849000"/>
          <s v="19849000-19853000"/>
          <s v="19853000-19857000"/>
          <s v="19857000-19861000"/>
          <s v="19861000-19865000"/>
          <s v="19865000-19869000"/>
          <s v="19869000-19873000"/>
          <s v="19873000-19877000"/>
          <s v="19877000-19881000"/>
          <s v="19881000-19885000"/>
          <s v="19885000-19889000"/>
          <s v="19889000-19893000"/>
          <s v="19893000-19897000"/>
          <s v="19897000-19901000"/>
          <s v="19901000-19905000"/>
          <s v="19905000-19909000"/>
          <s v="19909000-19913000"/>
          <s v="19913000-19917000"/>
          <s v="19917000-19921000"/>
          <s v="19921000-19925000"/>
          <s v="19925000-19929000"/>
          <s v="19929000-19933000"/>
          <s v="19933000-19937000"/>
          <s v="19937000-19941000"/>
          <s v="19941000-19945000"/>
          <s v="19945000-19949000"/>
          <s v="19949000-19953000"/>
          <s v="19953000-19957000"/>
          <s v="19957000-19961000"/>
          <s v="19961000-19965000"/>
          <s v="19965000-19969000"/>
          <s v="19969000-19973000"/>
          <s v="19973000-19977000"/>
          <s v="19977000-19981000"/>
          <s v="19981000-19985000"/>
          <s v="19985000-19989000"/>
          <s v="19989000-19993000"/>
          <s v="19993000-19997000"/>
          <s v="19997000-20001000"/>
          <s v="20001000-20005000"/>
          <s v="20005000-20009000"/>
          <s v="20009000-20013000"/>
          <s v="20013000-20017000"/>
          <s v="20017000-20021000"/>
          <s v="20021000-20025000"/>
          <s v="20025000-20029000"/>
          <s v="20029000-20033000"/>
          <s v="20033000-20037000"/>
          <s v="20037000-20041000"/>
          <s v="20041000-20045000"/>
          <s v="20045000-20049000"/>
          <s v="20049000-20053000"/>
          <s v="20053000-20057000"/>
          <s v="20057000-20061000"/>
          <s v="20061000-20065000"/>
          <s v="20065000-20069000"/>
          <s v="20069000-20073000"/>
          <s v="20073000-20077000"/>
          <s v="20077000-20081000"/>
          <s v="20081000-20085000"/>
          <s v="20085000-20089000"/>
          <s v="20089000-20093000"/>
          <s v="20093000-20097000"/>
          <s v="20097000-20101000"/>
          <s v="20101000-20105000"/>
          <s v="20105000-20109000"/>
          <s v="20109000-20113000"/>
          <s v="20113000-20117000"/>
          <s v="20117000-20121000"/>
          <s v="20121000-20125000"/>
          <s v="20125000-20129000"/>
          <s v="20129000-20133000"/>
          <s v="20133000-20137000"/>
          <s v="20137000-20141000"/>
          <s v="20141000-20145000"/>
          <s v="20145000-20149000"/>
          <s v="20149000-20153000"/>
          <s v="20153000-20157000"/>
          <s v="20157000-20161000"/>
          <s v="20161000-20165000"/>
          <s v="20165000-20169000"/>
          <s v="20169000-20173000"/>
          <s v="20173000-20177000"/>
          <s v="20177000-20181000"/>
          <s v="20181000-20185000"/>
          <s v="20185000-20189000"/>
          <s v="20189000-20193000"/>
          <s v="20193000-20197000"/>
          <s v="20197000-20201000"/>
          <s v="20201000-20205000"/>
          <s v="20205000-20209000"/>
          <s v="20209000-20213000"/>
          <s v="20213000-20217000"/>
          <s v="20217000-20221000"/>
          <s v="20221000-20225000"/>
          <s v="20225000-20229000"/>
          <s v="20229000-20233000"/>
          <s v="20233000-20237000"/>
          <s v="20237000-20241000"/>
          <s v="20241000-20245000"/>
          <s v="20245000-20249000"/>
          <s v="20249000-20253000"/>
          <s v="20253000-20257000"/>
          <s v="20257000-20261000"/>
          <s v="20261000-20265000"/>
          <s v="20265000-20269000"/>
          <s v="20269000-20273000"/>
          <s v="20273000-20277000"/>
          <s v="20277000-20281000"/>
          <s v="20281000-20285000"/>
          <s v="20285000-20289000"/>
          <s v="20289000-20293000"/>
          <s v="20293000-20297000"/>
          <s v="20297000-20301000"/>
          <s v="20301000-20305000"/>
          <s v="20305000-20309000"/>
          <s v="20309000-20313000"/>
          <s v="20313000-20317000"/>
          <s v="20317000-20321000"/>
          <s v="20321000-20325000"/>
          <s v="20325000-20329000"/>
          <s v="20329000-20333000"/>
          <s v="20333000-20337000"/>
          <s v="20337000-20341000"/>
          <s v="20341000-20345000"/>
          <s v="20345000-20349000"/>
          <s v="20349000-20353000"/>
          <s v="20353000-20357000"/>
          <s v="20357000-20361000"/>
          <s v="20361000-20365000"/>
          <s v="20365000-20369000"/>
          <s v="20369000-20373000"/>
          <s v="20373000-20377000"/>
          <s v="20377000-20381000"/>
          <s v="20381000-20385000"/>
          <s v="20385000-20389000"/>
          <s v="20389000-20393000"/>
          <s v="20393000-20397000"/>
          <s v="20397000-20401000"/>
          <s v="20401000-20405000"/>
          <s v="20405000-20409000"/>
          <s v="20409000-20413000"/>
          <s v="20413000-20417000"/>
          <s v="20417000-20421000"/>
          <s v="20421000-20425000"/>
          <s v="20425000-20429000"/>
          <s v="20429000-20433000"/>
          <s v="20433000-20437000"/>
          <s v="20437000-20441000"/>
          <s v="20441000-20445000"/>
          <s v="20445000-20449000"/>
          <s v="20449000-20453000"/>
          <s v="20453000-20457000"/>
          <s v="20457000-20461000"/>
          <s v="20461000-20465000"/>
          <s v="20465000-20469000"/>
          <s v="20469000-20473000"/>
          <s v="20473000-20477000"/>
          <s v="20477000-20481000"/>
          <s v="20481000-20485000"/>
          <s v="20485000-20489000"/>
          <s v="20489000-20493000"/>
          <s v="20493000-20497000"/>
          <s v="20497000-20501000"/>
          <s v="20501000-20505000"/>
          <s v="20505000-20509000"/>
          <s v="20509000-20513000"/>
          <s v="20513000-20517000"/>
          <s v="20517000-20521000"/>
          <s v="20521000-20525000"/>
          <s v="20525000-20529000"/>
          <s v="20529000-20533000"/>
          <s v="20533000-20537000"/>
          <s v="20537000-20541000"/>
          <s v="20541000-20545000"/>
          <s v="20545000-20549000"/>
          <s v="20549000-20553000"/>
          <s v="20553000-20557000"/>
          <s v="20557000-20561000"/>
          <s v="20561000-20565000"/>
          <s v="20565000-20569000"/>
          <s v="20569000-20573000"/>
          <s v="20573000-20577000"/>
          <s v="20577000-20581000"/>
          <s v="20581000-20585000"/>
          <s v="20585000-20589000"/>
          <s v="20589000-20593000"/>
          <s v="20593000-20597000"/>
          <s v="20597000-20601000"/>
          <s v="20601000-20605000"/>
          <s v="20605000-20609000"/>
          <s v="20609000-20613000"/>
          <s v="20613000-20617000"/>
          <s v="20617000-20621000"/>
          <s v="20621000-20625000"/>
          <s v="20625000-20629000"/>
          <s v="20629000-20633000"/>
          <s v="20633000-20637000"/>
          <s v="20637000-20641000"/>
          <s v="20641000-20645000"/>
          <s v="20645000-20649000"/>
          <s v="20649000-20653000"/>
          <s v="20653000-20657000"/>
          <s v="20657000-20661000"/>
          <s v="20661000-20665000"/>
          <s v="20665000-20669000"/>
          <s v="20669000-20673000"/>
          <s v="20673000-20677000"/>
          <s v="20677000-20681000"/>
          <s v="20681000-20685000"/>
          <s v="20685000-20689000"/>
          <s v="20689000-20693000"/>
          <s v="20693000-20697000"/>
          <s v="20697000-20701000"/>
          <s v="20701000-20705000"/>
          <s v="20705000-20709000"/>
          <s v="20709000-20713000"/>
          <s v="20713000-20717000"/>
          <s v="20717000-20721000"/>
          <s v="20721000-20725000"/>
          <s v="20725000-20729000"/>
          <s v="20729000-20733000"/>
          <s v="20733000-20737000"/>
          <s v="20737000-20741000"/>
          <s v="20741000-20745000"/>
          <s v="20745000-20749000"/>
          <s v="20749000-20753000"/>
          <s v="20753000-20757000"/>
          <s v="20757000-20761000"/>
          <s v="20761000-20765000"/>
          <s v="20765000-20769000"/>
          <s v="20769000-20773000"/>
          <s v="20773000-20777000"/>
          <s v="20777000-20781000"/>
          <s v="20781000-20785000"/>
          <s v="20785000-20789000"/>
          <s v="20789000-20793000"/>
          <s v="20793000-20797000"/>
          <s v="20797000-20801000"/>
          <s v="20801000-20805000"/>
          <s v="20805000-20809000"/>
          <s v="20809000-20813000"/>
          <s v="20813000-20817000"/>
          <s v="20817000-20821000"/>
          <s v="20821000-20825000"/>
          <s v="20825000-20829000"/>
          <s v="20829000-20833000"/>
          <s v="20833000-20837000"/>
          <s v="20837000-20841000"/>
          <s v="20841000-20845000"/>
          <s v="20845000-20849000"/>
          <s v="20849000-20853000"/>
          <s v="20853000-20857000"/>
          <s v="20857000-20861000"/>
          <s v="20861000-20865000"/>
          <s v="20865000-20869000"/>
          <s v="20869000-20873000"/>
          <s v="20873000-20877000"/>
          <s v="20877000-20881000"/>
          <s v="20881000-20885000"/>
          <s v="20885000-20889000"/>
          <s v="20889000-20893000"/>
          <s v="20893000-20897000"/>
          <s v="20897000-20901000"/>
          <s v="20901000-20905000"/>
          <s v="20905000-20909000"/>
          <s v="20909000-20913000"/>
          <s v="20913000-20917000"/>
          <s v="20917000-20921000"/>
          <s v="20921000-20925000"/>
          <s v="20925000-20929000"/>
          <s v="20929000-20933000"/>
          <s v="20933000-20937000"/>
          <s v="20937000-20941000"/>
          <s v="20941000-20945000"/>
          <s v="20945000-20949000"/>
          <s v="20949000-20953000"/>
          <s v="20953000-20957000"/>
          <s v="20957000-20961000"/>
          <s v="20961000-20965000"/>
          <s v="20965000-20969000"/>
          <s v="20969000-20973000"/>
          <s v="20973000-20977000"/>
          <s v="20977000-20981000"/>
          <s v="20981000-20985000"/>
          <s v="20985000-20989000"/>
          <s v="20989000-20993000"/>
          <s v="20993000-20997000"/>
          <s v="20997000-21001000"/>
          <s v="21001000-21005000"/>
          <s v="21005000-21009000"/>
          <s v="21009000-21013000"/>
          <s v="21013000-21017000"/>
          <s v="21017000-21021000"/>
          <s v="21021000-21025000"/>
          <s v="21025000-21029000"/>
          <s v="21029000-21033000"/>
          <s v="21033000-21037000"/>
          <s v="21037000-21041000"/>
          <s v="21041000-21045000"/>
          <s v="21045000-21049000"/>
          <s v="21049000-21053000"/>
          <s v="21053000-21057000"/>
          <s v="21057000-21061000"/>
          <s v="21061000-21065000"/>
          <s v="21065000-21069000"/>
          <s v="21069000-21073000"/>
          <s v="21073000-21077000"/>
          <s v="21077000-21081000"/>
          <s v="21081000-21085000"/>
          <s v="21085000-21089000"/>
          <s v="21089000-21093000"/>
          <s v="21093000-21097000"/>
          <s v="21097000-21101000"/>
          <s v="21101000-21105000"/>
          <s v="21105000-21109000"/>
          <s v="21109000-21113000"/>
          <s v="21113000-21117000"/>
          <s v="21117000-21121000"/>
          <s v="21121000-21125000"/>
          <s v="21125000-21129000"/>
          <s v="21129000-21133000"/>
          <s v="21133000-21137000"/>
          <s v="21137000-21141000"/>
          <s v="21141000-21145000"/>
          <s v="21145000-21149000"/>
          <s v="21149000-21153000"/>
          <s v="21153000-21157000"/>
          <s v="21157000-21161000"/>
          <s v="21161000-21165000"/>
          <s v="21165000-21169000"/>
          <s v="21169000-21173000"/>
          <s v="21173000-21177000"/>
          <s v="21177000-21181000"/>
          <s v="21181000-21185000"/>
          <s v="21185000-21189000"/>
          <s v="21189000-21193000"/>
          <s v="21193000-21197000"/>
          <s v="21197000-21201000"/>
          <s v="21201000-21205000"/>
          <s v="21205000-21209000"/>
          <s v="21209000-21213000"/>
          <s v="21213000-21217000"/>
          <s v="21217000-21221000"/>
          <s v="21221000-21225000"/>
          <s v="21225000-21229000"/>
          <s v="21229000-21233000"/>
          <s v="21233000-21237000"/>
          <s v="21237000-21241000"/>
          <s v="21241000-21245000"/>
          <s v="21245000-21249000"/>
          <s v="21249000-21253000"/>
          <s v="21253000-21257000"/>
          <s v="21257000-21261000"/>
          <s v="21261000-21265000"/>
          <s v="21265000-21269000"/>
          <s v="21269000-21273000"/>
          <s v="21273000-21277000"/>
          <s v="21277000-21281000"/>
          <s v="21281000-21285000"/>
          <s v="21285000-21289000"/>
          <s v="21289000-21293000"/>
          <s v="21293000-21297000"/>
          <s v="21297000-21301000"/>
          <s v="21301000-21305000"/>
          <s v="21305000-21309000"/>
          <s v="21309000-21313000"/>
          <s v="21313000-21317000"/>
          <s v="21317000-21321000"/>
          <s v="21321000-21325000"/>
          <s v="21325000-21329000"/>
          <s v="21329000-21333000"/>
          <s v="21333000-21337000"/>
          <s v="21337000-21341000"/>
          <s v="21341000-21345000"/>
          <s v="21345000-21349000"/>
          <s v="21349000-21353000"/>
          <s v="21353000-21357000"/>
          <s v="21357000-21361000"/>
          <s v="21361000-21365000"/>
          <s v="21365000-21369000"/>
          <s v="21369000-21373000"/>
          <s v="21373000-21377000"/>
          <s v="21377000-21381000"/>
          <s v="21381000-21385000"/>
          <s v="21385000-21389000"/>
          <s v="21389000-21393000"/>
          <s v="21393000-21397000"/>
          <s v="21397000-21401000"/>
          <s v="21401000-21405000"/>
          <s v="21405000-21409000"/>
          <s v="21409000-21413000"/>
          <s v="21413000-21417000"/>
          <s v="21417000-21421000"/>
          <s v="21421000-21425000"/>
          <s v="21425000-21429000"/>
          <s v="21429000-21433000"/>
          <s v="21433000-21437000"/>
          <s v="21437000-21441000"/>
          <s v="21441000-21445000"/>
          <s v="21445000-21449000"/>
          <s v="21449000-21453000"/>
          <s v="21453000-21457000"/>
          <s v="21457000-21461000"/>
          <s v="21461000-21465000"/>
          <s v="21465000-21469000"/>
          <s v="21469000-21473000"/>
          <s v="21473000-21477000"/>
          <s v="21477000-21481000"/>
          <s v="21481000-21485000"/>
          <s v="21485000-21489000"/>
          <s v="21489000-21493000"/>
          <s v="21493000-21497000"/>
          <s v="21497000-21501000"/>
          <s v="21501000-21505000"/>
          <s v="21505000-21509000"/>
          <s v="21509000-21513000"/>
          <s v="21513000-21517000"/>
          <s v="21517000-21521000"/>
          <s v="21521000-21525000"/>
          <s v="21525000-21529000"/>
          <s v="21529000-21533000"/>
          <s v="21533000-21537000"/>
          <s v="21537000-21541000"/>
          <s v="21541000-21545000"/>
          <s v="21545000-21549000"/>
          <s v="21549000-21553000"/>
          <s v="21553000-21557000"/>
          <s v="21557000-21561000"/>
          <s v="21561000-21565000"/>
          <s v="21565000-21569000"/>
          <s v="21569000-21573000"/>
          <s v="21573000-21577000"/>
          <s v="21577000-21581000"/>
          <s v="21581000-21585000"/>
          <s v="21585000-21589000"/>
          <s v="21589000-21593000"/>
          <s v="21593000-21597000"/>
          <s v="21597000-21601000"/>
          <s v="21601000-21605000"/>
          <s v="21605000-21609000"/>
          <s v="21609000-21613000"/>
          <s v="21613000-21617000"/>
          <s v="21617000-21621000"/>
          <s v="21621000-21625000"/>
          <s v="21625000-21629000"/>
          <s v="21629000-21633000"/>
          <s v="21633000-21637000"/>
          <s v="21637000-21641000"/>
          <s v="21641000-21645000"/>
          <s v="21645000-21649000"/>
          <s v="21649000-21653000"/>
          <s v="21653000-21657000"/>
          <s v="21657000-21661000"/>
          <s v="21661000-21665000"/>
          <s v="21665000-21669000"/>
          <s v="21669000-21673000"/>
          <s v="21673000-21677000"/>
          <s v="21677000-21681000"/>
          <s v="21681000-21685000"/>
          <s v="21685000-21689000"/>
          <s v="21689000-21693000"/>
          <s v="21693000-21697000"/>
          <s v="21697000-21701000"/>
          <s v="21701000-21705000"/>
          <s v="21705000-21709000"/>
          <s v="21709000-21713000"/>
          <s v="21713000-21717000"/>
          <s v="21717000-21721000"/>
          <s v="21721000-21725000"/>
          <s v="21725000-21729000"/>
          <s v="21729000-21733000"/>
          <s v="21733000-21737000"/>
          <s v="21737000-21741000"/>
          <s v="21741000-21745000"/>
          <s v="21745000-21749000"/>
          <s v="21749000-21753000"/>
          <s v="21753000-21757000"/>
          <s v="21757000-21761000"/>
          <s v="21761000-21765000"/>
          <s v="21765000-21769000"/>
          <s v="21769000-21773000"/>
          <s v="21773000-21777000"/>
          <s v="21777000-21781000"/>
          <s v="21781000-21785000"/>
          <s v="21785000-21789000"/>
          <s v="21789000-21793000"/>
          <s v="21793000-21797000"/>
          <s v="21797000-21801000"/>
          <s v="21801000-21805000"/>
          <s v="21805000-21809000"/>
          <s v="21809000-21813000"/>
          <s v="21813000-21817000"/>
          <s v="21817000-21821000"/>
          <s v="21821000-21825000"/>
          <s v="21825000-21829000"/>
          <s v="21829000-21833000"/>
          <s v="21833000-21837000"/>
          <s v="21837000-21841000"/>
          <s v="21841000-21845000"/>
          <s v="21845000-21849000"/>
          <s v="21849000-21853000"/>
          <s v="21853000-21857000"/>
          <s v="21857000-21861000"/>
          <s v="21861000-21865000"/>
          <s v="21865000-21869000"/>
          <s v="21869000-21873000"/>
          <s v="21873000-21877000"/>
          <s v="21877000-21881000"/>
          <s v="21881000-21885000"/>
          <s v="21885000-21889000"/>
          <s v="21889000-21893000"/>
          <s v="21893000-21897000"/>
          <s v="21897000-21901000"/>
          <s v="21901000-21905000"/>
          <s v="21905000-21909000"/>
          <s v="21909000-21913000"/>
          <s v="21913000-21917000"/>
          <s v="21917000-21921000"/>
          <s v="21921000-21925000"/>
          <s v="21925000-21929000"/>
          <s v="21929000-21933000"/>
          <s v="21933000-21937000"/>
          <s v="21937000-21941000"/>
          <s v="21941000-21945000"/>
          <s v="21945000-21949000"/>
          <s v="21949000-21953000"/>
          <s v="21953000-21957000"/>
          <s v="21957000-21961000"/>
          <s v="21961000-21965000"/>
          <s v="21965000-21969000"/>
          <s v="21969000-21973000"/>
          <s v="21973000-21977000"/>
          <s v="21977000-21981000"/>
          <s v="21981000-21985000"/>
          <s v="21985000-21989000"/>
          <s v="21989000-21993000"/>
          <s v="21993000-21997000"/>
          <s v="21997000-22001000"/>
          <s v="22001000-22005000"/>
          <s v="22005000-22009000"/>
          <s v="22009000-22013000"/>
          <s v="22013000-22017000"/>
          <s v="22017000-22021000"/>
          <s v="22021000-22025000"/>
          <s v="22025000-22029000"/>
          <s v="22029000-22033000"/>
          <s v="22033000-22037000"/>
          <s v="22037000-22041000"/>
          <s v="22041000-22045000"/>
          <s v="22045000-22049000"/>
          <s v="22049000-22053000"/>
          <s v="22053000-22057000"/>
          <s v="22057000-22061000"/>
          <s v="22061000-22065000"/>
          <s v="22065000-22069000"/>
          <s v="22069000-22073000"/>
          <s v="22073000-22077000"/>
          <s v="22077000-22081000"/>
          <s v="22081000-22085000"/>
          <s v="22085000-22089000"/>
          <s v="22089000-22093000"/>
          <s v="22093000-22097000"/>
          <s v="22097000-22101000"/>
          <s v="22101000-22105000"/>
          <s v="22105000-22109000"/>
          <s v="22109000-22113000"/>
          <s v="22113000-22117000"/>
          <s v="22117000-22121000"/>
          <s v="22121000-22125000"/>
          <s v="22125000-22129000"/>
          <s v="22129000-22133000"/>
          <s v="22133000-22137000"/>
          <s v="22137000-22141000"/>
          <s v="22141000-22145000"/>
          <s v="22145000-22149000"/>
          <s v="22149000-22153000"/>
          <s v="22153000-22157000"/>
          <s v="22157000-22161000"/>
          <s v="22161000-22165000"/>
          <s v="22165000-22169000"/>
          <s v="22169000-22173000"/>
          <s v="22173000-22177000"/>
          <s v="22177000-22181000"/>
          <s v="22181000-22185000"/>
          <s v="22185000-22189000"/>
          <s v="22189000-22193000"/>
          <s v="22193000-22197000"/>
          <s v="22197000-22201000"/>
          <s v="22201000-22205000"/>
          <s v="22205000-22209000"/>
          <s v="22209000-22213000"/>
          <s v="22213000-22217000"/>
          <s v="22217000-22221000"/>
          <s v="22221000-22225000"/>
          <s v="22225000-22229000"/>
          <s v="22229000-22233000"/>
          <s v="22233000-22237000"/>
          <s v="22237000-22241000"/>
          <s v="22241000-22245000"/>
          <s v="22245000-22249000"/>
          <s v="22249000-22253000"/>
          <s v="22253000-22257000"/>
          <s v="22257000-22261000"/>
          <s v="22261000-22265000"/>
          <s v="22265000-22269000"/>
          <s v="22269000-22273000"/>
          <s v="22273000-22277000"/>
          <s v="22277000-22281000"/>
          <s v="22281000-22285000"/>
          <s v="22285000-22289000"/>
          <s v="22289000-22293000"/>
          <s v="22293000-22297000"/>
          <s v="22297000-22301000"/>
          <s v="22301000-22305000"/>
          <s v="22305000-22309000"/>
          <s v="22309000-22313000"/>
          <s v="22313000-22317000"/>
          <s v="22317000-22321000"/>
          <s v="22321000-22325000"/>
          <s v="22325000-22329000"/>
          <s v="22329000-22333000"/>
          <s v="22333000-22337000"/>
          <s v="22337000-22341000"/>
          <s v="22341000-22345000"/>
          <s v="22345000-22349000"/>
          <s v="22349000-22353000"/>
          <s v="22353000-22357000"/>
          <s v="22357000-22361000"/>
          <s v="22361000-22365000"/>
          <s v="22365000-22369000"/>
          <s v="22369000-22373000"/>
          <s v="22373000-22377000"/>
          <s v="22377000-22381000"/>
          <s v="22381000-22385000"/>
          <s v="22385000-22389000"/>
          <s v="22389000-22393000"/>
          <s v="22393000-22397000"/>
          <s v="22397000-22401000"/>
          <s v="22401000-22405000"/>
          <s v="22405000-22409000"/>
          <s v="22409000-22413000"/>
          <s v="22413000-22417000"/>
          <s v="22417000-22421000"/>
          <s v="22421000-22425000"/>
          <s v="22425000-22429000"/>
          <s v="22429000-22433000"/>
          <s v="22433000-22437000"/>
          <s v="22437000-22441000"/>
          <s v="22441000-22445000"/>
          <s v="22445000-22449000"/>
          <s v="22449000-22453000"/>
          <s v="22453000-22457000"/>
          <s v="22457000-22461000"/>
          <s v="22461000-22465000"/>
          <s v="22465000-22469000"/>
          <s v="22469000-22473000"/>
          <s v="22473000-22477000"/>
          <s v="22477000-22481000"/>
          <s v="22481000-22485000"/>
          <s v="22485000-22489000"/>
          <s v="22489000-22493000"/>
          <s v="22493000-22497000"/>
          <s v="22497000-22501000"/>
          <s v="22501000-22505000"/>
          <s v="22505000-22509000"/>
          <s v="22509000-22513000"/>
          <s v="22513000-22517000"/>
          <s v="22517000-22521000"/>
          <s v="22521000-22525000"/>
          <s v="22525000-22529000"/>
          <s v="22529000-22533000"/>
          <s v="22533000-22537000"/>
          <s v="22537000-22541000"/>
          <s v="22541000-22545000"/>
          <s v="22545000-22549000"/>
          <s v="22549000-22553000"/>
          <s v="22553000-22557000"/>
          <s v="22557000-22561000"/>
          <s v="22561000-22565000"/>
          <s v="22565000-22569000"/>
          <s v="22569000-22573000"/>
          <s v="22573000-22577000"/>
          <s v="22577000-22581000"/>
          <s v="22581000-22585000"/>
          <s v="22585000-22589000"/>
          <s v="22589000-22593000"/>
          <s v="22593000-22597000"/>
          <s v="22597000-22601000"/>
          <s v="22601000-22605000"/>
          <s v="22605000-22609000"/>
          <s v="22609000-22613000"/>
          <s v="22613000-22617000"/>
          <s v="22617000-22621000"/>
          <s v="22621000-22625000"/>
          <s v="22625000-22629000"/>
          <s v="22629000-22633000"/>
          <s v="22633000-22637000"/>
          <s v="22637000-22641000"/>
          <s v="22641000-22645000"/>
          <s v="22645000-22649000"/>
          <s v="22649000-22653000"/>
          <s v="22653000-22657000"/>
          <s v="22657000-22661000"/>
          <s v="22661000-22665000"/>
          <s v="22665000-22669000"/>
          <s v="22669000-22673000"/>
          <s v="22673000-22677000"/>
          <s v="22677000-22681000"/>
          <s v="22681000-22685000"/>
          <s v="22685000-22689000"/>
          <s v="22689000-22693000"/>
          <s v="22693000-22697000"/>
          <s v="22697000-22701000"/>
          <s v="22701000-22705000"/>
          <s v="22705000-22709000"/>
          <s v="22709000-22713000"/>
          <s v="22713000-22717000"/>
          <s v="22717000-22721000"/>
          <s v="22721000-22725000"/>
          <s v="22725000-22729000"/>
          <s v="22729000-22733000"/>
          <s v="22733000-22737000"/>
          <s v="22737000-22741000"/>
          <s v="22741000-22745000"/>
          <s v="22745000-22749000"/>
          <s v="22749000-22753000"/>
          <s v="22753000-22757000"/>
          <s v="22757000-22761000"/>
          <s v="22761000-22765000"/>
          <s v="22765000-22769000"/>
          <s v="22769000-22773000"/>
          <s v="22773000-22777000"/>
          <s v="22777000-22781000"/>
          <s v="22781000-22785000"/>
          <s v="22785000-22789000"/>
          <s v="22789000-22793000"/>
          <s v="22793000-22797000"/>
          <s v="22797000-22801000"/>
          <s v="22801000-22805000"/>
          <s v="22805000-22809000"/>
          <s v="22809000-22813000"/>
          <s v="22813000-22817000"/>
          <s v="22817000-22821000"/>
          <s v="22821000-22825000"/>
          <s v="22825000-22829000"/>
          <s v="22829000-22833000"/>
          <s v="22833000-22837000"/>
          <s v="22837000-22841000"/>
          <s v="22841000-22845000"/>
          <s v="22845000-22849000"/>
          <s v="22849000-22853000"/>
          <s v="22853000-22857000"/>
          <s v="22857000-22861000"/>
          <s v="22861000-22865000"/>
          <s v="22865000-22869000"/>
          <s v="22869000-22873000"/>
          <s v="22873000-22877000"/>
          <s v="22877000-22881000"/>
          <s v="22881000-22885000"/>
          <s v="22885000-22889000"/>
          <s v="22889000-22893000"/>
          <s v="22893000-22897000"/>
          <s v="22897000-22901000"/>
          <s v="22901000-22905000"/>
          <s v="22905000-22909000"/>
          <s v="22909000-22913000"/>
          <s v="22913000-22917000"/>
          <s v="22917000-22921000"/>
          <s v="22921000-22925000"/>
          <s v="22925000-22929000"/>
          <s v="22929000-22933000"/>
          <s v="22933000-22937000"/>
          <s v="22937000-22941000"/>
          <s v="22941000-22945000"/>
          <s v="22945000-22949000"/>
          <s v="22949000-22953000"/>
          <s v="22953000-22957000"/>
          <s v="22957000-22961000"/>
          <s v="22961000-22965000"/>
          <s v="22965000-22969000"/>
          <s v="22969000-22973000"/>
          <s v="22973000-22977000"/>
          <s v="22977000-22981000"/>
          <s v="22981000-22985000"/>
          <s v="22985000-22989000"/>
          <s v="22989000-22993000"/>
          <s v="22993000-22997000"/>
          <s v="22997000-23001000"/>
          <s v="23001000-23005000"/>
          <s v="23005000-23009000"/>
          <s v="23009000-23013000"/>
          <s v="23013000-23017000"/>
          <s v="23017000-23021000"/>
          <s v="23021000-23025000"/>
          <s v="23025000-23029000"/>
          <s v="23029000-23033000"/>
          <s v="23033000-23037000"/>
          <s v="23037000-23041000"/>
          <s v="23041000-23045000"/>
          <s v="23045000-23049000"/>
          <s v="23049000-23053000"/>
          <s v="23053000-23057000"/>
          <s v="23057000-23061000"/>
          <s v="23061000-23065000"/>
          <s v="23065000-23069000"/>
          <s v="23069000-23073000"/>
          <s v="23073000-23077000"/>
          <s v="23077000-23081000"/>
          <s v="23081000-23085000"/>
          <s v="23085000-23089000"/>
          <s v="23089000-23093000"/>
          <s v="23093000-23097000"/>
          <s v="23097000-23101000"/>
          <s v="23101000-23105000"/>
          <s v="23105000-23109000"/>
          <s v="23109000-23113000"/>
          <s v="23113000-23117000"/>
          <s v="23117000-23121000"/>
          <s v="23121000-23125000"/>
          <s v="23125000-23129000"/>
          <s v="23129000-23133000"/>
          <s v="23133000-23137000"/>
          <s v="23137000-23141000"/>
          <s v="23141000-23145000"/>
          <s v="23145000-23149000"/>
          <s v="23149000-23153000"/>
          <s v="23153000-23157000"/>
          <s v="23157000-23161000"/>
          <s v="23161000-23165000"/>
          <s v="23165000-23169000"/>
          <s v="23169000-23173000"/>
          <s v="23173000-23177000"/>
          <s v="23177000-23181000"/>
          <s v="23181000-23185000"/>
          <s v="23185000-23189000"/>
          <s v="23189000-23193000"/>
          <s v="23193000-23197000"/>
          <s v="23197000-23201000"/>
          <s v="23201000-23205000"/>
          <s v="23205000-23209000"/>
          <s v="23209000-23213000"/>
          <s v="23213000-23217000"/>
          <s v="23217000-23221000"/>
          <s v="23221000-23225000"/>
          <s v="23225000-23229000"/>
          <s v="23229000-23233000"/>
          <s v="23233000-23237000"/>
          <s v="23237000-23241000"/>
          <s v="23241000-23245000"/>
          <s v="23245000-23249000"/>
          <s v="23249000-23253000"/>
          <s v="23253000-23257000"/>
          <s v="23257000-23261000"/>
          <s v="23261000-23265000"/>
          <s v="23265000-23269000"/>
          <s v="23269000-23273000"/>
          <s v="23273000-23277000"/>
          <s v="23277000-23281000"/>
          <s v="23281000-23285000"/>
          <s v="23285000-23289000"/>
          <s v="23289000-23293000"/>
          <s v="23293000-23297000"/>
          <s v="23297000-23301000"/>
          <s v="23301000-23305000"/>
          <s v="23305000-23309000"/>
          <s v="23309000-23313000"/>
          <s v="23313000-23317000"/>
          <s v="23317000-23321000"/>
          <s v="23321000-23325000"/>
          <s v="23325000-23329000"/>
          <s v="23329000-23333000"/>
          <s v="23333000-23337000"/>
          <s v="23337000-23341000"/>
          <s v="23341000-23345000"/>
          <s v="23345000-23349000"/>
          <s v="23349000-23353000"/>
          <s v="23353000-23357000"/>
          <s v="23357000-23361000"/>
          <s v="23361000-23365000"/>
          <s v="23365000-23369000"/>
          <s v="23369000-23373000"/>
          <s v="23373000-23377000"/>
          <s v="23377000-23381000"/>
          <s v="23381000-23385000"/>
          <s v="23385000-23389000"/>
          <s v="23389000-23393000"/>
          <s v="23393000-23397000"/>
          <s v="23397000-23401000"/>
          <s v="23401000-23405000"/>
          <s v="23405000-23409000"/>
          <s v="23409000-23413000"/>
          <s v="23413000-23417000"/>
          <s v="23417000-23421000"/>
          <s v="23421000-23425000"/>
          <s v="23425000-23429000"/>
          <s v="23429000-23433000"/>
          <s v="23433000-23437000"/>
          <s v="23437000-23441000"/>
          <s v="23441000-23445000"/>
          <s v="23445000-23449000"/>
          <s v="23449000-23453000"/>
          <s v="23453000-23457000"/>
          <s v="23457000-23461000"/>
          <s v="23461000-23465000"/>
          <s v="23465000-23469000"/>
          <s v="23469000-23473000"/>
          <s v="23473000-23477000"/>
          <s v="23477000-23481000"/>
          <s v="23481000-23485000"/>
          <s v="23485000-23489000"/>
          <s v="23489000-23493000"/>
          <s v="23493000-23497000"/>
          <s v="23497000-23501000"/>
          <s v="23501000-23505000"/>
          <s v="23505000-23509000"/>
          <s v="23509000-23513000"/>
          <s v="23513000-23517000"/>
          <s v="23517000-23521000"/>
          <s v="23521000-23525000"/>
          <s v="23525000-23529000"/>
          <s v="23529000-23533000"/>
          <s v="23533000-23537000"/>
          <s v="23537000-23541000"/>
          <s v="23541000-23545000"/>
          <s v="23545000-23549000"/>
          <s v="23549000-23553000"/>
          <s v="23553000-23557000"/>
          <s v="23557000-23561000"/>
          <s v="23561000-23565000"/>
          <s v="23565000-23569000"/>
          <s v="23569000-23573000"/>
          <s v="23573000-23577000"/>
          <s v="23577000-23581000"/>
          <s v="23581000-23585000"/>
          <s v="23585000-23589000"/>
          <s v="23589000-23593000"/>
          <s v="23593000-23597000"/>
          <s v="23597000-23601000"/>
          <s v="23601000-23605000"/>
          <s v="23605000-23609000"/>
          <s v="23609000-23613000"/>
          <s v="23613000-23617000"/>
          <s v="23617000-23621000"/>
          <s v="23621000-23625000"/>
          <s v="23625000-23629000"/>
          <s v="23629000-23633000"/>
          <s v="23633000-23637000"/>
          <s v="23637000-23641000"/>
          <s v="23641000-23645000"/>
          <s v="23645000-23649000"/>
          <s v="23649000-23653000"/>
          <s v="23653000-23657000"/>
          <s v="23657000-23661000"/>
          <s v="23661000-23665000"/>
          <s v="23665000-23669000"/>
          <s v="23669000-23673000"/>
          <s v="23673000-23677000"/>
          <s v="23677000-23681000"/>
          <s v="23681000-23685000"/>
          <s v="23685000-23689000"/>
          <s v="23689000-23693000"/>
          <s v="23693000-23697000"/>
          <s v="23697000-23701000"/>
          <s v="23701000-23705000"/>
          <s v="23705000-23709000"/>
          <s v="23709000-23713000"/>
          <s v="23713000-23717000"/>
          <s v="23717000-23721000"/>
          <s v="23721000-23725000"/>
          <s v="23725000-23729000"/>
          <s v="23729000-23733000"/>
          <s v="23733000-23737000"/>
          <s v="23737000-23741000"/>
          <s v="23741000-23745000"/>
          <s v="23745000-23749000"/>
          <s v="23749000-23753000"/>
          <s v="23753000-23757000"/>
          <s v="23757000-23761000"/>
          <s v="23761000-23765000"/>
          <s v="23765000-23769000"/>
          <s v="23769000-23773000"/>
          <s v="23773000-23777000"/>
          <s v="23777000-23781000"/>
          <s v="23781000-23785000"/>
          <s v="23785000-23789000"/>
          <s v="23789000-23793000"/>
          <s v="23793000-23797000"/>
          <s v="23797000-23801000"/>
          <s v="23801000-23805000"/>
          <s v="23805000-23809000"/>
          <s v="23809000-23813000"/>
          <s v="23813000-23817000"/>
          <s v="23817000-23821000"/>
          <s v="23821000-23825000"/>
          <s v="23825000-23829000"/>
          <s v="23829000-23833000"/>
          <s v="23833000-23837000"/>
          <s v="23837000-23841000"/>
          <s v="23841000-23845000"/>
          <s v="23845000-23849000"/>
          <s v="23849000-23853000"/>
          <s v="23853000-23857000"/>
          <s v="23857000-23861000"/>
          <s v="23861000-23865000"/>
          <s v="23865000-23869000"/>
          <s v="23869000-23873000"/>
          <s v="23873000-23877000"/>
          <s v="23877000-23881000"/>
          <s v="23881000-23885000"/>
          <s v="23885000-23889000"/>
          <s v="23889000-23893000"/>
          <s v="23893000-23897000"/>
          <s v="23897000-23901000"/>
          <s v="23901000-23905000"/>
          <s v="23905000-23909000"/>
          <s v="23909000-23913000"/>
          <s v="23913000-23917000"/>
          <s v="23917000-23921000"/>
          <s v="23921000-23925000"/>
          <s v="23925000-23929000"/>
          <s v="23929000-23933000"/>
          <s v="23933000-23937000"/>
          <s v="23937000-23941000"/>
          <s v="23941000-23945000"/>
          <s v="23945000-23949000"/>
          <s v="23949000-23953000"/>
          <s v="23953000-23957000"/>
          <s v="23957000-23961000"/>
          <s v="23961000-23965000"/>
          <s v="23965000-23969000"/>
          <s v="23969000-23973000"/>
          <s v="23973000-23977000"/>
          <s v="23977000-23981000"/>
          <s v="23981000-23985000"/>
          <s v="23985000-23989000"/>
          <s v="23989000-23993000"/>
          <s v="23993000-23997000"/>
          <s v="23997000-24001000"/>
          <s v="24001000-24005000"/>
          <s v="24005000-24009000"/>
          <s v="24009000-24013000"/>
          <s v="24013000-24017000"/>
          <s v="24017000-24021000"/>
          <s v="24021000-24025000"/>
          <s v="24025000-24029000"/>
          <s v="24029000-24033000"/>
          <s v="24033000-24037000"/>
          <s v="24037000-24041000"/>
          <s v="24041000-24045000"/>
          <s v="24045000-24049000"/>
          <s v="24049000-24053000"/>
          <s v="24053000-24057000"/>
          <s v="24057000-24061000"/>
          <s v="24061000-24065000"/>
          <s v="24065000-24069000"/>
          <s v="24069000-24073000"/>
          <s v="24073000-24077000"/>
          <s v="24077000-24081000"/>
          <s v="24081000-24085000"/>
          <s v="24085000-24089000"/>
          <s v="24089000-24093000"/>
          <s v="24093000-24097000"/>
          <s v="24097000-24101000"/>
          <s v="24101000-24105000"/>
          <s v="24105000-24109000"/>
          <s v="24109000-24113000"/>
          <s v="24113000-24117000"/>
          <s v="24117000-24121000"/>
          <s v="24121000-24125000"/>
          <s v="24125000-24129000"/>
          <s v="24129000-24133000"/>
          <s v="24133000-24137000"/>
          <s v="24137000-24141000"/>
          <s v="24141000-24145000"/>
          <s v="24145000-24149000"/>
          <s v="24149000-24153000"/>
          <s v="24153000-24157000"/>
          <s v="24157000-24161000"/>
          <s v="24161000-24165000"/>
          <s v="24165000-24169000"/>
          <s v="24169000-24173000"/>
          <s v="24173000-24177000"/>
          <s v="24177000-24181000"/>
          <s v="24181000-24185000"/>
          <s v="24185000-24189000"/>
          <s v="24189000-24193000"/>
          <s v="24193000-24197000"/>
          <s v="24197000-24201000"/>
          <s v="24201000-24205000"/>
          <s v="24205000-24209000"/>
          <s v="24209000-24213000"/>
          <s v="24213000-24217000"/>
          <s v="24217000-24221000"/>
          <s v="24221000-24225000"/>
          <s v="24225000-24229000"/>
          <s v="24229000-24233000"/>
          <s v="24233000-24237000"/>
          <s v="24237000-24241000"/>
          <s v="24241000-24245000"/>
          <s v="24245000-24249000"/>
          <s v="24249000-24253000"/>
          <s v="24253000-24257000"/>
          <s v="24257000-24261000"/>
          <s v="24261000-24265000"/>
          <s v="24265000-24269000"/>
          <s v="24269000-24273000"/>
          <s v="24273000-24277000"/>
          <s v="24277000-24281000"/>
          <s v="24281000-24285000"/>
          <s v="24285000-24289000"/>
          <s v="24289000-24293000"/>
          <s v="24293000-24297000"/>
          <s v="24297000-24301000"/>
          <s v="24301000-24305000"/>
          <s v="24305000-24309000"/>
          <s v="24309000-24313000"/>
          <s v="24313000-24317000"/>
          <s v="24317000-24321000"/>
          <s v="24321000-24325000"/>
          <s v="24325000-24329000"/>
          <s v="24329000-24333000"/>
          <s v="24333000-24337000"/>
          <s v="24337000-24341000"/>
          <s v="24341000-24345000"/>
          <s v="24345000-24349000"/>
          <s v="24349000-24353000"/>
          <s v="24353000-24357000"/>
          <s v="24357000-24361000"/>
          <s v="24361000-24365000"/>
          <s v="24365000-24369000"/>
          <s v="24369000-24373000"/>
          <s v="24373000-24377000"/>
          <s v="24377000-24381000"/>
          <s v="24381000-24385000"/>
          <s v="24385000-24389000"/>
          <s v="24389000-24393000"/>
          <s v="24393000-24397000"/>
          <s v="24397000-24401000"/>
          <s v="24401000-24405000"/>
          <s v="24405000-24409000"/>
          <s v="24409000-24413000"/>
          <s v="24413000-24417000"/>
          <s v="24417000-24421000"/>
          <s v="24421000-24425000"/>
          <s v="24425000-24429000"/>
          <s v="24429000-24433000"/>
          <s v="24433000-24437000"/>
          <s v="24437000-24441000"/>
          <s v="24441000-24445000"/>
          <s v="24445000-24449000"/>
          <s v="24449000-24453000"/>
          <s v="24453000-24457000"/>
          <s v="24457000-24461000"/>
          <s v="24461000-24465000"/>
          <s v="24465000-24469000"/>
          <s v="24469000-24473000"/>
          <s v="24473000-24477000"/>
          <s v="24477000-24481000"/>
          <s v="24481000-24485000"/>
          <s v="24485000-24489000"/>
          <s v="24489000-24493000"/>
          <s v="24493000-24497000"/>
          <s v="24497000-24501000"/>
          <s v="24501000-24505000"/>
          <s v="24505000-24509000"/>
          <s v="24509000-24513000"/>
          <s v="24513000-24517000"/>
          <s v="24517000-24521000"/>
          <s v="24521000-24525000"/>
          <s v="24525000-24529000"/>
          <s v="24529000-24533000"/>
          <s v="24533000-24537000"/>
          <s v="24537000-24541000"/>
          <s v="24541000-24545000"/>
          <s v="24545000-24549000"/>
          <s v="24549000-24553000"/>
          <s v="24553000-24557000"/>
          <s v="24557000-24561000"/>
          <s v="24561000-24565000"/>
          <s v="24565000-24569000"/>
          <s v="24569000-24573000"/>
          <s v="24573000-24577000"/>
          <s v="24577000-24581000"/>
          <s v="24581000-24585000"/>
          <s v="24585000-24589000"/>
          <s v="24589000-24593000"/>
          <s v="24593000-24597000"/>
          <s v="24597000-24601000"/>
          <s v="24601000-24605000"/>
          <s v="24605000-24609000"/>
          <s v="24609000-24613000"/>
          <s v="24613000-24617000"/>
          <s v="24617000-24621000"/>
          <s v="24621000-24625000"/>
          <s v="24625000-24629000"/>
          <s v="24629000-24633000"/>
          <s v="24633000-24637000"/>
          <s v="24637000-24641000"/>
          <s v="24641000-24645000"/>
          <s v="24645000-24649000"/>
          <s v="24649000-24653000"/>
          <s v="24653000-24657000"/>
          <s v="24657000-24661000"/>
          <s v="24661000-24665000"/>
          <s v="24665000-24669000"/>
          <s v="24669000-24673000"/>
          <s v="24673000-24677000"/>
          <s v="24677000-24681000"/>
          <s v="24681000-24685000"/>
          <s v="24685000-24689000"/>
          <s v="24689000-24693000"/>
          <s v="24693000-24697000"/>
          <s v="24697000-24701000"/>
          <s v="24701000-24705000"/>
          <s v="24705000-24709000"/>
          <s v="24709000-24713000"/>
          <s v="24713000-24717000"/>
          <s v="24717000-24721000"/>
          <s v="24721000-24725000"/>
          <s v="24725000-24729000"/>
          <s v="24729000-24733000"/>
          <s v="24733000-24737000"/>
          <s v="24737000-24741000"/>
          <s v="24741000-24745000"/>
          <s v="24745000-24749000"/>
          <s v="24749000-24753000"/>
          <s v="24753000-24757000"/>
          <s v="24757000-24761000"/>
          <s v="24761000-24765000"/>
          <s v="24765000-24769000"/>
          <s v="24769000-24773000"/>
          <s v="24773000-24777000"/>
          <s v="24777000-24781000"/>
          <s v="24781000-24785000"/>
          <s v="24785000-24789000"/>
          <s v="24789000-24793000"/>
          <s v="24793000-24797000"/>
          <s v="24797000-24801000"/>
          <s v="24801000-24805000"/>
          <s v="24805000-24809000"/>
          <s v="24809000-24813000"/>
          <s v="24813000-24817000"/>
          <s v="24817000-24821000"/>
          <s v="24821000-24825000"/>
          <s v="24825000-24829000"/>
          <s v="24829000-24833000"/>
          <s v="24833000-24837000"/>
          <s v="24837000-24841000"/>
          <s v="24841000-24845000"/>
          <s v="24845000-24849000"/>
          <s v="24849000-24853000"/>
          <s v="24853000-24857000"/>
          <s v="24857000-24861000"/>
          <s v="24861000-24865000"/>
          <s v="24865000-24869000"/>
          <s v="24869000-24873000"/>
          <s v="24873000-24877000"/>
          <s v="24877000-24881000"/>
          <s v="24881000-24885000"/>
          <s v="24885000-24889000"/>
          <s v="24889000-24893000"/>
          <s v="24893000-24897000"/>
          <s v="24897000-24901000"/>
          <s v="24901000-24905000"/>
          <s v="24905000-24909000"/>
          <s v="24909000-24913000"/>
          <s v="24913000-24917000"/>
          <s v="24917000-24921000"/>
          <s v="24921000-24925000"/>
          <s v="24925000-24929000"/>
          <s v="24929000-24933000"/>
          <s v="24933000-24937000"/>
          <s v="24937000-24941000"/>
          <s v="24941000-24945000"/>
          <s v="24945000-24949000"/>
          <s v="24949000-24953000"/>
          <s v="24953000-24957000"/>
          <s v="24957000-24961000"/>
          <s v="24961000-24965000"/>
          <s v="24965000-24969000"/>
          <s v="24969000-24973000"/>
          <s v="24973000-24977000"/>
          <s v="24977000-24981000"/>
          <s v="24981000-24985000"/>
          <s v="24985000-24989000"/>
          <s v="24989000-24993000"/>
          <s v="24993000-24997000"/>
          <s v="24997000-25001000"/>
          <s v="25001000-25005000"/>
          <s v="25005000-25009000"/>
          <s v="25009000-25013000"/>
          <s v="25013000-25017000"/>
          <s v="25017000-25021000"/>
          <s v="25021000-25025000"/>
          <s v="25025000-25029000"/>
          <s v="25029000-25033000"/>
          <s v="25033000-25037000"/>
          <s v="25037000-25041000"/>
          <s v="25041000-25045000"/>
          <s v="25045000-25049000"/>
          <s v="25049000-25053000"/>
          <s v="25053000-25057000"/>
          <s v="25057000-25061000"/>
          <s v="25061000-25065000"/>
          <s v="25065000-25069000"/>
          <s v="25069000-25073000"/>
          <s v="25073000-25077000"/>
          <s v="25077000-25081000"/>
          <s v="25081000-25085000"/>
          <s v="25085000-25089000"/>
          <s v="25089000-25093000"/>
          <s v="25093000-25097000"/>
          <s v="25097000-25101000"/>
          <s v="25101000-25105000"/>
          <s v="25105000-25109000"/>
          <s v="25109000-25113000"/>
          <s v="25113000-25117000"/>
          <s v="25117000-25121000"/>
          <s v="25121000-25125000"/>
          <s v="25125000-25129000"/>
          <s v="25129000-25133000"/>
          <s v="25133000-25137000"/>
          <s v="25137000-25141000"/>
          <s v="25141000-25145000"/>
          <s v="25145000-25149000"/>
          <s v="25149000-25153000"/>
          <s v="25153000-25157000"/>
          <s v="25157000-25161000"/>
          <s v="25161000-25165000"/>
          <s v="25165000-25169000"/>
          <s v="25169000-25173000"/>
          <s v="25173000-25177000"/>
          <s v="25177000-25181000"/>
          <s v="25181000-25185000"/>
          <s v="25185000-25189000"/>
          <s v="25189000-25193000"/>
          <s v="25193000-25197000"/>
          <s v="25197000-25201000"/>
          <s v="25201000-25205000"/>
          <s v="25205000-25209000"/>
          <s v="25209000-25213000"/>
          <s v="25213000-25217000"/>
          <s v="25217000-25221000"/>
          <s v="25221000-25225000"/>
          <s v="25225000-25229000"/>
          <s v="25229000-25233000"/>
          <s v="25233000-25237000"/>
          <s v="25237000-25241000"/>
          <s v="25241000-25245000"/>
          <s v="25245000-25249000"/>
          <s v="25249000-25253000"/>
          <s v="25253000-25257000"/>
          <s v="25257000-25261000"/>
          <s v="25261000-25265000"/>
          <s v="25265000-25269000"/>
          <s v="25269000-25273000"/>
          <s v="25273000-25277000"/>
          <s v="25277000-25281000"/>
          <s v="25281000-25285000"/>
          <s v="25285000-25289000"/>
          <s v="25289000-25293000"/>
          <s v="25293000-25297000"/>
          <s v="25297000-25301000"/>
          <s v="25301000-25305000"/>
          <s v="25305000-25309000"/>
          <s v="25309000-25313000"/>
          <s v="25313000-25317000"/>
          <s v="25317000-25321000"/>
          <s v="25321000-25325000"/>
          <s v="25325000-25329000"/>
          <s v="25329000-25333000"/>
          <s v="25333000-25337000"/>
          <s v="25337000-25341000"/>
          <s v="25341000-25345000"/>
          <s v="25345000-25349000"/>
          <s v="25349000-25353000"/>
          <s v="25353000-25357000"/>
          <s v="25357000-25361000"/>
          <s v="25361000-25365000"/>
          <s v="25365000-25369000"/>
          <s v="25369000-25373000"/>
          <s v="25373000-25377000"/>
          <s v="25377000-25381000"/>
          <s v="25381000-25385000"/>
          <s v="25385000-25389000"/>
          <s v="25389000-25393000"/>
          <s v="25393000-25397000"/>
          <s v="25397000-25401000"/>
          <s v="25401000-25405000"/>
          <s v="25405000-25409000"/>
          <s v="25409000-25413000"/>
          <s v="25413000-25417000"/>
          <s v="25417000-25421000"/>
          <s v="25421000-25425000"/>
          <s v="25425000-25429000"/>
          <s v="25429000-25433000"/>
          <s v="25433000-25437000"/>
          <s v="25437000-25441000"/>
          <s v="25441000-25445000"/>
          <s v="25445000-25449000"/>
          <s v="25449000-25453000"/>
          <s v="25453000-25457000"/>
          <s v="25457000-25461000"/>
          <s v="25461000-25465000"/>
          <s v="25465000-25469000"/>
          <s v="25469000-25473000"/>
          <s v="25473000-25477000"/>
          <s v="25477000-25481000"/>
          <s v="25481000-25485000"/>
          <s v="25485000-25489000"/>
          <s v="25489000-25493000"/>
          <s v="25493000-25497000"/>
          <s v="25497000-25501000"/>
          <s v="25501000-25505000"/>
          <s v="25505000-25509000"/>
          <s v="25509000-25513000"/>
          <s v="25513000-25517000"/>
          <s v="25517000-25521000"/>
          <s v="25521000-25525000"/>
          <s v="25525000-25529000"/>
          <s v="25529000-25533000"/>
          <s v="25533000-25537000"/>
          <s v="25537000-25541000"/>
          <s v="25541000-25545000"/>
          <s v="25545000-25549000"/>
          <s v="25549000-25553000"/>
          <s v="25553000-25557000"/>
          <s v="25557000-25561000"/>
          <s v="25561000-25565000"/>
          <s v="25565000-25569000"/>
          <s v="25569000-25573000"/>
          <s v="25573000-25577000"/>
          <s v="25577000-25581000"/>
          <s v="25581000-25585000"/>
          <s v="25585000-25589000"/>
          <s v="25589000-25593000"/>
          <s v="25593000-25597000"/>
          <s v="25597000-25601000"/>
          <s v="25601000-25605000"/>
          <s v="25605000-25609000"/>
          <s v="25609000-25613000"/>
          <s v="25613000-25617000"/>
          <s v="25617000-25621000"/>
          <s v="25621000-25625000"/>
          <s v="25625000-25629000"/>
          <s v="25629000-25633000"/>
          <s v="25633000-25637000"/>
          <s v="25637000-25641000"/>
          <s v="25641000-25645000"/>
          <s v="25645000-25649000"/>
          <s v="25649000-25653000"/>
          <s v="25653000-25657000"/>
          <s v="25657000-25661000"/>
          <s v="25661000-25665000"/>
          <s v="25665000-25669000"/>
          <s v="25669000-25673000"/>
          <s v="25673000-25677000"/>
          <s v="25677000-25681000"/>
          <s v="25681000-25685000"/>
          <s v="25685000-25689000"/>
          <s v="25689000-25693000"/>
          <s v="25693000-25697000"/>
          <s v="25697000-25701000"/>
          <s v="25701000-25705000"/>
          <s v="25705000-25709000"/>
          <s v="25709000-25713000"/>
          <s v="25713000-25717000"/>
          <s v="25717000-25721000"/>
          <s v="25721000-25725000"/>
          <s v="25725000-25729000"/>
          <s v="25729000-25733000"/>
          <s v="25733000-25737000"/>
          <s v="25737000-25741000"/>
          <s v="25741000-25745000"/>
          <s v="25745000-25749000"/>
          <s v="25749000-25753000"/>
          <s v="25753000-25757000"/>
          <s v="25757000-25761000"/>
          <s v="25761000-25765000"/>
          <s v="25765000-25769000"/>
          <s v="25769000-25773000"/>
          <s v="25773000-25777000"/>
          <s v="25777000-25781000"/>
          <s v="25781000-25785000"/>
          <s v="25785000-25789000"/>
          <s v="25789000-25793000"/>
          <s v="25793000-25797000"/>
          <s v="25797000-25801000"/>
          <s v="25801000-25805000"/>
          <s v="25805000-25809000"/>
          <s v="25809000-25813000"/>
          <s v="25813000-25817000"/>
          <s v="25817000-25821000"/>
          <s v="25821000-25825000"/>
          <s v="25825000-25829000"/>
          <s v="25829000-25833000"/>
          <s v="25833000-25837000"/>
          <s v="25837000-25841000"/>
          <s v="25841000-25845000"/>
          <s v="25845000-25849000"/>
          <s v="25849000-25853000"/>
          <s v="25853000-25857000"/>
          <s v="25857000-25861000"/>
          <s v="25861000-25865000"/>
          <s v="25865000-25869000"/>
          <s v="25869000-25873000"/>
          <s v="25873000-25877000"/>
          <s v="25877000-25881000"/>
          <s v="25881000-25885000"/>
          <s v="25885000-25889000"/>
          <s v="25889000-25893000"/>
          <s v="25893000-25897000"/>
          <s v="25897000-25901000"/>
          <s v="25901000-25905000"/>
          <s v="25905000-25909000"/>
          <s v="25909000-25913000"/>
          <s v="25913000-25917000"/>
          <s v="25917000-25921000"/>
          <s v="25921000-25925000"/>
          <s v="25925000-25929000"/>
          <s v="25929000-25933000"/>
          <s v="25933000-25937000"/>
          <s v="25937000-25941000"/>
          <s v="25941000-25945000"/>
          <s v="25945000-25949000"/>
          <s v="25949000-25953000"/>
          <s v="25953000-25957000"/>
          <s v="25957000-25961000"/>
          <s v="25961000-25965000"/>
          <s v="25965000-25969000"/>
          <s v="25969000-25973000"/>
          <s v="25973000-25977000"/>
          <s v="25977000-25981000"/>
          <s v="25981000-25985000"/>
          <s v="25985000-25989000"/>
          <s v="25989000-25993000"/>
          <s v="25993000-25997000"/>
          <s v="25997000-26001000"/>
          <s v="26001000-26005000"/>
          <s v="26005000-26009000"/>
          <s v="26009000-26013000"/>
          <s v="26013000-26017000"/>
          <s v="26017000-26021000"/>
          <s v="26021000-26025000"/>
          <s v="26025000-26029000"/>
          <s v="26029000-26033000"/>
          <s v="26033000-26037000"/>
          <s v="26037000-26041000"/>
          <s v="26041000-26045000"/>
          <s v="26045000-26049000"/>
          <s v="26049000-26053000"/>
          <s v="26053000-26057000"/>
          <s v="26057000-26061000"/>
          <s v="26061000-26065000"/>
          <s v="26065000-26069000"/>
          <s v="26069000-26073000"/>
          <s v="26073000-26077000"/>
          <s v="26077000-26081000"/>
          <s v="26081000-26085000"/>
          <s v="26085000-26089000"/>
          <s v="26089000-26093000"/>
          <s v="26093000-26097000"/>
          <s v="26097000-26101000"/>
          <s v="26101000-26105000"/>
          <s v="26105000-26109000"/>
          <s v="26109000-26113000"/>
          <s v="26113000-26117000"/>
          <s v="26117000-26121000"/>
          <s v="26121000-26125000"/>
          <s v="26125000-26129000"/>
          <s v="26129000-26133000"/>
          <s v="26133000-26137000"/>
          <s v="26137000-26141000"/>
          <s v="26141000-26145000"/>
          <s v="26145000-26149000"/>
          <s v="26149000-26153000"/>
          <s v="26153000-26157000"/>
          <s v="26157000-26161000"/>
          <s v="26161000-26165000"/>
          <s v="26165000-26169000"/>
          <s v="26169000-26173000"/>
          <s v="26173000-26177000"/>
          <s v="26177000-26181000"/>
          <s v="26181000-26185000"/>
          <s v="26185000-26189000"/>
          <s v="26189000-26193000"/>
          <s v="26193000-26197000"/>
          <s v="26197000-26201000"/>
          <s v="26201000-26205000"/>
          <s v="26205000-26209000"/>
          <s v="26209000-26213000"/>
          <s v="26213000-26217000"/>
          <s v="26217000-26221000"/>
          <s v="26221000-26225000"/>
          <s v="26225000-26229000"/>
          <s v="26229000-26233000"/>
          <s v="26233000-26237000"/>
          <s v="26237000-26241000"/>
          <s v="26241000-26245000"/>
          <s v="26245000-26249000"/>
          <s v="26249000-26253000"/>
          <s v="26253000-26257000"/>
          <s v="26257000-26261000"/>
          <s v="26261000-26265000"/>
          <s v="26265000-26269000"/>
          <s v="26269000-26273000"/>
          <s v="26273000-26277000"/>
          <s v="26277000-26281000"/>
          <s v="26281000-26285000"/>
          <s v="26285000-26289000"/>
          <s v="26289000-26293000"/>
          <s v="26293000-26297000"/>
          <s v="26297000-26301000"/>
          <s v="26301000-26305000"/>
          <s v="26305000-26309000"/>
          <s v="26309000-26313000"/>
          <s v="26313000-26317000"/>
          <s v="26317000-26321000"/>
          <s v="26321000-26325000"/>
          <s v="26325000-26329000"/>
          <s v="26329000-26333000"/>
          <s v="26333000-26337000"/>
          <s v="26337000-26341000"/>
          <s v="26341000-26345000"/>
          <s v="26345000-26349000"/>
          <s v="26349000-26353000"/>
          <s v="26353000-26357000"/>
          <s v="26357000-26361000"/>
          <s v="26361000-26365000"/>
          <s v="26365000-26369000"/>
          <s v="26369000-26373000"/>
          <s v="26373000-26377000"/>
          <s v="26377000-26381000"/>
          <s v="26381000-26385000"/>
          <s v="26385000-26389000"/>
          <s v="26389000-26393000"/>
          <s v="26393000-26397000"/>
          <s v="26397000-26401000"/>
          <s v="26401000-26405000"/>
          <s v="26405000-26409000"/>
          <s v="26409000-26413000"/>
          <s v="26413000-26417000"/>
          <s v="26417000-26421000"/>
          <s v="26421000-26425000"/>
          <s v="26425000-26429000"/>
          <s v="26429000-26433000"/>
          <s v="26433000-26437000"/>
          <s v="26437000-26441000"/>
          <s v="26441000-26445000"/>
          <s v="26445000-26449000"/>
          <s v="26449000-26453000"/>
          <s v="26453000-26457000"/>
          <s v="26457000-26461000"/>
          <s v="26461000-26465000"/>
          <s v="26465000-26469000"/>
          <s v="26469000-26473000"/>
          <s v="26473000-26477000"/>
          <s v="26477000-26481000"/>
          <s v="26481000-26485000"/>
          <s v="26485000-26489000"/>
          <s v="26489000-26493000"/>
          <s v="26493000-26497000"/>
          <s v="26497000-26501000"/>
          <s v="26501000-26505000"/>
          <s v="26505000-26509000"/>
          <s v="26509000-26513000"/>
          <s v="26513000-26517000"/>
          <s v="26517000-26521000"/>
          <s v="26521000-26525000"/>
          <s v="26525000-26529000"/>
          <s v="26529000-26533000"/>
          <s v="26533000-26537000"/>
          <s v="26537000-26541000"/>
          <s v="26541000-26545000"/>
          <s v="26545000-26549000"/>
          <s v="26549000-26553000"/>
          <s v="26553000-26557000"/>
          <s v="26557000-26561000"/>
          <s v="26561000-26565000"/>
          <s v="26565000-26569000"/>
          <s v="26569000-26573000"/>
          <s v="26573000-26577000"/>
          <s v="26577000-26581000"/>
          <s v="26581000-26585000"/>
          <s v="26585000-26589000"/>
          <s v="26589000-26593000"/>
          <s v="26593000-26597000"/>
          <s v="26597000-26601000"/>
          <s v="26601000-26605000"/>
          <s v="26605000-26609000"/>
          <s v="26609000-26613000"/>
          <s v="26613000-26617000"/>
          <s v="26617000-26621000"/>
          <s v="26621000-26625000"/>
          <s v="26625000-26629000"/>
          <s v="26629000-26633000"/>
          <s v="26633000-26637000"/>
          <s v="26637000-26641000"/>
          <s v="26641000-26645000"/>
          <s v="26645000-26649000"/>
          <s v="26649000-26653000"/>
          <s v="26653000-26657000"/>
          <s v="26657000-26661000"/>
          <s v="26661000-26665000"/>
          <s v="26665000-26669000"/>
          <s v="26669000-26673000"/>
          <s v="26673000-26677000"/>
          <s v="26677000-26681000"/>
          <s v="26681000-26685000"/>
          <s v="26685000-26689000"/>
          <s v="26689000-26693000"/>
          <s v="26693000-26697000"/>
          <s v="26697000-26701000"/>
          <s v="26701000-26705000"/>
          <s v="26705000-26709000"/>
          <s v="26709000-26713000"/>
          <s v="26713000-26717000"/>
          <s v="26717000-26721000"/>
          <s v="26721000-26725000"/>
          <s v="26725000-26729000"/>
          <s v="26729000-26733000"/>
          <s v="26733000-26737000"/>
          <s v="26737000-26741000"/>
          <s v="26741000-26745000"/>
          <s v="26745000-26749000"/>
          <s v="26749000-26753000"/>
          <s v="26753000-26757000"/>
          <s v="26757000-26761000"/>
          <s v="26761000-26765000"/>
          <s v="26765000-26769000"/>
          <s v="26769000-26773000"/>
          <s v="26773000-26777000"/>
          <s v="26777000-26781000"/>
          <s v="26781000-26785000"/>
          <s v="26785000-26789000"/>
          <s v="26789000-26793000"/>
          <s v="26793000-26797000"/>
          <s v="26797000-26801000"/>
          <s v="26801000-26805000"/>
          <s v="26805000-26809000"/>
          <s v="26809000-26813000"/>
          <s v="26813000-26817000"/>
          <s v="26817000-26821000"/>
          <s v="26821000-26825000"/>
          <s v="26825000-26829000"/>
          <s v="26829000-26833000"/>
          <s v="26833000-26837000"/>
          <s v="26837000-26841000"/>
          <s v="26841000-26845000"/>
          <s v="26845000-26849000"/>
          <s v="26849000-26853000"/>
          <s v="26853000-26857000"/>
          <s v="26857000-26861000"/>
          <s v="26861000-26865000"/>
          <s v="26865000-26869000"/>
          <s v="26869000-26873000"/>
          <s v="26873000-26877000"/>
          <s v="26877000-26881000"/>
          <s v="26881000-26885000"/>
          <s v="26885000-26889000"/>
          <s v="26889000-26893000"/>
          <s v="26893000-26897000"/>
          <s v="26897000-26901000"/>
          <s v="26901000-26905000"/>
          <s v="26905000-26909000"/>
          <s v="26909000-26913000"/>
          <s v="26913000-26917000"/>
          <s v="26917000-26921000"/>
          <s v="26921000-26925000"/>
          <s v="26925000-26929000"/>
          <s v="26929000-26933000"/>
          <s v="26933000-26937000"/>
          <s v="26937000-26941000"/>
          <s v="26941000-26945000"/>
          <s v="26945000-26949000"/>
          <s v="26949000-26953000"/>
          <s v="26953000-26957000"/>
          <s v="26957000-26961000"/>
          <s v="26961000-26965000"/>
          <s v="26965000-26969000"/>
          <s v="26969000-26973000"/>
          <s v="26973000-26977000"/>
          <s v="26977000-26981000"/>
          <s v="26981000-26985000"/>
          <s v="26985000-26989000"/>
          <s v="26989000-26993000"/>
          <s v="26993000-26997000"/>
          <s v="26997000-27001000"/>
          <s v="27001000-27005000"/>
          <s v="27005000-27009000"/>
          <s v="27009000-27013000"/>
          <s v="27013000-27017000"/>
          <s v="27017000-27021000"/>
          <s v="27021000-27025000"/>
          <s v="27025000-27029000"/>
          <s v="27029000-27033000"/>
          <s v="27033000-27037000"/>
          <s v="27037000-27041000"/>
          <s v="27041000-27045000"/>
          <s v="27045000-27049000"/>
          <s v="27049000-27053000"/>
          <s v="27053000-27057000"/>
          <s v="27057000-27061000"/>
          <s v="27061000-27065000"/>
          <s v="27065000-27069000"/>
          <s v="27069000-27073000"/>
          <s v="27073000-27077000"/>
          <s v="27077000-27081000"/>
          <s v="27081000-27085000"/>
          <s v="27085000-27089000"/>
          <s v="27089000-27093000"/>
          <s v="27093000-27097000"/>
          <s v="27097000-27101000"/>
          <s v="27101000-27105000"/>
          <s v="27105000-27109000"/>
          <s v="27109000-27113000"/>
          <s v="27113000-27117000"/>
          <s v="27117000-27121000"/>
          <s v="27121000-27125000"/>
          <s v="27125000-27129000"/>
          <s v="27129000-27133000"/>
          <s v="27133000-27137000"/>
          <s v="27137000-27141000"/>
          <s v="27141000-27145000"/>
          <s v="27145000-27149000"/>
          <s v="27149000-27153000"/>
          <s v="27153000-27157000"/>
          <s v="27157000-27161000"/>
          <s v="27161000-27165000"/>
          <s v="27165000-27169000"/>
          <s v="27169000-27173000"/>
          <s v="27173000-27177000"/>
          <s v="27177000-27181000"/>
          <s v="27181000-27185000"/>
          <s v="27185000-27189000"/>
          <s v="27189000-27193000"/>
          <s v="27193000-27197000"/>
          <s v="27197000-27201000"/>
          <s v="27201000-27205000"/>
          <s v="27205000-27209000"/>
          <s v="27209000-27213000"/>
          <s v="27213000-27217000"/>
          <s v="27217000-27221000"/>
          <s v="27221000-27225000"/>
          <s v="27225000-27229000"/>
          <s v="27229000-27233000"/>
          <s v="27233000-27237000"/>
          <s v="27237000-27241000"/>
          <s v="27241000-27245000"/>
          <s v="27245000-27249000"/>
          <s v="27249000-27253000"/>
          <s v="27253000-27257000"/>
          <s v="27257000-27261000"/>
          <s v="27261000-27265000"/>
          <s v="27265000-27269000"/>
          <s v="27269000-27273000"/>
          <s v="27273000-27277000"/>
          <s v="27277000-27281000"/>
          <s v="27281000-27285000"/>
          <s v="27285000-27289000"/>
          <s v="27289000-27293000"/>
          <s v="27293000-27297000"/>
          <s v="27297000-27301000"/>
          <s v="27301000-27305000"/>
          <s v="27305000-27309000"/>
          <s v="27309000-27313000"/>
          <s v="27313000-27317000"/>
          <s v="27317000-27321000"/>
          <s v="27321000-27325000"/>
          <s v="27325000-27329000"/>
          <s v="27329000-27333000"/>
          <s v="27333000-27337000"/>
          <s v="27337000-27341000"/>
          <s v="27341000-27345000"/>
          <s v="27345000-27349000"/>
          <s v="27349000-27353000"/>
          <s v="27353000-27357000"/>
          <s v="27357000-27361000"/>
          <s v="27361000-27365000"/>
          <s v="27365000-27369000"/>
          <s v="27369000-27373000"/>
          <s v="27373000-27377000"/>
          <s v="27377000-27381000"/>
          <s v="27381000-27385000"/>
          <s v="27385000-27389000"/>
          <s v="27389000-27393000"/>
          <s v="27393000-27397000"/>
          <s v="27397000-27401000"/>
          <s v="27401000-27405000"/>
          <s v="27405000-27409000"/>
          <s v="27409000-27413000"/>
          <s v="27413000-27417000"/>
          <s v="27417000-27421000"/>
          <s v="27421000-27425000"/>
          <s v="27425000-27429000"/>
          <s v="27429000-27433000"/>
          <s v="27433000-27437000"/>
          <s v="27437000-27441000"/>
          <s v="27441000-27445000"/>
          <s v="27445000-27449000"/>
          <s v="27449000-27453000"/>
          <s v="27453000-27457000"/>
          <s v="27457000-27461000"/>
          <s v="27461000-27465000"/>
          <s v="27465000-27469000"/>
          <s v="27469000-27473000"/>
          <s v="27473000-27477000"/>
          <s v="27477000-27481000"/>
          <s v="27481000-27485000"/>
          <s v="27485000-27489000"/>
          <s v="27489000-27493000"/>
          <s v="27493000-27497000"/>
          <s v="27497000-27501000"/>
          <s v="27501000-27505000"/>
          <s v="27505000-27509000"/>
          <s v="27509000-27513000"/>
          <s v="27513000-27517000"/>
          <s v="27517000-27521000"/>
          <s v="27521000-27525000"/>
          <s v="27525000-27529000"/>
          <s v="27529000-27533000"/>
          <s v="27533000-27537000"/>
          <s v="27537000-27541000"/>
          <s v="27541000-27545000"/>
          <s v="27545000-27549000"/>
          <s v="27549000-27553000"/>
          <s v="27553000-27557000"/>
          <s v="27557000-27561000"/>
          <s v="27561000-27565000"/>
          <s v="27565000-27569000"/>
          <s v="27569000-27573000"/>
          <s v="27573000-27577000"/>
          <s v="27577000-27581000"/>
          <s v="27581000-27585000"/>
          <s v="27585000-27589000"/>
          <s v="27589000-27593000"/>
          <s v="27593000-27597000"/>
          <s v="27597000-27601000"/>
          <s v="27601000-27605000"/>
          <s v="27605000-27609000"/>
          <s v="27609000-27613000"/>
          <s v="27613000-27617000"/>
          <s v="27617000-27621000"/>
          <s v="27621000-27625000"/>
          <s v="27625000-27629000"/>
          <s v="27629000-27633000"/>
          <s v="27633000-27637000"/>
          <s v="27637000-27641000"/>
          <s v="27641000-27645000"/>
          <s v="27645000-27649000"/>
          <s v="27649000-27653000"/>
          <s v="27653000-27657000"/>
          <s v="27657000-27661000"/>
          <s v="27661000-27665000"/>
          <s v="27665000-27669000"/>
          <s v="27669000-27673000"/>
          <s v="27673000-27677000"/>
          <s v="27677000-27681000"/>
          <s v="27681000-27685000"/>
          <s v="27685000-27689000"/>
          <s v="27689000-27693000"/>
          <s v="27693000-27697000"/>
          <s v="27697000-27701000"/>
          <s v="27701000-27705000"/>
          <s v="27705000-27709000"/>
          <s v="27709000-27713000"/>
          <s v="27713000-27717000"/>
          <s v="27717000-27721000"/>
          <s v="27721000-27725000"/>
          <s v="27725000-27729000"/>
          <s v="27729000-27733000"/>
          <s v="27733000-27737000"/>
          <s v="27737000-27741000"/>
          <s v="27741000-27745000"/>
          <s v="27745000-27749000"/>
          <s v="27749000-27753000"/>
          <s v="27753000-27757000"/>
          <s v="27757000-27761000"/>
          <s v="27761000-27765000"/>
          <s v="27765000-27769000"/>
          <s v="27769000-27773000"/>
          <s v="27773000-27777000"/>
          <s v="27777000-27781000"/>
          <s v="27781000-27785000"/>
          <s v="27785000-27789000"/>
          <s v="27789000-27793000"/>
          <s v="27793000-27797000"/>
          <s v="27797000-27801000"/>
          <s v="27801000-27805000"/>
          <s v="27805000-27809000"/>
          <s v="27809000-27813000"/>
          <s v="27813000-27817000"/>
          <s v="27817000-27821000"/>
          <s v="27821000-27825000"/>
          <s v="27825000-27829000"/>
          <s v="27829000-27833000"/>
          <s v="27833000-27837000"/>
          <s v="27837000-27841000"/>
          <s v="27841000-27845000"/>
          <s v="27845000-27849000"/>
          <s v="27849000-27853000"/>
          <s v="27853000-27857000"/>
          <s v="27857000-27861000"/>
          <s v="27861000-27865000"/>
          <s v="27865000-27869000"/>
          <s v="27869000-27873000"/>
          <s v="27873000-27877000"/>
          <s v="27877000-27881000"/>
          <s v="27881000-27885000"/>
          <s v="27885000-27889000"/>
          <s v="27889000-27893000"/>
          <s v="27893000-27897000"/>
          <s v="27897000-27901000"/>
          <s v="27901000-27905000"/>
          <s v="27905000-27909000"/>
          <s v="27909000-27913000"/>
          <s v="27913000-27917000"/>
          <s v="27917000-27921000"/>
          <s v="27921000-27925000"/>
          <s v="27925000-27929000"/>
          <s v="27929000-27933000"/>
          <s v="27933000-27937000"/>
          <s v="27937000-27941000"/>
          <s v="27941000-27945000"/>
          <s v="27945000-27949000"/>
          <s v="27949000-27953000"/>
          <s v="27953000-27957000"/>
          <s v="27957000-27961000"/>
          <s v="27961000-27965000"/>
          <s v="27965000-27969000"/>
          <s v="27969000-27973000"/>
          <s v="27973000-27977000"/>
          <s v="27977000-27981000"/>
          <s v="27981000-27985000"/>
          <s v="27985000-27989000"/>
          <s v="27989000-27993000"/>
          <s v="27993000-27997000"/>
          <s v="27997000-28001000"/>
          <s v="28001000-28005000"/>
          <s v="28005000-28009000"/>
          <s v="28009000-28013000"/>
          <s v="28013000-28017000"/>
          <s v="28017000-28021000"/>
          <s v="28021000-28025000"/>
          <s v="28025000-28029000"/>
          <s v="28029000-28033000"/>
          <s v="28033000-28037000"/>
          <s v="28037000-28041000"/>
          <s v="28041000-28045000"/>
          <s v="28045000-28049000"/>
          <s v="28049000-28053000"/>
          <s v="28053000-28057000"/>
          <s v="28057000-28061000"/>
          <s v="28061000-28065000"/>
          <s v="28065000-28069000"/>
          <s v="28069000-28073000"/>
          <s v="28073000-28077000"/>
          <s v="28077000-28081000"/>
          <s v="28081000-28085000"/>
          <s v="28085000-28089000"/>
          <s v="28089000-28093000"/>
          <s v="28093000-28097000"/>
          <s v="28097000-28101000"/>
          <s v="28101000-28105000"/>
          <s v="28105000-28109000"/>
          <s v="28109000-28113000"/>
          <s v="28113000-28117000"/>
          <s v="28117000-28121000"/>
          <s v="28121000-28125000"/>
          <s v="28125000-28129000"/>
          <s v="28129000-28133000"/>
          <s v="28133000-28137000"/>
          <s v="28137000-28141000"/>
          <s v="28141000-28145000"/>
          <s v="28145000-28149000"/>
          <s v="28149000-28153000"/>
          <s v="28153000-28157000"/>
          <s v="28157000-28161000"/>
          <s v="28161000-28165000"/>
          <s v="28165000-28169000"/>
          <s v="28169000-28173000"/>
          <s v="28173000-28177000"/>
          <s v="28177000-28181000"/>
          <s v="28181000-28185000"/>
          <s v="28185000-28189000"/>
          <s v="28189000-28193000"/>
          <s v="28193000-28197000"/>
          <s v="28197000-28201000"/>
          <s v="28201000-28205000"/>
          <s v="28205000-28209000"/>
          <s v="28209000-28213000"/>
          <s v="28213000-28217000"/>
          <s v="28217000-28221000"/>
          <s v="28221000-28225000"/>
          <s v="28225000-28229000"/>
          <s v="28229000-28233000"/>
          <s v="28233000-28237000"/>
          <s v="28237000-28241000"/>
          <s v="28241000-28245000"/>
          <s v="28245000-28249000"/>
          <s v="28249000-28253000"/>
          <s v="28253000-28257000"/>
          <s v="28257000-28261000"/>
          <s v="28261000-28265000"/>
          <s v="28265000-28269000"/>
          <s v="28269000-28273000"/>
          <s v="28273000-28277000"/>
          <s v="28277000-28281000"/>
          <s v="28281000-28285000"/>
          <s v="28285000-28289000"/>
          <s v="28289000-28293000"/>
          <s v="28293000-28297000"/>
          <s v="28297000-28301000"/>
          <s v="28301000-28305000"/>
          <s v="28305000-28309000"/>
          <s v="28309000-28313000"/>
          <s v="28313000-28317000"/>
          <s v="28317000-28321000"/>
          <s v="28321000-28325000"/>
          <s v="28325000-28329000"/>
          <s v="28329000-28333000"/>
          <s v="28333000-28337000"/>
          <s v="28337000-28341000"/>
          <s v="28341000-28345000"/>
          <s v="28345000-28349000"/>
          <s v="28349000-28353000"/>
          <s v="28353000-28357000"/>
          <s v="28357000-28361000"/>
          <s v="28361000-28365000"/>
          <s v="28365000-28369000"/>
          <s v="28369000-28373000"/>
          <s v="28373000-28377000"/>
          <s v="28377000-28381000"/>
          <s v="28381000-28385000"/>
          <s v="28385000-28389000"/>
          <s v="28389000-28393000"/>
          <s v="28393000-28397000"/>
          <s v="28397000-28401000"/>
          <s v="28401000-28405000"/>
          <s v="28405000-28409000"/>
          <s v="28409000-28413000"/>
          <s v="28413000-28417000"/>
          <s v="28417000-28421000"/>
          <s v="28421000-28425000"/>
          <s v="28425000-28429000"/>
          <s v="28429000-28433000"/>
          <s v="28433000-28437000"/>
          <s v="28437000-28441000"/>
          <s v="28441000-28445000"/>
          <s v="28445000-28449000"/>
          <s v="28449000-28453000"/>
          <s v="28453000-28457000"/>
          <s v="28457000-28461000"/>
          <s v="28461000-28465000"/>
          <s v="28465000-28469000"/>
          <s v="28469000-28473000"/>
          <s v="28473000-28477000"/>
          <s v="28477000-28481000"/>
          <s v="28481000-28485000"/>
          <s v="28485000-28489000"/>
          <s v="28489000-28493000"/>
          <s v="28493000-28497000"/>
          <s v="28497000-28501000"/>
          <s v="28501000-28505000"/>
          <s v="28505000-28509000"/>
          <s v="28509000-28513000"/>
          <s v="28513000-28517000"/>
          <s v="28517000-28521000"/>
          <s v="28521000-28525000"/>
          <s v="28525000-28529000"/>
          <s v="28529000-28533000"/>
          <s v="28533000-28537000"/>
          <s v="28537000-28541000"/>
          <s v="28541000-28545000"/>
          <s v="28545000-28549000"/>
          <s v="28549000-28553000"/>
          <s v="28553000-28557000"/>
          <s v="28557000-28561000"/>
          <s v="28561000-28565000"/>
          <s v="28565000-28569000"/>
          <s v="28569000-28573000"/>
          <s v="28573000-28577000"/>
          <s v="28577000-28581000"/>
          <s v="28581000-28585000"/>
          <s v="28585000-28589000"/>
          <s v="28589000-28593000"/>
          <s v="28593000-28597000"/>
          <s v="28597000-28601000"/>
          <s v="28601000-28605000"/>
          <s v="28605000-28609000"/>
          <s v="28609000-28613000"/>
          <s v="28613000-28617000"/>
          <s v="28617000-28621000"/>
          <s v="28621000-28625000"/>
          <s v="28625000-28629000"/>
          <s v="28629000-28633000"/>
          <s v="28633000-28637000"/>
          <s v="28637000-28641000"/>
          <s v="28641000-28645000"/>
          <s v="28645000-28649000"/>
          <s v="28649000-28653000"/>
          <s v="28653000-28657000"/>
          <s v="28657000-28661000"/>
          <s v="28661000-28665000"/>
          <s v="28665000-28669000"/>
          <s v="28669000-28673000"/>
          <s v="28673000-28677000"/>
          <s v="28677000-28681000"/>
          <s v="28681000-28685000"/>
          <s v="28685000-28689000"/>
          <s v="28689000-28693000"/>
          <s v="28693000-28697000"/>
          <s v="28697000-28701000"/>
          <s v="28701000-28705000"/>
          <s v="28705000-28709000"/>
          <s v="28709000-28713000"/>
          <s v="28713000-28717000"/>
          <s v="28717000-28721000"/>
          <s v="28721000-28725000"/>
          <s v="28725000-28729000"/>
          <s v="28729000-28733000"/>
          <s v="28733000-28737000"/>
          <s v="28737000-28741000"/>
          <s v="28741000-28745000"/>
          <s v="28745000-28749000"/>
          <s v="28749000-28753000"/>
          <s v="28753000-28757000"/>
          <s v="28757000-28761000"/>
          <s v="28761000-28765000"/>
          <s v="28765000-28769000"/>
          <s v="28769000-28773000"/>
          <s v="28773000-28777000"/>
          <s v="28777000-28781000"/>
          <s v="28781000-28785000"/>
          <s v="28785000-28789000"/>
          <s v="28789000-28793000"/>
          <s v="28793000-28797000"/>
          <s v="28797000-28801000"/>
          <s v="28801000-28805000"/>
          <s v="28805000-28809000"/>
          <s v="28809000-28813000"/>
          <s v="28813000-28817000"/>
          <s v="28817000-28821000"/>
          <s v="28821000-28825000"/>
          <s v="28825000-28829000"/>
          <s v="28829000-28833000"/>
          <s v="28833000-28837000"/>
          <s v="28837000-28841000"/>
          <s v="28841000-28845000"/>
          <s v="28845000-28849000"/>
          <s v="28849000-28853000"/>
          <s v="28853000-28857000"/>
          <s v="28857000-28861000"/>
          <s v="28861000-28865000"/>
          <s v="28865000-28869000"/>
          <s v="28869000-28873000"/>
          <s v="28873000-28877000"/>
          <s v="28877000-28881000"/>
          <s v="28881000-28885000"/>
          <s v="28885000-28889000"/>
          <s v="28889000-28893000"/>
          <s v="28893000-28897000"/>
          <s v="28897000-28901000"/>
          <s v="28901000-28905000"/>
          <s v="28905000-28909000"/>
          <s v="28909000-28913000"/>
          <s v="28913000-28917000"/>
          <s v="28917000-28921000"/>
          <s v="28921000-28925000"/>
          <s v="28925000-28929000"/>
          <s v="28929000-28933000"/>
          <s v="28933000-28937000"/>
          <s v="28937000-28941000"/>
          <s v="28941000-28945000"/>
          <s v="28945000-28949000"/>
          <s v="28949000-28953000"/>
          <s v="28953000-28957000"/>
          <s v="28957000-28961000"/>
          <s v="28961000-28965000"/>
          <s v="28965000-28969000"/>
          <s v="28969000-28973000"/>
          <s v="28973000-28977000"/>
          <s v="28977000-28981000"/>
          <s v="28981000-28985000"/>
          <s v="28985000-28989000"/>
          <s v="28989000-28993000"/>
          <s v="28993000-28997000"/>
          <s v="28997000-29001000"/>
          <s v="29001000-29005000"/>
          <s v="29005000-29009000"/>
          <s v="29009000-29013000"/>
          <s v="29013000-29017000"/>
          <s v="29017000-29021000"/>
          <s v="29021000-29025000"/>
          <s v="29025000-29029000"/>
          <s v="29029000-29033000"/>
          <s v="29033000-29037000"/>
          <s v="29037000-29041000"/>
          <s v="29041000-29045000"/>
          <s v="29045000-29049000"/>
          <s v="29049000-29053000"/>
          <s v="29053000-29057000"/>
          <s v="29057000-29061000"/>
          <s v="29061000-29065000"/>
          <s v="29065000-29069000"/>
          <s v="29069000-29073000"/>
          <s v="29073000-29077000"/>
          <s v="29077000-29081000"/>
          <s v="29081000-29085000"/>
          <s v="29085000-29089000"/>
          <s v="29089000-29093000"/>
          <s v="29093000-29097000"/>
          <s v="29097000-29101000"/>
          <s v="29101000-29105000"/>
          <s v="29105000-29109000"/>
          <s v="29109000-29113000"/>
          <s v="29113000-29117000"/>
          <s v="29117000-29121000"/>
          <s v="29121000-29125000"/>
          <s v="29125000-29129000"/>
          <s v="29129000-29133000"/>
          <s v="29133000-29137000"/>
          <s v="29137000-29141000"/>
          <s v="29141000-29145000"/>
          <s v="29145000-29149000"/>
          <s v="29149000-29153000"/>
          <s v="29153000-29157000"/>
          <s v="29157000-29161000"/>
          <s v="29161000-29165000"/>
          <s v="29165000-29169000"/>
          <s v="29169000-29173000"/>
          <s v="29173000-29177000"/>
          <s v="29177000-29181000"/>
          <s v="29181000-29185000"/>
          <s v="29185000-29189000"/>
          <s v="29189000-29193000"/>
          <s v="29193000-29197000"/>
          <s v="29197000-29201000"/>
          <s v="29201000-29205000"/>
          <s v="29205000-29209000"/>
          <s v="29209000-29213000"/>
          <s v="29213000-29217000"/>
          <s v="29217000-29221000"/>
          <s v="29221000-29225000"/>
          <s v="29225000-29229000"/>
          <s v="29229000-29233000"/>
          <s v="29233000-29237000"/>
          <s v="29237000-29241000"/>
          <s v="29241000-29245000"/>
          <s v="29245000-29249000"/>
          <s v="29249000-29253000"/>
          <s v="29253000-29257000"/>
          <s v="29257000-29261000"/>
          <s v="29261000-29265000"/>
          <s v="29265000-29269000"/>
          <s v="29269000-29273000"/>
          <s v="29273000-29277000"/>
          <s v="29277000-29281000"/>
          <s v="29281000-29285000"/>
          <s v="29285000-29289000"/>
          <s v="29289000-29293000"/>
          <s v="29293000-29297000"/>
          <s v="29297000-29301000"/>
          <s v="29301000-29305000"/>
          <s v="29305000-29309000"/>
          <s v="29309000-29313000"/>
          <s v="29313000-29317000"/>
          <s v="29317000-29321000"/>
          <s v="29321000-29325000"/>
          <s v="29325000-29329000"/>
          <s v="29329000-29333000"/>
          <s v="29333000-29337000"/>
          <s v="29337000-29341000"/>
          <s v="29341000-29345000"/>
          <s v="29345000-29349000"/>
          <s v="29349000-29353000"/>
          <s v="29353000-29357000"/>
          <s v="29357000-29361000"/>
          <s v="29361000-29365000"/>
          <s v="29365000-29369000"/>
          <s v="29369000-29373000"/>
          <s v="29373000-29377000"/>
          <s v="29377000-29381000"/>
          <s v="29381000-29385000"/>
          <s v="29385000-29389000"/>
          <s v="29389000-29393000"/>
          <s v="29393000-29397000"/>
          <s v="29397000-29401000"/>
          <s v="29401000-29405000"/>
          <s v="29405000-29409000"/>
          <s v="29409000-29413000"/>
          <s v="29413000-29417000"/>
          <s v="29417000-29421000"/>
          <s v="29421000-29425000"/>
          <s v="29425000-29429000"/>
          <s v="29429000-29433000"/>
          <s v="29433000-29437000"/>
          <s v="29437000-29441000"/>
          <s v="29441000-29445000"/>
          <s v="29445000-29449000"/>
          <s v="29449000-29453000"/>
          <s v="29453000-29457000"/>
          <s v="29457000-29461000"/>
          <s v="29461000-29465000"/>
          <s v="29465000-29469000"/>
          <s v="29469000-29473000"/>
          <s v="29473000-29477000"/>
          <s v="29477000-29481000"/>
          <s v="29481000-29485000"/>
          <s v="29485000-29489000"/>
          <s v="29489000-29493000"/>
          <s v="29493000-29497000"/>
          <s v="29497000-29501000"/>
          <s v="29501000-29505000"/>
          <s v="29505000-29509000"/>
          <s v="29509000-29513000"/>
          <s v="29513000-29517000"/>
          <s v="29517000-29521000"/>
          <s v="29521000-29525000"/>
          <s v="29525000-29529000"/>
          <s v="29529000-29533000"/>
          <s v="29533000-29537000"/>
          <s v="29537000-29541000"/>
          <s v="29541000-29545000"/>
          <s v="29545000-29549000"/>
          <s v="29549000-29553000"/>
          <s v="29553000-29557000"/>
          <s v="29557000-29561000"/>
          <s v="29561000-29565000"/>
          <s v="29565000-29569000"/>
          <s v="29569000-29573000"/>
          <s v="29573000-29577000"/>
          <s v="29577000-29581000"/>
          <s v="29581000-29585000"/>
          <s v="29585000-29589000"/>
          <s v="29589000-29593000"/>
          <s v="29593000-29597000"/>
          <s v="29597000-29601000"/>
          <s v="29601000-29605000"/>
          <s v="29605000-29609000"/>
          <s v="29609000-29613000"/>
          <s v="29613000-29617000"/>
          <s v="29617000-29621000"/>
          <s v="29621000-29625000"/>
          <s v="29625000-29629000"/>
          <s v="29629000-29633000"/>
          <s v="29633000-29637000"/>
          <s v="29637000-29641000"/>
          <s v="29641000-29645000"/>
          <s v="29645000-29649000"/>
          <s v="29649000-29653000"/>
          <s v="29653000-29657000"/>
          <s v="29657000-29661000"/>
          <s v="29661000-29665000"/>
          <s v="29665000-29669000"/>
          <s v="29669000-29673000"/>
          <s v="29673000-29677000"/>
          <s v="29677000-29681000"/>
          <s v="29681000-29685000"/>
          <s v="29685000-29689000"/>
          <s v="29689000-29693000"/>
          <s v="29693000-29697000"/>
          <s v="29697000-29701000"/>
          <s v="29701000-29705000"/>
          <s v="29705000-29709000"/>
          <s v="29709000-29713000"/>
          <s v="29713000-29717000"/>
          <s v="29717000-29721000"/>
          <s v="29721000-29725000"/>
          <s v="29725000-29729000"/>
          <s v="29729000-29733000"/>
          <s v="29733000-29737000"/>
          <s v="29737000-29741000"/>
          <s v="29741000-29745000"/>
          <s v="29745000-29749000"/>
          <s v="29749000-29753000"/>
          <s v="29753000-29757000"/>
          <s v="29757000-29761000"/>
          <s v="29761000-29765000"/>
          <s v="29765000-29769000"/>
          <s v="29769000-29773000"/>
          <s v="29773000-29777000"/>
          <s v="29777000-29781000"/>
          <s v="29781000-29785000"/>
          <s v="29785000-29789000"/>
          <s v="29789000-29793000"/>
          <s v="29793000-29797000"/>
          <s v="29797000-29801000"/>
          <s v="29801000-29805000"/>
          <s v="29805000-29809000"/>
          <s v="29809000-29813000"/>
          <s v="29813000-29817000"/>
          <s v="29817000-29821000"/>
          <s v="29821000-29825000"/>
          <s v="29825000-29829000"/>
          <s v="29829000-29833000"/>
          <s v="29833000-29837000"/>
          <s v="29837000-29841000"/>
          <s v="29841000-29845000"/>
          <s v="29845000-29849000"/>
          <s v="29849000-29853000"/>
          <s v="29853000-29857000"/>
          <s v="29857000-29861000"/>
          <s v="29861000-29865000"/>
          <s v="29865000-29869000"/>
          <s v="29869000-29873000"/>
          <s v="29873000-29877000"/>
          <s v="29877000-29881000"/>
          <s v="29881000-29885000"/>
          <s v="29885000-29889000"/>
          <s v="29889000-29893000"/>
          <s v="29893000-29897000"/>
          <s v="29897000-29901000"/>
          <s v="29901000-29905000"/>
          <s v="29905000-29909000"/>
          <s v="29909000-29913000"/>
          <s v="29913000-29917000"/>
          <s v="29917000-29921000"/>
          <s v="29921000-29925000"/>
          <s v="29925000-29929000"/>
          <s v="29929000-29933000"/>
          <s v="29933000-29937000"/>
          <s v="29937000-29941000"/>
          <s v="29941000-29945000"/>
          <s v="29945000-29949000"/>
          <s v="29949000-29953000"/>
          <s v="29953000-29957000"/>
          <s v="29957000-29961000"/>
          <s v="29961000-29965000"/>
          <s v="29965000-29969000"/>
          <s v="29969000-29973000"/>
          <s v="29973000-29977000"/>
          <s v="29977000-29981000"/>
          <s v="29981000-29985000"/>
          <s v="29985000-29989000"/>
          <s v="29989000-29993000"/>
          <s v="29993000-29997000"/>
          <s v="29997000-30001000"/>
          <s v="30001000-30005000"/>
          <s v="30005000-30009000"/>
          <s v="30009000-30013000"/>
          <s v="30013000-30017000"/>
          <s v="30017000-30021000"/>
          <s v="30021000-30025000"/>
          <s v="30025000-30029000"/>
          <s v="30029000-30033000"/>
          <s v="30033000-30037000"/>
          <s v="30037000-30041000"/>
          <s v="30041000-30045000"/>
          <s v="30045000-30049000"/>
          <s v="30049000-30053000"/>
          <s v="30053000-30057000"/>
          <s v="30057000-30061000"/>
          <s v="30061000-30065000"/>
          <s v="30065000-30069000"/>
          <s v="30069000-30073000"/>
          <s v="30073000-30077000"/>
          <s v="30077000-30081000"/>
          <s v="30081000-30085000"/>
          <s v="30085000-30089000"/>
          <s v="30089000-30093000"/>
          <s v="30093000-30097000"/>
          <s v="30097000-30101000"/>
          <s v="30101000-30105000"/>
          <s v="30105000-30109000"/>
          <s v="30109000-30113000"/>
          <s v="30113000-30117000"/>
          <s v="30117000-30121000"/>
          <s v="30121000-30125000"/>
          <s v="30125000-30129000"/>
          <s v="30129000-30133000"/>
          <s v="30133000-30137000"/>
          <s v="30137000-30141000"/>
          <s v="30141000-30145000"/>
          <s v="30145000-30149000"/>
          <s v="30149000-30153000"/>
          <s v="30153000-30157000"/>
          <s v="30157000-30161000"/>
          <s v="30161000-30165000"/>
          <s v="30165000-30169000"/>
          <s v="30169000-30173000"/>
          <s v="30173000-30177000"/>
          <s v="30177000-30181000"/>
          <s v="30181000-30185000"/>
          <s v="30185000-30189000"/>
          <s v="30189000-30193000"/>
          <s v="30193000-30197000"/>
          <s v="30197000-30201000"/>
          <s v="30201000-30205000"/>
          <s v="30205000-30209000"/>
          <s v="30209000-30213000"/>
          <s v="30213000-30217000"/>
          <s v="30217000-30221000"/>
          <s v="30221000-30225000"/>
          <s v="30225000-30229000"/>
          <s v="30229000-30233000"/>
          <s v="30233000-30237000"/>
          <s v="30237000-30241000"/>
          <s v="30241000-30245000"/>
          <s v="30245000-30249000"/>
          <s v="30249000-30253000"/>
          <s v="30253000-30257000"/>
          <s v="30257000-30261000"/>
          <s v="30261000-30265000"/>
          <s v="30265000-30269000"/>
          <s v="30269000-30273000"/>
          <s v="30273000-30277000"/>
          <s v="30277000-30281000"/>
          <s v="30281000-30285000"/>
          <s v="30285000-30289000"/>
          <s v="30289000-30293000"/>
          <s v="30293000-30297000"/>
          <s v="30297000-30301000"/>
          <s v="30301000-30305000"/>
          <s v="30305000-30309000"/>
          <s v="30309000-30313000"/>
          <s v="30313000-30317000"/>
          <s v="30317000-30321000"/>
          <s v="30321000-30325000"/>
          <s v="30325000-30329000"/>
          <s v="30329000-30333000"/>
          <s v="30333000-30337000"/>
          <s v="30337000-30341000"/>
          <s v="30341000-30345000"/>
          <s v="30345000-30349000"/>
          <s v="30349000-30353000"/>
          <s v="30353000-30357000"/>
          <s v="30357000-30361000"/>
          <s v="30361000-30365000"/>
          <s v="30365000-30369000"/>
          <s v="30369000-30373000"/>
          <s v="30373000-30377000"/>
          <s v="30377000-30381000"/>
          <s v="30381000-30385000"/>
          <s v="30385000-30389000"/>
          <s v="30389000-30393000"/>
          <s v="30393000-30397000"/>
          <s v="30397000-30401000"/>
          <s v="30401000-30405000"/>
          <s v="30405000-30409000"/>
          <s v="30409000-30413000"/>
          <s v="30413000-30417000"/>
          <s v="30417000-30421000"/>
          <s v="30421000-30425000"/>
          <s v="30425000-30429000"/>
          <s v="30429000-30433000"/>
          <s v="30433000-30437000"/>
          <s v="30437000-30441000"/>
          <s v="30441000-30445000"/>
          <s v="30445000-30449000"/>
          <s v="30449000-30453000"/>
          <s v="30453000-30457000"/>
          <s v="30457000-30461000"/>
          <s v="30461000-30465000"/>
          <s v="30465000-30469000"/>
          <s v="30469000-30473000"/>
          <s v="30473000-30477000"/>
          <s v="30477000-30481000"/>
          <s v="30481000-30485000"/>
          <s v="30485000-30489000"/>
          <s v="30489000-30493000"/>
          <s v="30493000-30497000"/>
          <s v="30497000-30501000"/>
          <s v="30501000-30505000"/>
          <s v="30505000-30509000"/>
          <s v="30509000-30513000"/>
          <s v="30513000-30517000"/>
          <s v="30517000-30521000"/>
          <s v="30521000-30525000"/>
          <s v="30525000-30529000"/>
          <s v="30529000-30533000"/>
          <s v="30533000-30537000"/>
          <s v="30537000-30541000"/>
          <s v="30541000-30545000"/>
          <s v="30545000-30549000"/>
          <s v="30549000-30553000"/>
          <s v="30553000-30557000"/>
          <s v="30557000-30561000"/>
          <s v="30561000-30565000"/>
          <s v="30565000-30569000"/>
          <s v="30569000-30573000"/>
          <s v="30573000-30577000"/>
          <s v="30577000-30581000"/>
          <s v="30581000-30585000"/>
          <s v="30585000-30589000"/>
          <s v="30589000-30593000"/>
          <s v="30593000-30597000"/>
          <s v="30597000-30601000"/>
          <s v="30601000-30605000"/>
          <s v="30605000-30609000"/>
          <s v="30609000-30613000"/>
          <s v="30613000-30617000"/>
          <s v="30617000-30621000"/>
          <s v="30621000-30625000"/>
          <s v="30625000-30629000"/>
          <s v="30629000-30633000"/>
          <s v="30633000-30637000"/>
          <s v="30637000-30641000"/>
          <s v="30641000-30645000"/>
          <s v="30645000-30649000"/>
          <s v="30649000-30653000"/>
          <s v="30653000-30657000"/>
          <s v="30657000-30661000"/>
          <s v="30661000-30665000"/>
          <s v="30665000-30669000"/>
          <s v="30669000-30673000"/>
          <s v="30673000-30677000"/>
          <s v="30677000-30681000"/>
          <s v="30681000-30685000"/>
          <s v="30685000-30689000"/>
          <s v="30689000-30693000"/>
          <s v="30693000-30697000"/>
          <s v="30697000-30701000"/>
          <s v="30701000-30705000"/>
          <s v="30705000-30709000"/>
          <s v="30709000-30713000"/>
          <s v="30713000-30717000"/>
          <s v="30717000-30721000"/>
          <s v="30721000-30725000"/>
          <s v="30725000-30729000"/>
          <s v="30729000-30733000"/>
          <s v="30733000-30737000"/>
          <s v="30737000-30741000"/>
          <s v="30741000-30745000"/>
          <s v="30745000-30749000"/>
          <s v="30749000-30753000"/>
          <s v="30753000-30757000"/>
          <s v="30757000-30761000"/>
          <s v="30761000-30765000"/>
          <s v="30765000-30769000"/>
          <s v="30769000-30773000"/>
          <s v="30773000-30777000"/>
          <s v="30777000-30781000"/>
          <s v="30781000-30785000"/>
          <s v="30785000-30789000"/>
          <s v="30789000-30793000"/>
          <s v="30793000-30797000"/>
          <s v="30797000-30801000"/>
          <s v="30801000-30805000"/>
          <s v="30805000-30809000"/>
          <s v="30809000-30813000"/>
          <s v="30813000-30817000"/>
          <s v="30817000-30821000"/>
          <s v="30821000-30825000"/>
          <s v="30825000-30829000"/>
          <s v="30829000-30833000"/>
          <s v="30833000-30837000"/>
          <s v="30837000-30841000"/>
          <s v="30841000-30845000"/>
          <s v="30845000-30849000"/>
          <s v="30849000-30853000"/>
          <s v="30853000-30857000"/>
          <s v="30857000-30861000"/>
          <s v="30861000-30865000"/>
          <s v="30865000-30869000"/>
          <s v="30869000-30873000"/>
          <s v="30873000-30877000"/>
          <s v="30877000-30881000"/>
          <s v="30881000-30885000"/>
          <s v="30885000-30889000"/>
          <s v="30889000-30893000"/>
          <s v="30893000-30897000"/>
          <s v="30897000-30901000"/>
          <s v="30901000-30905000"/>
          <s v="30905000-30909000"/>
          <s v="30909000-30913000"/>
          <s v="30913000-30917000"/>
          <s v="30917000-30921000"/>
          <s v="30921000-30925000"/>
          <s v="30925000-30929000"/>
          <s v="30929000-30933000"/>
          <s v="30933000-30937000"/>
          <s v="30937000-30941000"/>
          <s v="30941000-30945000"/>
          <s v="30945000-30949000"/>
          <s v="30949000-30953000"/>
          <s v="30953000-30957000"/>
          <s v="30957000-30961000"/>
          <s v="30961000-30965000"/>
          <s v="30965000-30969000"/>
          <s v="30969000-30973000"/>
          <s v="30973000-30977000"/>
          <s v="30977000-30981000"/>
          <s v="30981000-30985000"/>
          <s v="30985000-30989000"/>
          <s v="30989000-30993000"/>
          <s v="30993000-30997000"/>
          <s v="30997000-31001000"/>
          <s v="31001000-31005000"/>
          <s v="31005000-31009000"/>
          <s v="31009000-31013000"/>
          <s v="31013000-31017000"/>
          <s v="31017000-31021000"/>
          <s v="31021000-31025000"/>
          <s v="31025000-31029000"/>
          <s v="31029000-31033000"/>
          <s v="31033000-31037000"/>
          <s v="31037000-31041000"/>
          <s v="31041000-31045000"/>
          <s v="31045000-31049000"/>
          <s v="31049000-31053000"/>
          <s v="31053000-31057000"/>
          <s v="31057000-31061000"/>
          <s v="31061000-31065000"/>
          <s v="31065000-31069000"/>
          <s v="31069000-31073000"/>
          <s v="31073000-31077000"/>
          <s v="31077000-31081000"/>
          <s v="31081000-31085000"/>
          <s v="31085000-31089000"/>
          <s v="31089000-31093000"/>
          <s v="31093000-31097000"/>
          <s v="31097000-31101000"/>
          <s v="31101000-31105000"/>
          <s v="31105000-31109000"/>
          <s v="31109000-31113000"/>
          <s v="31113000-31117000"/>
          <s v="31117000-31121000"/>
          <s v="31121000-31125000"/>
          <s v="31125000-31129000"/>
          <s v="31129000-31133000"/>
          <s v="31133000-31137000"/>
          <s v="31137000-31141000"/>
          <s v="31141000-31145000"/>
          <s v="31145000-31149000"/>
          <s v="31149000-31153000"/>
          <s v="31153000-31157000"/>
          <s v="31157000-31161000"/>
          <s v="31161000-31165000"/>
          <s v="31165000-31169000"/>
          <s v="31169000-31173000"/>
          <s v="31173000-31177000"/>
          <s v="31177000-31181000"/>
          <s v="31181000-31185000"/>
          <s v="31185000-31189000"/>
          <s v="31189000-31193000"/>
          <s v="31193000-31197000"/>
          <s v="31197000-31201000"/>
          <s v="31201000-31205000"/>
          <s v="31205000-31209000"/>
          <s v="31209000-31213000"/>
          <s v="31213000-31217000"/>
          <s v="31217000-31221000"/>
          <s v="31221000-31225000"/>
          <s v="31225000-31229000"/>
          <s v="31229000-31233000"/>
          <s v="31233000-31237000"/>
          <s v="31237000-31241000"/>
          <s v="31241000-31245000"/>
          <s v="31245000-31249000"/>
          <s v="31249000-31253000"/>
          <s v="31253000-31257000"/>
          <s v="31257000-31261000"/>
          <s v="31261000-31265000"/>
          <s v="31265000-31269000"/>
          <s v="31269000-31273000"/>
          <s v="31273000-31277000"/>
          <s v="31277000-31281000"/>
          <s v="31281000-31285000"/>
          <s v="31285000-31289000"/>
          <s v="31289000-31293000"/>
          <s v="31293000-31297000"/>
          <s v="31297000-31301000"/>
          <s v="31301000-31305000"/>
          <s v="31305000-31309000"/>
          <s v="31309000-31313000"/>
          <s v="31313000-31317000"/>
          <s v="31317000-31321000"/>
          <s v="31321000-31325000"/>
          <s v="31325000-31329000"/>
          <s v="31329000-31333000"/>
          <s v="31333000-31337000"/>
          <s v="31337000-31341000"/>
          <s v="31341000-31345000"/>
          <s v="31345000-31349000"/>
          <s v="31349000-31353000"/>
          <s v="31353000-31357000"/>
          <s v="31357000-31361000"/>
          <s v="31361000-31365000"/>
          <s v="31365000-31369000"/>
          <s v="31369000-31373000"/>
          <s v="31373000-31377000"/>
          <s v="31377000-31381000"/>
          <s v="31381000-31385000"/>
          <s v="31385000-31389000"/>
          <s v="31389000-31393000"/>
          <s v="31393000-31397000"/>
          <s v="31397000-31401000"/>
          <s v="31401000-31405000"/>
          <s v="31405000-31409000"/>
          <s v="31409000-31413000"/>
          <s v="31413000-31417000"/>
          <s v="31417000-31421000"/>
          <s v="31421000-31425000"/>
          <s v="31425000-31429000"/>
          <s v="31429000-31433000"/>
          <s v="31433000-31437000"/>
          <s v="31437000-31441000"/>
          <s v="31441000-31445000"/>
          <s v="31445000-31449000"/>
          <s v="31449000-31453000"/>
          <s v="31453000-31457000"/>
          <s v="31457000-31461000"/>
          <s v="31461000-31465000"/>
          <s v="31465000-31469000"/>
          <s v="31469000-31473000"/>
          <s v="31473000-31477000"/>
          <s v="31477000-31481000"/>
          <s v="31481000-31485000"/>
          <s v="31485000-31489000"/>
          <s v="31489000-31493000"/>
          <s v="31493000-31497000"/>
          <s v="31497000-31501000"/>
          <s v="31501000-31505000"/>
          <s v="31505000-31509000"/>
          <s v="31509000-31513000"/>
          <s v="31513000-31517000"/>
          <s v="31517000-31521000"/>
          <s v="31521000-31525000"/>
          <s v="31525000-31529000"/>
          <s v="31529000-31533000"/>
          <s v="31533000-31537000"/>
          <s v="31537000-31541000"/>
          <s v="31541000-31545000"/>
          <s v="31545000-31549000"/>
          <s v="31549000-31553000"/>
          <s v="31553000-31557000"/>
          <s v="31557000-31561000"/>
          <s v="31561000-31565000"/>
          <s v="31565000-31569000"/>
          <s v="31569000-31573000"/>
          <s v="31573000-31577000"/>
          <s v="31577000-31581000"/>
          <s v="31581000-31585000"/>
          <s v="31585000-31589000"/>
          <s v="31589000-31593000"/>
          <s v="31593000-31597000"/>
          <s v="31597000-31601000"/>
          <s v="31601000-31605000"/>
          <s v="31605000-31609000"/>
          <s v="31609000-31613000"/>
          <s v="31613000-31617000"/>
          <s v="31617000-31621000"/>
          <s v="31621000-31625000"/>
          <s v="31625000-31629000"/>
          <s v="31629000-31633000"/>
          <s v="31633000-31637000"/>
          <s v="31637000-31641000"/>
          <s v="31641000-31645000"/>
          <s v="31645000-31649000"/>
          <s v="31649000-31653000"/>
          <s v="31653000-31657000"/>
          <s v="31657000-31661000"/>
          <s v="31661000-31665000"/>
          <s v="31665000-31669000"/>
          <s v="31669000-31673000"/>
          <s v="31673000-31677000"/>
          <s v="31677000-31681000"/>
          <s v="31681000-31685000"/>
          <s v="31685000-31689000"/>
          <s v="31689000-31693000"/>
          <s v="31693000-31697000"/>
          <s v="31697000-31701000"/>
          <s v="31701000-31705000"/>
          <s v="31705000-31709000"/>
          <s v="31709000-31713000"/>
          <s v="31713000-31717000"/>
          <s v="31717000-31721000"/>
          <s v="31721000-31725000"/>
          <s v="31725000-31729000"/>
          <s v="31729000-31733000"/>
          <s v="31733000-31737000"/>
          <s v="31737000-31741000"/>
          <s v="31741000-31745000"/>
          <s v="31745000-31749000"/>
          <s v="31749000-31753000"/>
          <s v="31753000-31757000"/>
          <s v="31757000-31761000"/>
          <s v="31761000-31765000"/>
          <s v="31765000-31769000"/>
          <s v="31769000-31773000"/>
          <s v="31773000-31777000"/>
          <s v="31777000-31781000"/>
          <s v="31781000-31785000"/>
          <s v="31785000-31789000"/>
          <s v="31789000-31793000"/>
          <s v="31793000-31797000"/>
          <s v="31797000-31801000"/>
          <s v="31801000-31805000"/>
          <s v="31805000-31809000"/>
          <s v="31809000-31813000"/>
          <s v="31813000-31817000"/>
          <s v="31817000-31821000"/>
          <s v="31821000-31825000"/>
          <s v="31825000-31829000"/>
          <s v="31829000-31833000"/>
          <s v="31833000-31837000"/>
          <s v="31837000-31841000"/>
          <s v="31841000-31845000"/>
          <s v="31845000-31849000"/>
          <s v="31849000-31853000"/>
          <s v="31853000-31857000"/>
          <s v="31857000-31861000"/>
          <s v="31861000-31865000"/>
          <s v="31865000-31869000"/>
          <s v="31869000-31873000"/>
          <s v="31873000-31877000"/>
          <s v="31877000-31881000"/>
          <s v="31881000-31885000"/>
          <s v="31885000-31889000"/>
          <s v="31889000-31893000"/>
          <s v="31893000-31897000"/>
          <s v="31897000-31901000"/>
          <s v="31901000-31905000"/>
          <s v="31905000-31909000"/>
          <s v="31909000-31913000"/>
          <s v="31913000-31917000"/>
          <s v="31917000-31921000"/>
          <s v="31921000-31925000"/>
          <s v="31925000-31929000"/>
          <s v="31929000-31933000"/>
          <s v="31933000-31937000"/>
          <s v="31937000-31941000"/>
          <s v="31941000-31945000"/>
          <s v="31945000-31949000"/>
          <s v="31949000-31953000"/>
          <s v="31953000-31957000"/>
          <s v="31957000-31961000"/>
          <s v="31961000-31965000"/>
          <s v="31965000-31969000"/>
          <s v="31969000-31973000"/>
          <s v="31973000-31977000"/>
          <s v="31977000-31981000"/>
          <s v="31981000-31985000"/>
          <s v="31985000-31989000"/>
          <s v="31989000-31993000"/>
          <s v="31993000-31997000"/>
          <s v="31997000-32001000"/>
          <s v="32001000-32005000"/>
          <s v="32005000-32009000"/>
          <s v="32009000-32013000"/>
          <s v="32013000-32017000"/>
          <s v="32017000-32021000"/>
          <s v="32021000-32025000"/>
          <s v="32025000-32029000"/>
          <s v="32029000-32033000"/>
          <s v="32033000-32037000"/>
          <s v="32037000-32041000"/>
          <s v="32041000-32045000"/>
          <s v="32045000-32049000"/>
          <s v="32049000-32053000"/>
          <s v="32053000-32057000"/>
          <s v="32057000-32061000"/>
          <s v="32061000-32065000"/>
          <s v="32065000-32069000"/>
          <s v="32069000-32073000"/>
          <s v="32073000-32077000"/>
          <s v="32077000-32081000"/>
          <s v="32081000-32085000"/>
          <s v="32085000-32089000"/>
          <s v="32089000-32093000"/>
          <s v="32093000-32097000"/>
          <s v="32097000-32101000"/>
          <s v="32101000-32105000"/>
          <s v="32105000-32109000"/>
          <s v="32109000-32113000"/>
          <s v="32113000-32117000"/>
          <s v="32117000-32121000"/>
          <s v="32121000-32125000"/>
          <s v="32125000-32129000"/>
          <s v="32129000-32133000"/>
          <s v="32133000-32137000"/>
          <s v="32137000-32141000"/>
          <s v="32141000-32145000"/>
          <s v="32145000-32149000"/>
          <s v="32149000-32153000"/>
          <s v="32153000-32157000"/>
          <s v="32157000-32161000"/>
          <s v="32161000-32165000"/>
          <s v="32165000-32169000"/>
          <s v="32169000-32173000"/>
          <s v="32173000-32177000"/>
          <s v="32177000-32181000"/>
          <s v="32181000-32185000"/>
          <s v="32185000-32189000"/>
          <s v="32189000-32193000"/>
          <s v="32193000-32197000"/>
          <s v="32197000-32201000"/>
          <s v="32201000-32205000"/>
          <s v="32205000-32209000"/>
          <s v="32209000-32213000"/>
          <s v="32213000-32217000"/>
          <s v="32217000-32221000"/>
          <s v="32221000-32225000"/>
          <s v="32225000-32229000"/>
          <s v="32229000-32233000"/>
          <s v="32233000-32237000"/>
          <s v="32237000-32241000"/>
          <s v="32241000-32245000"/>
          <s v="32245000-32249000"/>
          <s v="32249000-32253000"/>
          <s v="32253000-32257000"/>
          <s v="32257000-32261000"/>
          <s v="32261000-32265000"/>
          <s v="32265000-32269000"/>
          <s v="32269000-32273000"/>
          <s v="32273000-32277000"/>
          <s v="32277000-32281000"/>
          <s v="32281000-32285000"/>
          <s v="32285000-32289000"/>
          <s v="32289000-32293000"/>
          <s v="32293000-32297000"/>
          <s v="32297000-32301000"/>
          <s v="32301000-32305000"/>
          <s v="32305000-32309000"/>
          <s v="32309000-32313000"/>
          <s v="32313000-32317000"/>
          <s v="32317000-32321000"/>
          <s v="32321000-32325000"/>
          <s v="32325000-32329000"/>
          <s v="32329000-32333000"/>
          <s v="32333000-32337000"/>
          <s v="32337000-32341000"/>
          <s v="32341000-32345000"/>
          <s v="32345000-32349000"/>
          <s v="32349000-32353000"/>
          <s v="32353000-32357000"/>
          <s v="32357000-32361000"/>
          <s v="32361000-32365000"/>
          <s v="32365000-32369000"/>
          <s v="32369000-32373000"/>
          <s v="32373000-32377000"/>
          <s v="32377000-32381000"/>
          <s v="32381000-32385000"/>
          <s v="32385000-32389000"/>
          <s v="32389000-32393000"/>
          <s v="32393000-32397000"/>
          <s v="32397000-32401000"/>
          <s v="32401000-32405000"/>
          <s v="32405000-32409000"/>
          <s v="32409000-32413000"/>
          <s v="32413000-32417000"/>
          <s v="32417000-32421000"/>
          <s v="32421000-32425000"/>
          <s v="32425000-32429000"/>
          <s v="32429000-32433000"/>
          <s v="32433000-32437000"/>
          <s v="32437000-32441000"/>
          <s v="32441000-32445000"/>
          <s v="32445000-32449000"/>
          <s v="32449000-32453000"/>
          <s v="32453000-32457000"/>
          <s v="32457000-32461000"/>
          <s v="32461000-32465000"/>
          <s v="32465000-32469000"/>
          <s v="32469000-32473000"/>
          <s v="32473000-32477000"/>
          <s v="32477000-32481000"/>
          <s v="32481000-32485000"/>
          <s v="32485000-32489000"/>
          <s v="32489000-32493000"/>
          <s v="32493000-32497000"/>
          <s v="32497000-32501000"/>
          <s v="32501000-32505000"/>
          <s v="32505000-32509000"/>
          <s v="32509000-32513000"/>
          <s v="32513000-32517000"/>
          <s v="32517000-32521000"/>
          <s v="32521000-32525000"/>
          <s v="32525000-32529000"/>
          <s v="32529000-32533000"/>
          <s v="32533000-32537000"/>
          <s v="32537000-32541000"/>
          <s v="32541000-32545000"/>
          <s v="32545000-32549000"/>
          <s v="32549000-32553000"/>
          <s v="32553000-32557000"/>
          <s v="32557000-32561000"/>
          <s v="32561000-32565000"/>
          <s v="32565000-32569000"/>
          <s v="32569000-32573000"/>
          <s v="32573000-32577000"/>
          <s v="32577000-32581000"/>
          <s v="32581000-32585000"/>
          <s v="32585000-32589000"/>
          <s v="32589000-32593000"/>
          <s v="32593000-32597000"/>
          <s v="32597000-32601000"/>
          <s v="32601000-32605000"/>
          <s v="32605000-32609000"/>
          <s v="32609000-32613000"/>
          <s v="32613000-32617000"/>
          <s v="32617000-32621000"/>
          <s v="32621000-32625000"/>
          <s v="32625000-32629000"/>
          <s v="32629000-32633000"/>
          <s v="32633000-32637000"/>
          <s v="32637000-32641000"/>
          <s v="32641000-32645000"/>
          <s v="32645000-32649000"/>
          <s v="32649000-32653000"/>
          <s v="32653000-32657000"/>
          <s v="32657000-32661000"/>
          <s v="32661000-32665000"/>
          <s v="32665000-32669000"/>
          <s v="32669000-32673000"/>
          <s v="32673000-32677000"/>
          <s v="32677000-32681000"/>
          <s v="32681000-32685000"/>
          <s v="32685000-32689000"/>
          <s v="32689000-32693000"/>
          <s v="32693000-32697000"/>
          <s v="32697000-32701000"/>
          <s v="32701000-32705000"/>
          <s v="32705000-32709000"/>
          <s v="32709000-32713000"/>
          <s v="32713000-32717000"/>
          <s v="32717000-32721000"/>
          <s v="32721000-32725000"/>
          <s v="32725000-32729000"/>
          <s v="32729000-32733000"/>
          <s v="32733000-32737000"/>
          <s v="32737000-32741000"/>
          <s v="32741000-32745000"/>
          <s v="32745000-32749000"/>
          <s v="32749000-32753000"/>
          <s v="32753000-32757000"/>
          <s v="32757000-32761000"/>
          <s v="32761000-32765000"/>
          <s v="32765000-32769000"/>
          <s v="32769000-32773000"/>
          <s v="32773000-32777000"/>
          <s v="32777000-32781000"/>
          <s v="32781000-32785000"/>
          <s v="32785000-32789000"/>
          <s v="32789000-32793000"/>
          <s v="32793000-32797000"/>
          <s v="32797000-32801000"/>
          <s v="32801000-32805000"/>
          <s v="32805000-32809000"/>
          <s v="32809000-32813000"/>
          <s v="32813000-32817000"/>
          <s v="32817000-32821000"/>
          <s v="32821000-32825000"/>
          <s v="32825000-32829000"/>
          <s v="32829000-32833000"/>
          <s v="32833000-32837000"/>
          <s v="32837000-32841000"/>
          <s v="32841000-32845000"/>
          <s v="32845000-32849000"/>
          <s v="32849000-32853000"/>
          <s v="32853000-32857000"/>
          <s v="32857000-32861000"/>
          <s v="32861000-32865000"/>
          <s v="32865000-32869000"/>
          <s v="32869000-32873000"/>
          <s v="32873000-32877000"/>
          <s v="32877000-32881000"/>
          <s v="32881000-32885000"/>
          <s v="32885000-32889000"/>
          <s v="32889000-32893000"/>
          <s v="32893000-32897000"/>
          <s v="32897000-32901000"/>
          <s v="32901000-32905000"/>
          <s v="32905000-32909000"/>
          <s v="32909000-32913000"/>
          <s v="32913000-32917000"/>
          <s v="32917000-32921000"/>
          <s v="32921000-32925000"/>
          <s v="32925000-32929000"/>
          <s v="32929000-32933000"/>
          <s v="32933000-32937000"/>
          <s v="32937000-32941000"/>
          <s v="32941000-32945000"/>
          <s v="32945000-32949000"/>
          <s v="32949000-32953000"/>
          <s v="32953000-32957000"/>
          <s v="32957000-32961000"/>
          <s v="32961000-32965000"/>
          <s v="32965000-32969000"/>
          <s v="32969000-32973000"/>
          <s v="32973000-32977000"/>
          <s v="32977000-32981000"/>
          <s v="32981000-32985000"/>
          <s v="32985000-32989000"/>
          <s v="32989000-32993000"/>
          <s v="32993000-32997000"/>
          <s v="32997000-33001000"/>
          <s v="33001000-33005000"/>
          <s v="33005000-33009000"/>
          <s v="33009000-33013000"/>
          <s v="33013000-33017000"/>
          <s v="33017000-33021000"/>
          <s v="33021000-33025000"/>
          <s v="33025000-33029000"/>
          <s v="33029000-33033000"/>
          <s v="33033000-33037000"/>
          <s v="33037000-33041000"/>
          <s v="33041000-33045000"/>
          <s v="33045000-33049000"/>
          <s v="33049000-33053000"/>
          <s v="33053000-33057000"/>
          <s v="33057000-33061000"/>
          <s v="33061000-33065000"/>
          <s v="33065000-33069000"/>
          <s v="33069000-33073000"/>
          <s v="33073000-33077000"/>
          <s v="33077000-33081000"/>
          <s v="33081000-33085000"/>
          <s v="33085000-33089000"/>
          <s v="33089000-33093000"/>
          <s v="33093000-33097000"/>
          <s v="33097000-33101000"/>
          <s v="33101000-33105000"/>
          <s v="33105000-33109000"/>
          <s v="33109000-33113000"/>
          <s v="33113000-33117000"/>
          <s v="33117000-33121000"/>
          <s v="33121000-33125000"/>
          <s v="33125000-33129000"/>
          <s v="33129000-33133000"/>
          <s v="33133000-33137000"/>
          <s v="33137000-33141000"/>
          <s v="33141000-33145000"/>
          <s v="33145000-33149000"/>
          <s v="33149000-33153000"/>
          <s v="33153000-33157000"/>
          <s v="33157000-33161000"/>
          <s v="33161000-33165000"/>
          <s v="33165000-33169000"/>
          <s v="33169000-33173000"/>
          <s v="33173000-33177000"/>
          <s v="33177000-33181000"/>
          <s v="33181000-33185000"/>
          <s v="33185000-33189000"/>
          <s v="33189000-33193000"/>
          <s v="33193000-33197000"/>
          <s v="33197000-33201000"/>
          <s v="33201000-33205000"/>
          <s v="33205000-33209000"/>
          <s v="33209000-33213000"/>
          <s v="33213000-33217000"/>
          <s v="33217000-33221000"/>
          <s v="33221000-33225000"/>
          <s v="33225000-33229000"/>
          <s v="33229000-33233000"/>
          <s v="33233000-33237000"/>
          <s v="33237000-33241000"/>
          <s v="33241000-33245000"/>
          <s v="33245000-33249000"/>
          <s v="33249000-33253000"/>
          <s v="33253000-33257000"/>
          <s v="33257000-33261000"/>
          <s v="33261000-33265000"/>
          <s v="33265000-33269000"/>
          <s v="33269000-33273000"/>
          <s v="33273000-33277000"/>
          <s v="33277000-33281000"/>
          <s v="33281000-33285000"/>
          <s v="33285000-33289000"/>
          <s v="33289000-33293000"/>
          <s v="33293000-33297000"/>
          <s v="33297000-33301000"/>
          <s v="33301000-33305000"/>
          <s v="33305000-33309000"/>
          <s v="33309000-33313000"/>
          <s v="33313000-33317000"/>
          <s v="33317000-33321000"/>
          <s v="33321000-33325000"/>
          <s v="33325000-33329000"/>
          <s v="33329000-33333000"/>
          <s v="33333000-33337000"/>
          <s v="33337000-33341000"/>
          <s v="33341000-33345000"/>
          <s v="33345000-33349000"/>
          <s v="33349000-33353000"/>
          <s v="33353000-33357000"/>
          <s v="33357000-33361000"/>
          <s v="33361000-33365000"/>
          <s v="33365000-33369000"/>
          <s v="33369000-33373000"/>
          <s v="33373000-33377000"/>
          <s v="33377000-33381000"/>
          <s v="33381000-33385000"/>
          <s v="33385000-33389000"/>
          <s v="33389000-33393000"/>
          <s v="33393000-33397000"/>
          <s v="33397000-33401000"/>
          <s v="33401000-33405000"/>
          <s v="33405000-33409000"/>
          <s v="33409000-33413000"/>
          <s v="33413000-33417000"/>
          <s v="33417000-33421000"/>
          <s v="33421000-33425000"/>
          <s v="33425000-33429000"/>
          <s v="33429000-33433000"/>
          <s v="33433000-33437000"/>
          <s v="33437000-33441000"/>
          <s v="33441000-33445000"/>
          <s v="33445000-33449000"/>
          <s v="33449000-33453000"/>
          <s v="33453000-33457000"/>
          <s v="33457000-33461000"/>
          <s v="33461000-33465000"/>
          <s v="33465000-33469000"/>
          <s v="33469000-33473000"/>
          <s v="33473000-33477000"/>
          <s v="33477000-33481000"/>
          <s v="33481000-33485000"/>
          <s v="33485000-33489000"/>
          <s v="33489000-33493000"/>
          <s v="33493000-33497000"/>
          <s v="33497000-33501000"/>
          <s v="33501000-33505000"/>
          <s v="33505000-33509000"/>
          <s v="33509000-33513000"/>
          <s v="33513000-33517000"/>
          <s v="33517000-33521000"/>
          <s v="33521000-33525000"/>
          <s v="33525000-33529000"/>
          <s v="33529000-33533000"/>
          <s v="33533000-33537000"/>
          <s v="33537000-33541000"/>
          <s v="33541000-33545000"/>
          <s v="33545000-33549000"/>
          <s v="33549000-33553000"/>
          <s v="33553000-33557000"/>
          <s v="33557000-33561000"/>
          <s v="33561000-33565000"/>
          <s v="33565000-33569000"/>
          <s v="33569000-33573000"/>
          <s v="33573000-33577000"/>
          <s v="33577000-33581000"/>
          <s v="33581000-33585000"/>
          <s v="33585000-33589000"/>
          <s v="33589000-33593000"/>
          <s v="33593000-33597000"/>
          <s v="33597000-33601000"/>
          <s v="33601000-33605000"/>
          <s v="33605000-33609000"/>
          <s v="33609000-33613000"/>
          <s v="33613000-33617000"/>
          <s v="33617000-33621000"/>
          <s v="33621000-33625000"/>
          <s v="33625000-33629000"/>
          <s v="33629000-33633000"/>
          <s v="33633000-33637000"/>
          <s v="33637000-33641000"/>
          <s v="33641000-33645000"/>
          <s v="33645000-33649000"/>
          <s v="33649000-33653000"/>
          <s v="33653000-33657000"/>
          <s v="33657000-33661000"/>
          <s v="33661000-33665000"/>
          <s v="33665000-33669000"/>
          <s v="33669000-33673000"/>
          <s v="33673000-33677000"/>
          <s v="33677000-33681000"/>
          <s v="33681000-33685000"/>
          <s v="33685000-33689000"/>
          <s v="33689000-33693000"/>
          <s v="33693000-33697000"/>
          <s v="33697000-33701000"/>
          <s v="33701000-33705000"/>
          <s v="33705000-33709000"/>
          <s v="33709000-33713000"/>
          <s v="33713000-33717000"/>
          <s v="33717000-33721000"/>
          <s v="33721000-33725000"/>
          <s v="33725000-33729000"/>
          <s v="33729000-33733000"/>
          <s v="33733000-33737000"/>
          <s v="33737000-33741000"/>
          <s v="33741000-33745000"/>
          <s v="33745000-33749000"/>
          <s v="33749000-33753000"/>
          <s v="33753000-33757000"/>
          <s v="33757000-33761000"/>
          <s v="33761000-33765000"/>
          <s v="33765000-33769000"/>
          <s v="33769000-33773000"/>
          <s v="33773000-33777000"/>
          <s v="33777000-33781000"/>
          <s v="33781000-33785000"/>
          <s v="33785000-33789000"/>
          <s v="33789000-33793000"/>
          <s v="33793000-33797000"/>
          <s v="33797000-33801000"/>
          <s v="33801000-33805000"/>
          <s v="33805000-33809000"/>
          <s v="33809000-33813000"/>
          <s v="33813000-33817000"/>
          <s v="33817000-33821000"/>
          <s v="33821000-33825000"/>
          <s v="33825000-33829000"/>
          <s v="33829000-33833000"/>
          <s v="33833000-33837000"/>
          <s v="33837000-33841000"/>
          <s v="33841000-33845000"/>
          <s v="33845000-33849000"/>
          <s v="33849000-33853000"/>
          <s v="33853000-33857000"/>
          <s v="33857000-33861000"/>
          <s v="33861000-33865000"/>
          <s v="33865000-33869000"/>
          <s v="33869000-33873000"/>
          <s v="33873000-33877000"/>
          <s v="33877000-33881000"/>
          <s v="33881000-33885000"/>
          <s v="33885000-33889000"/>
          <s v="33889000-33893000"/>
          <s v="33893000-33897000"/>
          <s v="33897000-33901000"/>
          <s v="33901000-33905000"/>
          <s v="33905000-33909000"/>
          <s v="33909000-33913000"/>
          <s v="33913000-33917000"/>
          <s v="33917000-33921000"/>
          <s v="33921000-33925000"/>
          <s v="33925000-33929000"/>
          <s v="33929000-33933000"/>
          <s v="33933000-33937000"/>
          <s v="33937000-33941000"/>
          <s v="33941000-33945000"/>
          <s v="33945000-33949000"/>
          <s v="33949000-33953000"/>
          <s v="33953000-33957000"/>
          <s v="33957000-33961000"/>
          <s v="33961000-33965000"/>
          <s v="33965000-33969000"/>
          <s v="33969000-33973000"/>
          <s v="33973000-33977000"/>
          <s v="33977000-33981000"/>
          <s v="33981000-33985000"/>
          <s v="33985000-33989000"/>
          <s v="33989000-33993000"/>
          <s v="33993000-33997000"/>
          <s v="33997000-34001000"/>
          <s v="34001000-34005000"/>
          <s v="34005000-34009000"/>
          <s v="34009000-34013000"/>
          <s v="34013000-34017000"/>
          <s v="34017000-34021000"/>
          <s v="34021000-34025000"/>
          <s v="34025000-34029000"/>
          <s v="34029000-34033000"/>
          <s v="34033000-34037000"/>
          <s v="34037000-34041000"/>
          <s v="34041000-34045000"/>
          <s v="34045000-34049000"/>
          <s v="34049000-34053000"/>
          <s v="34053000-34057000"/>
          <s v="34057000-34061000"/>
          <s v="34061000-34065000"/>
          <s v="34065000-34069000"/>
          <s v="34069000-34073000"/>
          <s v="34073000-34077000"/>
          <s v="34077000-34081000"/>
          <s v="34081000-34085000"/>
          <s v="34085000-34089000"/>
          <s v="34089000-34093000"/>
          <s v="34093000-34097000"/>
          <s v="34097000-34101000"/>
          <s v="34101000-34105000"/>
          <s v="34105000-34109000"/>
          <s v="34109000-34113000"/>
          <s v="34113000-34117000"/>
          <s v="34117000-34121000"/>
          <s v="34121000-34125000"/>
          <s v="34125000-34129000"/>
          <s v="34129000-34133000"/>
          <s v="34133000-34137000"/>
          <s v="34137000-34141000"/>
          <s v="34141000-34145000"/>
          <s v="34145000-34149000"/>
          <s v="34149000-34153000"/>
          <s v="34153000-34157000"/>
          <s v="34157000-34161000"/>
          <s v="34161000-34165000"/>
          <s v="34165000-34169000"/>
          <s v="34169000-34173000"/>
          <s v="34173000-34177000"/>
          <s v="34177000-34181000"/>
          <s v="34181000-34185000"/>
          <s v="34185000-34189000"/>
          <s v="34189000-34193000"/>
          <s v="34193000-34197000"/>
          <s v="34197000-34201000"/>
          <s v="34201000-34205000"/>
          <s v="34205000-34209000"/>
          <s v="34209000-34213000"/>
          <s v="34213000-34217000"/>
          <s v="34217000-34221000"/>
          <s v="34221000-34225000"/>
          <s v="34225000-34229000"/>
          <s v="34229000-34233000"/>
          <s v="34233000-34237000"/>
          <s v="34237000-34241000"/>
          <s v="34241000-34245000"/>
          <s v="34245000-34249000"/>
          <s v="34249000-34253000"/>
          <s v="34253000-34257000"/>
          <s v="34257000-34261000"/>
          <s v="34261000-34265000"/>
          <s v="34265000-34269000"/>
          <s v="34269000-34273000"/>
          <s v="34273000-34277000"/>
          <s v="34277000-34281000"/>
          <s v="34281000-34285000"/>
          <s v="34285000-34289000"/>
          <s v="34289000-34293000"/>
          <s v="34293000-34297000"/>
          <s v="34297000-34301000"/>
          <s v="34301000-34305000"/>
          <s v="34305000-34309000"/>
          <s v="34309000-34313000"/>
          <s v="34313000-34317000"/>
          <s v="34317000-34321000"/>
          <s v="34321000-34325000"/>
          <s v="34325000-34329000"/>
          <s v="34329000-34333000"/>
          <s v="34333000-34337000"/>
          <s v="34337000-34341000"/>
          <s v="34341000-34345000"/>
          <s v="34345000-34349000"/>
          <s v="34349000-34353000"/>
          <s v="34353000-34357000"/>
          <s v="34357000-34361000"/>
          <s v="34361000-34365000"/>
          <s v="34365000-34369000"/>
          <s v="34369000-34373000"/>
          <s v="34373000-34377000"/>
          <s v="34377000-34381000"/>
          <s v="34381000-34385000"/>
          <s v="34385000-34389000"/>
          <s v="34389000-34393000"/>
          <s v="34393000-34397000"/>
          <s v="34397000-34401000"/>
          <s v="34401000-34405000"/>
          <s v="34405000-34409000"/>
          <s v="34409000-34413000"/>
          <s v="34413000-34417000"/>
          <s v="34417000-34421000"/>
          <s v="34421000-34425000"/>
          <s v="34425000-34429000"/>
          <s v="34429000-34433000"/>
          <s v="34433000-34437000"/>
          <s v="34437000-34441000"/>
          <s v="34441000-34445000"/>
          <s v="34445000-34449000"/>
          <s v="34449000-34453000"/>
          <s v="34453000-34457000"/>
          <s v="34457000-34461000"/>
          <s v="34461000-34465000"/>
          <s v="34465000-34469000"/>
          <s v="34469000-34473000"/>
          <s v="34473000-34477000"/>
          <s v="34477000-34481000"/>
          <s v="34481000-34485000"/>
          <s v="34485000-34489000"/>
          <s v="34489000-34493000"/>
          <s v="34493000-34497000"/>
          <s v="34497000-34501000"/>
          <s v="34501000-34505000"/>
          <s v="34505000-34509000"/>
          <s v="34509000-34513000"/>
          <s v="34513000-34517000"/>
          <s v="34517000-34521000"/>
          <s v="34521000-34525000"/>
          <s v="34525000-34529000"/>
          <s v="34529000-34533000"/>
          <s v="34533000-34537000"/>
          <s v="34537000-34541000"/>
          <s v="34541000-34545000"/>
          <s v="34545000-34549000"/>
          <s v="34549000-34553000"/>
          <s v="34553000-34557000"/>
          <s v="34557000-34561000"/>
          <s v="34561000-34565000"/>
          <s v="34565000-34569000"/>
          <s v="34569000-34573000"/>
          <s v="34573000-34577000"/>
          <s v="34577000-34581000"/>
          <s v="34581000-34585000"/>
          <s v="34585000-34589000"/>
          <s v="34589000-34593000"/>
          <s v="34593000-34597000"/>
          <s v="34597000-34601000"/>
          <s v="34601000-34605000"/>
          <s v="34605000-34609000"/>
          <s v="34609000-34613000"/>
          <s v="34613000-34617000"/>
          <s v="34617000-34621000"/>
          <s v="34621000-34625000"/>
          <s v="34625000-34629000"/>
          <s v="34629000-34633000"/>
          <s v="34633000-34637000"/>
          <s v="34637000-34641000"/>
          <s v="34641000-34645000"/>
          <s v="34645000-34649000"/>
          <s v="34649000-34653000"/>
          <s v="34653000-34657000"/>
          <s v="34657000-34661000"/>
          <s v="34661000-34665000"/>
          <s v="34665000-34669000"/>
          <s v="34669000-34673000"/>
          <s v="34673000-34677000"/>
          <s v="34677000-34681000"/>
          <s v="34681000-34685000"/>
          <s v="34685000-34689000"/>
          <s v="34689000-34693000"/>
          <s v="34693000-34697000"/>
          <s v="34697000-34701000"/>
          <s v="34701000-34705000"/>
          <s v="34705000-34709000"/>
          <s v="34709000-34713000"/>
          <s v="34713000-34717000"/>
          <s v="34717000-34721000"/>
          <s v="34721000-34725000"/>
          <s v="34725000-34729000"/>
          <s v="34729000-34733000"/>
          <s v="34733000-34737000"/>
          <s v="34737000-34741000"/>
          <s v="34741000-34745000"/>
          <s v="34745000-34749000"/>
          <s v="34749000-34753000"/>
          <s v="34753000-34757000"/>
          <s v="34757000-34761000"/>
          <s v="34761000-34765000"/>
          <s v="34765000-34769000"/>
          <s v="34769000-34773000"/>
          <s v="34773000-34777000"/>
          <s v="34777000-34781000"/>
          <s v="34781000-34785000"/>
          <s v="34785000-34789000"/>
          <s v="34789000-34793000"/>
          <s v="34793000-34797000"/>
          <s v="34797000-34801000"/>
          <s v="34801000-34805000"/>
          <s v="34805000-34809000"/>
          <s v="34809000-34813000"/>
          <s v="34813000-34817000"/>
          <s v="34817000-34821000"/>
          <s v="34821000-34825000"/>
          <s v="34825000-34829000"/>
          <s v="34829000-34833000"/>
          <s v="34833000-34837000"/>
          <s v="34837000-34841000"/>
          <s v="34841000-34845000"/>
          <s v="34845000-34849000"/>
          <s v="34849000-34853000"/>
          <s v="34853000-34857000"/>
          <s v="34857000-34861000"/>
          <s v="34861000-34865000"/>
          <s v="34865000-34869000"/>
          <s v="34869000-34873000"/>
          <s v="34873000-34877000"/>
          <s v="34877000-34881000"/>
          <s v="34881000-34885000"/>
          <s v="34885000-34889000"/>
          <s v="34889000-34893000"/>
          <s v="34893000-34897000"/>
          <s v="34897000-34901000"/>
          <s v="34901000-34905000"/>
          <s v="34905000-34909000"/>
          <s v="34909000-34913000"/>
          <s v="34913000-34917000"/>
          <s v="34917000-34921000"/>
          <s v="34921000-34925000"/>
          <s v="34925000-34929000"/>
          <s v="34929000-34933000"/>
          <s v="34933000-34937000"/>
          <s v="34937000-34941000"/>
          <s v="34941000-34945000"/>
          <s v="34945000-34949000"/>
          <s v="34949000-34953000"/>
          <s v="34953000-34957000"/>
          <s v="34957000-34961000"/>
          <s v="34961000-34965000"/>
          <s v="34965000-34969000"/>
          <s v="34969000-34973000"/>
          <s v="34973000-34977000"/>
          <s v="34977000-34981000"/>
          <s v="34981000-34985000"/>
          <s v="34985000-34989000"/>
          <s v="34989000-34993000"/>
          <s v="34993000-34997000"/>
          <s v="34997000-35001000"/>
          <s v="35001000-35005000"/>
          <s v="35005000-35009000"/>
          <s v="35009000-35013000"/>
          <s v="35013000-35017000"/>
          <s v="35017000-35021000"/>
          <s v="35021000-35025000"/>
          <s v="35025000-35029000"/>
          <s v="35029000-35033000"/>
          <s v="35033000-35037000"/>
          <s v="35037000-35041000"/>
          <s v="35041000-35045000"/>
          <s v="35045000-35049000"/>
          <s v="35049000-35053000"/>
          <s v="35053000-35057000"/>
          <s v="35057000-35061000"/>
          <s v="35061000-35065000"/>
          <s v="35065000-35069000"/>
          <s v="35069000-35073000"/>
          <s v="35073000-35077000"/>
          <s v="35077000-35081000"/>
          <s v="35081000-35085000"/>
          <s v="35085000-35089000"/>
          <s v="35089000-35093000"/>
          <s v="35093000-35097000"/>
          <s v="35097000-35101000"/>
          <s v="35101000-35105000"/>
          <s v="35105000-35109000"/>
          <s v="35109000-35113000"/>
          <s v="35113000-35117000"/>
          <s v="35117000-35121000"/>
          <s v="35121000-35125000"/>
          <s v="35125000-35129000"/>
          <s v="35129000-35133000"/>
          <s v="35133000-35137000"/>
          <s v="35137000-35141000"/>
          <s v="35141000-35145000"/>
          <s v="35145000-35149000"/>
          <s v="35149000-35153000"/>
          <s v="35153000-35157000"/>
          <s v="35157000-35161000"/>
          <s v="35161000-35165000"/>
          <s v="35165000-35169000"/>
          <s v="35169000-35173000"/>
          <s v="35173000-35177000"/>
          <s v="35177000-35181000"/>
          <s v="35181000-35185000"/>
          <s v="35185000-35189000"/>
          <s v="35189000-35193000"/>
          <s v="35193000-35197000"/>
          <s v="35197000-35201000"/>
          <s v="35201000-35205000"/>
          <s v="35205000-35209000"/>
          <s v="35209000-35213000"/>
          <s v="35213000-35217000"/>
          <s v="35217000-35221000"/>
          <s v="35221000-35225000"/>
          <s v="35225000-35229000"/>
          <s v="35229000-35233000"/>
          <s v="35233000-35237000"/>
          <s v="35237000-35241000"/>
          <s v="35241000-35245000"/>
          <s v="35245000-35249000"/>
          <s v="35249000-35253000"/>
          <s v="35253000-35257000"/>
          <s v="35257000-35261000"/>
          <s v="35261000-35265000"/>
          <s v="35265000-35269000"/>
          <s v="35269000-35273000"/>
          <s v="35273000-35277000"/>
          <s v="35277000-35281000"/>
          <s v="35281000-35285000"/>
          <s v="35285000-35289000"/>
          <s v="35289000-35293000"/>
          <s v="35293000-35297000"/>
          <s v="35297000-35301000"/>
          <s v="35301000-35305000"/>
          <s v="35305000-35309000"/>
          <s v="35309000-35313000"/>
          <s v="35313000-35317000"/>
          <s v="35317000-35321000"/>
          <s v="35321000-35325000"/>
          <s v="35325000-35329000"/>
          <s v="35329000-35333000"/>
          <s v="35333000-35337000"/>
          <s v="35337000-35341000"/>
          <s v="35341000-35345000"/>
          <s v="35345000-35349000"/>
          <s v="35349000-35353000"/>
          <s v="35353000-35357000"/>
          <s v="35357000-35361000"/>
          <s v="35361000-35365000"/>
          <s v="35365000-35369000"/>
          <s v="35369000-35373000"/>
          <s v="35373000-35377000"/>
          <s v="35377000-35381000"/>
          <s v="35381000-35385000"/>
          <s v="35385000-35389000"/>
          <s v="35389000-35393000"/>
          <s v="35393000-35397000"/>
          <s v="35397000-35401000"/>
          <s v="35401000-35405000"/>
          <s v="35405000-35409000"/>
          <s v="35409000-35413000"/>
          <s v="35413000-35417000"/>
          <s v="35417000-35421000"/>
          <s v="35421000-35425000"/>
          <s v="35425000-35429000"/>
          <s v="35429000-35433000"/>
          <s v="35433000-35437000"/>
          <s v="35437000-35441000"/>
          <s v="35441000-35445000"/>
          <s v="35445000-35449000"/>
          <s v="35449000-35453000"/>
          <s v="35453000-35457000"/>
          <s v="35457000-35461000"/>
          <s v="35461000-35465000"/>
          <s v="35465000-35469000"/>
          <s v="35469000-35473000"/>
          <s v="35473000-35477000"/>
          <s v="35477000-35481000"/>
          <s v="35481000-35485000"/>
          <s v="35485000-35489000"/>
          <s v="35489000-35493000"/>
          <s v="35493000-35497000"/>
          <s v="35497000-35501000"/>
          <s v="35501000-35505000"/>
          <s v="35505000-35509000"/>
          <s v="35509000-35513000"/>
          <s v="35513000-35517000"/>
          <s v="35517000-35521000"/>
          <s v="35521000-35525000"/>
          <s v="35525000-35529000"/>
          <s v="35529000-35533000"/>
          <s v="35533000-35537000"/>
          <s v="35537000-35541000"/>
          <s v="35541000-35545000"/>
          <s v="35545000-35549000"/>
          <s v="35549000-35553000"/>
          <s v="35553000-35557000"/>
          <s v="35557000-35561000"/>
          <s v="35561000-35565000"/>
          <s v="35565000-35569000"/>
          <s v="35569000-35573000"/>
          <s v="35573000-35577000"/>
          <s v="35577000-35581000"/>
          <s v="35581000-35585000"/>
          <s v="35585000-35589000"/>
          <s v="35589000-35593000"/>
          <s v="35593000-35597000"/>
          <s v="35597000-35601000"/>
          <s v="35601000-35605000"/>
          <s v="35605000-35609000"/>
          <s v="35609000-35613000"/>
          <s v="35613000-35617000"/>
          <s v="35617000-35621000"/>
          <s v="35621000-35625000"/>
          <s v="35625000-35629000"/>
          <s v="35629000-35633000"/>
          <s v="35633000-35637000"/>
          <s v="35637000-35641000"/>
          <s v="35641000-35645000"/>
          <s v="35645000-35649000"/>
          <s v="35649000-35653000"/>
          <s v="35653000-35657000"/>
          <s v="35657000-35661000"/>
          <s v="35661000-35665000"/>
          <s v="35665000-35669000"/>
          <s v="35669000-35673000"/>
          <s v="35673000-35677000"/>
          <s v="35677000-35681000"/>
          <s v="35681000-35685000"/>
          <s v="35685000-35689000"/>
          <s v="35689000-35693000"/>
          <s v="35693000-35697000"/>
          <s v="35697000-35701000"/>
          <s v="35701000-35705000"/>
          <s v="35705000-35709000"/>
          <s v="35709000-35713000"/>
          <s v="35713000-35717000"/>
          <s v="35717000-35721000"/>
          <s v="35721000-35725000"/>
          <s v="35725000-35729000"/>
          <s v="35729000-35733000"/>
          <s v="35733000-35737000"/>
          <s v="35737000-35741000"/>
          <s v="35741000-35745000"/>
          <s v="35745000-35749000"/>
          <s v="35749000-35753000"/>
          <s v="35753000-35757000"/>
          <s v="35757000-35761000"/>
          <s v="35761000-35765000"/>
          <s v="35765000-35769000"/>
          <s v="35769000-35773000"/>
          <s v="35773000-35777000"/>
          <s v="35777000-35781000"/>
          <s v="35781000-35785000"/>
          <s v="35785000-35789000"/>
          <s v="35789000-35793000"/>
          <s v="35793000-35797000"/>
          <s v="35797000-35801000"/>
          <s v="35801000-35805000"/>
          <s v="35805000-35809000"/>
          <s v="35809000-35813000"/>
          <s v="35813000-35817000"/>
          <s v="35817000-35821000"/>
          <s v="35821000-35825000"/>
          <s v="35825000-35829000"/>
          <s v="35829000-35833000"/>
          <s v="35833000-35837000"/>
          <s v="35837000-35841000"/>
          <s v="35841000-35845000"/>
          <s v="35845000-35849000"/>
          <s v="35849000-35853000"/>
          <s v="35853000-35857000"/>
          <s v="35857000-35861000"/>
          <s v="35861000-35865000"/>
          <s v="35865000-35869000"/>
          <s v="35869000-35873000"/>
          <s v="35873000-35877000"/>
          <s v="35877000-35881000"/>
          <s v="35881000-35885000"/>
          <s v="35885000-35889000"/>
          <s v="35889000-35893000"/>
          <s v="35893000-35897000"/>
          <s v="35897000-35901000"/>
          <s v="35901000-35905000"/>
          <s v="35905000-35909000"/>
          <s v="35909000-35913000"/>
          <s v="35913000-35917000"/>
          <s v="35917000-35921000"/>
          <s v="35921000-35925000"/>
          <s v="35925000-35929000"/>
          <s v="35929000-35933000"/>
          <s v="35933000-35937000"/>
          <s v="35937000-35941000"/>
          <s v="35941000-35945000"/>
          <s v="35945000-35949000"/>
          <s v="35949000-35953000"/>
          <s v="35953000-35957000"/>
          <s v="35957000-35961000"/>
          <s v="35961000-35965000"/>
          <s v="35965000-35969000"/>
          <s v="35969000-35973000"/>
          <s v="35973000-35977000"/>
          <s v="35977000-35981000"/>
          <s v="35981000-35985000"/>
          <s v="35985000-35989000"/>
          <s v="35989000-35993000"/>
          <s v="35993000-35997000"/>
          <s v="35997000-36001000"/>
          <s v="36001000-36005000"/>
          <s v="36005000-36009000"/>
          <s v="36009000-36013000"/>
          <s v="36013000-36017000"/>
          <s v="36017000-36021000"/>
          <s v="36021000-36025000"/>
          <s v="36025000-36029000"/>
          <s v="36029000-36033000"/>
          <s v="36033000-36037000"/>
          <s v="36037000-36041000"/>
          <s v="36041000-36045000"/>
          <s v="36045000-36049000"/>
          <s v="36049000-36053000"/>
          <s v="36053000-36057000"/>
          <s v="36057000-36061000"/>
          <s v="36061000-36065000"/>
          <s v="36065000-36069000"/>
          <s v="36069000-36073000"/>
          <s v="36073000-36077000"/>
          <s v="36077000-36081000"/>
          <s v="36081000-36085000"/>
          <s v="36085000-36089000"/>
          <s v="36089000-36093000"/>
          <s v="36093000-36097000"/>
          <s v="36097000-36101000"/>
          <s v="36101000-36105000"/>
          <s v="36105000-36109000"/>
          <s v="36109000-36113000"/>
          <s v="36113000-36117000"/>
          <s v="36117000-36121000"/>
          <s v="36121000-36125000"/>
          <s v="36125000-36129000"/>
          <s v="36129000-36133000"/>
          <s v="36133000-36137000"/>
          <s v="36137000-36141000"/>
          <s v="36141000-36145000"/>
          <s v="36145000-36149000"/>
          <s v="36149000-36153000"/>
          <s v="36153000-36157000"/>
          <s v="36157000-36161000"/>
          <s v="36161000-36165000"/>
          <s v="36165000-36169000"/>
          <s v="36169000-36173000"/>
          <s v="36173000-36177000"/>
          <s v="36177000-36181000"/>
          <s v="36181000-36185000"/>
          <s v="36185000-36189000"/>
          <s v="36189000-36193000"/>
          <s v="36193000-36197000"/>
          <s v="36197000-36201000"/>
          <s v="36201000-36205000"/>
          <s v="36205000-36209000"/>
          <s v="36209000-36213000"/>
          <s v="36213000-36217000"/>
          <s v="36217000-36221000"/>
          <s v="36221000-36225000"/>
          <s v="36225000-36229000"/>
          <s v="36229000-36233000"/>
          <s v="36233000-36237000"/>
          <s v="36237000-36241000"/>
          <s v="36241000-36245000"/>
          <s v="36245000-36249000"/>
          <s v="36249000-36253000"/>
          <s v="36253000-36257000"/>
          <s v="36257000-36261000"/>
          <s v="36261000-36265000"/>
          <s v="36265000-36269000"/>
          <s v="36269000-36273000"/>
          <s v="36273000-36277000"/>
          <s v="36277000-36281000"/>
          <s v="36281000-36285000"/>
          <s v="36285000-36289000"/>
          <s v="36289000-36293000"/>
          <s v="36293000-36297000"/>
          <s v="36297000-36301000"/>
          <s v="36301000-36305000"/>
          <s v="36305000-36309000"/>
          <s v="36309000-36313000"/>
          <s v="36313000-36317000"/>
          <s v="36317000-36321000"/>
          <s v="36321000-36325000"/>
          <s v="36325000-36329000"/>
          <s v="36329000-36333000"/>
          <s v="36333000-36337000"/>
          <s v="36337000-36341000"/>
          <s v="36341000-36345000"/>
          <s v="36345000-36349000"/>
          <s v="36349000-36353000"/>
          <s v="36353000-36357000"/>
          <s v="36357000-36361000"/>
          <s v="36361000-36365000"/>
          <s v="36365000-36369000"/>
          <s v="36369000-36373000"/>
          <s v="36373000-36377000"/>
          <s v="36377000-36381000"/>
          <s v="36381000-36385000"/>
          <s v="36385000-36389000"/>
          <s v="36389000-36393000"/>
          <s v="36393000-36397000"/>
          <s v="36397000-36401000"/>
          <s v="36401000-36405000"/>
          <s v="36405000-36409000"/>
          <s v="36409000-36413000"/>
          <s v="36413000-36417000"/>
          <s v="36417000-36421000"/>
          <s v="36421000-36425000"/>
          <s v="36425000-36429000"/>
          <s v="36429000-36433000"/>
          <s v="36433000-36437000"/>
          <s v="36437000-36441000"/>
          <s v="36441000-36445000"/>
          <s v="36445000-36449000"/>
          <s v="36449000-36453000"/>
          <s v="36453000-36457000"/>
          <s v="36457000-36461000"/>
          <s v="36461000-36465000"/>
          <s v="36465000-36469000"/>
          <s v="36469000-36473000"/>
          <s v="36473000-36477000"/>
          <s v="36477000-36481000"/>
          <s v="36481000-36485000"/>
          <s v="36485000-36489000"/>
          <s v="36489000-36493000"/>
          <s v="36493000-36497000"/>
          <s v="36497000-36501000"/>
          <s v="36501000-36505000"/>
          <s v="36505000-36509000"/>
          <s v="36509000-36513000"/>
          <s v="36513000-36517000"/>
          <s v="36517000-36521000"/>
          <s v="36521000-36525000"/>
          <s v="36525000-36529000"/>
          <s v="36529000-36533000"/>
          <s v="36533000-36537000"/>
          <s v="36537000-36541000"/>
          <s v="36541000-36545000"/>
          <s v="36545000-36549000"/>
          <s v="36549000-36553000"/>
          <s v="36553000-36557000"/>
          <s v="36557000-36561000"/>
          <s v="36561000-36565000"/>
          <s v="36565000-36569000"/>
          <s v="36569000-36573000"/>
          <s v="36573000-36577000"/>
          <s v="36577000-36581000"/>
          <s v="36581000-36585000"/>
          <s v="36585000-36589000"/>
          <s v="36589000-36593000"/>
          <s v="36593000-36597000"/>
          <s v="36597000-36601000"/>
          <s v="36601000-36605000"/>
          <s v="36605000-36609000"/>
          <s v="36609000-36613000"/>
          <s v="36613000-36617000"/>
          <s v="36617000-36621000"/>
          <s v="36621000-36625000"/>
          <s v="36625000-36629000"/>
          <s v="36629000-36633000"/>
          <s v="36633000-36637000"/>
          <s v="36637000-36641000"/>
          <s v="36641000-36645000"/>
          <s v="36645000-36649000"/>
          <s v="36649000-36653000"/>
          <s v="36653000-36657000"/>
          <s v="36657000-36661000"/>
          <s v="36661000-36665000"/>
          <s v="36665000-36669000"/>
          <s v="36669000-36673000"/>
          <s v="36673000-36677000"/>
          <s v="36677000-36681000"/>
          <s v="36681000-36685000"/>
          <s v="36685000-36689000"/>
          <s v="36689000-36693000"/>
          <s v="36693000-36697000"/>
          <s v="36697000-36701000"/>
          <s v="36701000-36705000"/>
          <s v="36705000-36709000"/>
          <s v="36709000-36713000"/>
          <s v="36713000-36717000"/>
          <s v="36717000-36721000"/>
          <s v="36721000-36725000"/>
          <s v="36725000-36729000"/>
          <s v="36729000-36733000"/>
          <s v="36733000-36737000"/>
          <s v="36737000-36741000"/>
          <s v="36741000-36745000"/>
          <s v="36745000-36749000"/>
          <s v="36749000-36753000"/>
          <s v="36753000-36757000"/>
          <s v="36757000-36761000"/>
          <s v="36761000-36765000"/>
          <s v="36765000-36769000"/>
          <s v="36769000-36773000"/>
          <s v="36773000-36777000"/>
          <s v="36777000-36781000"/>
          <s v="36781000-36785000"/>
          <s v="36785000-36789000"/>
          <s v="36789000-36793000"/>
          <s v="36793000-36797000"/>
          <s v="36797000-36801000"/>
          <s v="36801000-36805000"/>
          <s v="36805000-36809000"/>
          <s v="36809000-36813000"/>
          <s v="36813000-36817000"/>
          <s v="36817000-36821000"/>
          <s v="36821000-36825000"/>
          <s v="36825000-36829000"/>
          <s v="36829000-36833000"/>
          <s v="36833000-36837000"/>
          <s v="36837000-36841000"/>
          <s v="36841000-36845000"/>
          <s v="36845000-36849000"/>
          <s v="36849000-36853000"/>
          <s v="36853000-36857000"/>
          <s v="36857000-36861000"/>
          <s v="36861000-36865000"/>
          <s v="36865000-36869000"/>
          <s v="36869000-36873000"/>
          <s v="36873000-36877000"/>
          <s v="36877000-36881000"/>
          <s v="36881000-36885000"/>
          <s v="36885000-36889000"/>
          <s v="36889000-36893000"/>
          <s v="36893000-36897000"/>
          <s v="36897000-36901000"/>
          <s v="36901000-36905000"/>
          <s v="36905000-36909000"/>
          <s v="36909000-36913000"/>
          <s v="36913000-36917000"/>
          <s v="36917000-36921000"/>
          <s v="36921000-36925000"/>
          <s v="36925000-36929000"/>
          <s v="36929000-36933000"/>
          <s v="36933000-36937000"/>
          <s v="36937000-36941000"/>
          <s v="36941000-36945000"/>
          <s v="36945000-36949000"/>
          <s v="36949000-36953000"/>
          <s v="36953000-36957000"/>
          <s v="36957000-36961000"/>
          <s v="36961000-36965000"/>
          <s v="36965000-36969000"/>
          <s v="36969000-36973000"/>
          <s v="36973000-36977000"/>
          <s v="36977000-36981000"/>
          <s v="36981000-36985000"/>
          <s v="36985000-36989000"/>
          <s v="36989000-36993000"/>
          <s v="36993000-36997000"/>
          <s v="36997000-37001000"/>
          <s v="37001000-37005000"/>
          <s v="37005000-37009000"/>
          <s v="37009000-37013000"/>
          <s v="37013000-37017000"/>
          <s v="37017000-37021000"/>
          <s v="37021000-37025000"/>
          <s v="37025000-37029000"/>
          <s v="37029000-37033000"/>
          <s v="37033000-37037000"/>
          <s v="37037000-37041000"/>
          <s v="37041000-37045000"/>
          <s v="37045000-37049000"/>
          <s v="37049000-37053000"/>
          <s v="37053000-37057000"/>
          <s v="37057000-37061000"/>
          <s v="37061000-37065000"/>
          <s v="37065000-37069000"/>
          <s v="37069000-37073000"/>
          <s v="37073000-37077000"/>
          <s v="37077000-37081000"/>
          <s v="37081000-37085000"/>
          <s v="37085000-37089000"/>
          <s v="37089000-37093000"/>
          <s v="37093000-37097000"/>
          <s v="37097000-37101000"/>
          <s v="37101000-37105000"/>
          <s v="37105000-37109000"/>
          <s v="37109000-37113000"/>
          <s v="37113000-37117000"/>
          <s v="37117000-37121000"/>
          <s v="37121000-37125000"/>
          <s v="37125000-37129000"/>
          <s v="37129000-37133000"/>
          <s v="37133000-37137000"/>
          <s v="37137000-37141000"/>
          <s v="37141000-37145000"/>
          <s v="37145000-37149000"/>
          <s v="37149000-37153000"/>
          <s v="37153000-37157000"/>
          <s v="37157000-37161000"/>
          <s v="37161000-37165000"/>
          <s v="37165000-37169000"/>
          <s v="37169000-37173000"/>
          <s v="37173000-37177000"/>
          <s v="37177000-37181000"/>
          <s v="37181000-37185000"/>
          <s v="37185000-37189000"/>
          <s v="37189000-37193000"/>
          <s v="37193000-37197000"/>
          <s v="37197000-37201000"/>
          <s v="37201000-37205000"/>
          <s v="37205000-37209000"/>
          <s v="37209000-37213000"/>
          <s v="37213000-37217000"/>
          <s v="37217000-37221000"/>
          <s v="37221000-37225000"/>
          <s v="37225000-37229000"/>
          <s v="37229000-37233000"/>
          <s v="37233000-37237000"/>
          <s v="37237000-37241000"/>
          <s v="37241000-37245000"/>
          <s v="37245000-37249000"/>
          <s v="37249000-37253000"/>
          <s v="37253000-37257000"/>
          <s v="37257000-37261000"/>
          <s v="37261000-37265000"/>
          <s v="37265000-37269000"/>
          <s v="37269000-37273000"/>
          <s v="37273000-37277000"/>
          <s v="37277000-37281000"/>
          <s v="37281000-37285000"/>
          <s v="37285000-37289000"/>
          <s v="37289000-37293000"/>
          <s v="37293000-37297000"/>
          <s v="37297000-37301000"/>
          <s v="37301000-37305000"/>
          <s v="37305000-37309000"/>
          <s v="37309000-37313000"/>
          <s v="37313000-37317000"/>
          <s v="37317000-37321000"/>
          <s v="37321000-37325000"/>
          <s v="37325000-37329000"/>
          <s v="37329000-37333000"/>
          <s v="37333000-37337000"/>
          <s v="37337000-37341000"/>
          <s v="37341000-37345000"/>
          <s v="37345000-37349000"/>
          <s v="37349000-37353000"/>
          <s v="37353000-37357000"/>
          <s v="37357000-37361000"/>
          <s v="37361000-37365000"/>
          <s v="37365000-37369000"/>
          <s v="37369000-37373000"/>
          <s v="37373000-37377000"/>
          <s v="37377000-37381000"/>
          <s v="37381000-37385000"/>
          <s v="37385000-37389000"/>
          <s v="37389000-37393000"/>
          <s v="37393000-37397000"/>
          <s v="37397000-37401000"/>
          <s v="37401000-37405000"/>
          <s v="37405000-37409000"/>
          <s v="37409000-37413000"/>
          <s v="37413000-37417000"/>
          <s v="37417000-37421000"/>
          <s v="37421000-37425000"/>
          <s v="37425000-37429000"/>
          <s v="37429000-37433000"/>
          <s v="37433000-37437000"/>
          <s v="37437000-37441000"/>
          <s v="37441000-37445000"/>
          <s v="37445000-37449000"/>
          <s v="37449000-37453000"/>
          <s v="37453000-37457000"/>
          <s v="37457000-37461000"/>
          <s v="37461000-37465000"/>
          <s v="37465000-37469000"/>
          <s v="37469000-37473000"/>
          <s v="37473000-37477000"/>
          <s v="37477000-37481000"/>
          <s v="37481000-37485000"/>
          <s v="37485000-37489000"/>
          <s v="37489000-37493000"/>
          <s v="37493000-37497000"/>
          <s v="37497000-37501000"/>
          <s v="37501000-37505000"/>
          <s v="37505000-37509000"/>
          <s v="37509000-37513000"/>
          <s v="37513000-37517000"/>
          <s v="37517000-37521000"/>
          <s v="37521000-37525000"/>
          <s v="37525000-37529000"/>
          <s v="37529000-37533000"/>
          <s v="37533000-37537000"/>
          <s v="37537000-37541000"/>
          <s v="37541000-37545000"/>
          <s v="37545000-37549000"/>
          <s v="37549000-37553000"/>
          <s v="37553000-37557000"/>
          <s v="37557000-37561000"/>
          <s v="37561000-37565000"/>
          <s v="37565000-37569000"/>
          <s v="37569000-37573000"/>
          <s v="37573000-37577000"/>
          <s v="37577000-37581000"/>
          <s v="37581000-37585000"/>
          <s v="37585000-37589000"/>
          <s v="37589000-37593000"/>
          <s v="37593000-37597000"/>
          <s v="37597000-37601000"/>
          <s v="37601000-37605000"/>
          <s v="37605000-37609000"/>
          <s v="37609000-37613000"/>
          <s v="37613000-37617000"/>
          <s v="37617000-37621000"/>
          <s v="37621000-37625000"/>
          <s v="37625000-37629000"/>
          <s v="37629000-37633000"/>
          <s v="37633000-37637000"/>
          <s v="37637000-37641000"/>
          <s v="37641000-37645000"/>
          <s v="37645000-37649000"/>
          <s v="37649000-37653000"/>
          <s v="37653000-37657000"/>
          <s v="37657000-37661000"/>
          <s v="37661000-37665000"/>
          <s v="37665000-37669000"/>
          <s v="37669000-37673000"/>
          <s v="37673000-37677000"/>
          <s v="37677000-37681000"/>
          <s v="37681000-37685000"/>
          <s v="37685000-37689000"/>
          <s v="37689000-37693000"/>
          <s v="37693000-37697000"/>
          <s v="37697000-37701000"/>
          <s v="37701000-37705000"/>
          <s v="37705000-37709000"/>
          <s v="37709000-37713000"/>
          <s v="37713000-37717000"/>
          <s v="37717000-37721000"/>
          <s v="37721000-37725000"/>
          <s v="37725000-37729000"/>
          <s v="37729000-37733000"/>
          <s v="37733000-37737000"/>
          <s v="37737000-37741000"/>
          <s v="37741000-37745000"/>
          <s v="37745000-37749000"/>
          <s v="37749000-37753000"/>
          <s v="37753000-37757000"/>
          <s v="37757000-37761000"/>
          <s v="37761000-37765000"/>
          <s v="37765000-37769000"/>
          <s v="37769000-37773000"/>
          <s v="37773000-37777000"/>
          <s v="37777000-37781000"/>
          <s v="37781000-37785000"/>
          <s v="37785000-37789000"/>
          <s v="37789000-37793000"/>
          <s v="37793000-37797000"/>
          <s v="37797000-37801000"/>
          <s v="37801000-37805000"/>
          <s v="37805000-37809000"/>
          <s v="37809000-37813000"/>
          <s v="37813000-37817000"/>
          <s v="37817000-37821000"/>
          <s v="37821000-37825000"/>
          <s v="37825000-37829000"/>
          <s v="37829000-37833000"/>
          <s v="37833000-37837000"/>
          <s v="37837000-37841000"/>
          <s v="37841000-37845000"/>
          <s v="37845000-37849000"/>
          <s v="37849000-37853000"/>
          <s v="37853000-37857000"/>
          <s v="37857000-37861000"/>
          <s v="37861000-37865000"/>
          <s v="37865000-37869000"/>
          <s v="37869000-37873000"/>
          <s v="37873000-37877000"/>
          <s v="37877000-37881000"/>
          <s v="37881000-37885000"/>
          <s v="37885000-37889000"/>
          <s v="37889000-37893000"/>
          <s v="37893000-37897000"/>
          <s v="37897000-37901000"/>
          <s v="37901000-37905000"/>
          <s v="37905000-37909000"/>
          <s v="37909000-37913000"/>
          <s v="37913000-37917000"/>
          <s v="37917000-37921000"/>
          <s v="37921000-37925000"/>
          <s v="37925000-37929000"/>
          <s v="37929000-37933000"/>
          <s v="37933000-37937000"/>
          <s v="37937000-37941000"/>
          <s v="37941000-37945000"/>
          <s v="37945000-37949000"/>
          <s v="37949000-37953000"/>
          <s v="37953000-37957000"/>
          <s v="37957000-37961000"/>
          <s v="37961000-37965000"/>
          <s v="37965000-37969000"/>
          <s v="37969000-37973000"/>
          <s v="37973000-37977000"/>
          <s v="37977000-37981000"/>
          <s v="37981000-37985000"/>
          <s v="37985000-37989000"/>
          <s v="37989000-37993000"/>
          <s v="37993000-37997000"/>
          <s v="37997000-38001000"/>
          <s v="38001000-38005000"/>
          <s v="38005000-38009000"/>
          <s v="38009000-38013000"/>
          <s v="38013000-38017000"/>
          <s v="38017000-38021000"/>
          <s v="38021000-38025000"/>
          <s v="38025000-38029000"/>
          <s v="38029000-38033000"/>
          <s v="38033000-38037000"/>
          <s v="38037000-38041000"/>
          <s v="38041000-38045000"/>
          <s v="38045000-38049000"/>
          <s v="38049000-38053000"/>
          <s v="38053000-38057000"/>
          <s v="38057000-38061000"/>
          <s v="38061000-38065000"/>
          <s v="38065000-38069000"/>
          <s v="38069000-38073000"/>
          <s v="38073000-38077000"/>
          <s v="38077000-38081000"/>
          <s v="38081000-38085000"/>
          <s v="38085000-38089000"/>
          <s v="38089000-38093000"/>
          <s v="38093000-38097000"/>
          <s v="38097000-38101000"/>
          <s v="38101000-38105000"/>
          <s v="38105000-38109000"/>
          <s v="38109000-38113000"/>
          <s v="38113000-38117000"/>
          <s v="38117000-38121000"/>
          <s v="38121000-38125000"/>
          <s v="38125000-38129000"/>
          <s v="38129000-38133000"/>
          <s v="38133000-38137000"/>
          <s v="38137000-38141000"/>
          <s v="38141000-38145000"/>
          <s v="38145000-38149000"/>
          <s v="38149000-38153000"/>
          <s v="38153000-38157000"/>
          <s v="38157000-38161000"/>
          <s v="38161000-38165000"/>
          <s v="38165000-38169000"/>
          <s v="38169000-38173000"/>
          <s v="38173000-38177000"/>
          <s v="38177000-38181000"/>
          <s v="38181000-38185000"/>
          <s v="38185000-38189000"/>
          <s v="38189000-38193000"/>
          <s v="38193000-38197000"/>
          <s v="38197000-38201000"/>
          <s v="38201000-38205000"/>
          <s v="38205000-38209000"/>
          <s v="38209000-38213000"/>
          <s v="38213000-38217000"/>
          <s v="38217000-38221000"/>
          <s v="38221000-38225000"/>
          <s v="38225000-38229000"/>
          <s v="38229000-38233000"/>
          <s v="38233000-38237000"/>
          <s v="38237000-38241000"/>
          <s v="38241000-38245000"/>
          <s v="38245000-38249000"/>
          <s v="38249000-38253000"/>
          <s v="38253000-38257000"/>
          <s v="38257000-38261000"/>
          <s v="38261000-38265000"/>
          <s v="38265000-38269000"/>
          <s v="38269000-38273000"/>
          <s v="38273000-38277000"/>
          <s v="38277000-38281000"/>
          <s v="38281000-38285000"/>
          <s v="38285000-38289000"/>
          <s v="38289000-38293000"/>
          <s v="38293000-38297000"/>
          <s v="38297000-38301000"/>
          <s v="38301000-38305000"/>
          <s v="38305000-38309000"/>
          <s v="38309000-38313000"/>
          <s v="38313000-38317000"/>
          <s v="38317000-38321000"/>
          <s v="38321000-38325000"/>
          <s v="38325000-38329000"/>
          <s v="38329000-38333000"/>
          <s v="38333000-38337000"/>
          <s v="38337000-38341000"/>
          <s v="38341000-38345000"/>
          <s v="38345000-38349000"/>
          <s v="38349000-38353000"/>
          <s v="38353000-38357000"/>
          <s v="38357000-38361000"/>
          <s v="38361000-38365000"/>
          <s v="38365000-38369000"/>
          <s v="38369000-38373000"/>
          <s v="38373000-38377000"/>
          <s v="38377000-38381000"/>
          <s v="38381000-38385000"/>
          <s v="38385000-38389000"/>
          <s v="38389000-38393000"/>
          <s v="38393000-38397000"/>
          <s v="38397000-38401000"/>
          <s v="38401000-38405000"/>
          <s v="38405000-38409000"/>
          <s v="38409000-38413000"/>
          <s v="38413000-38417000"/>
          <s v="38417000-38421000"/>
          <s v="38421000-38425000"/>
          <s v="38425000-38429000"/>
          <s v="38429000-38433000"/>
          <s v="38433000-38437000"/>
          <s v="38437000-38441000"/>
          <s v="38441000-38445000"/>
          <s v="38445000-38449000"/>
          <s v="38449000-38453000"/>
          <s v="38453000-38457000"/>
          <s v="38457000-38461000"/>
          <s v="38461000-38465000"/>
          <s v="38465000-38469000"/>
          <s v="38469000-38473000"/>
          <s v="38473000-38477000"/>
          <s v="38477000-38481000"/>
          <s v="38481000-38485000"/>
          <s v="38485000-38489000"/>
          <s v="38489000-38493000"/>
          <s v="38493000-38497000"/>
          <s v="38497000-38501000"/>
          <s v="38501000-38505000"/>
          <s v="38505000-38509000"/>
          <s v="38509000-38513000"/>
          <s v="38513000-38517000"/>
          <s v="38517000-38521000"/>
          <s v="38521000-38525000"/>
          <s v="38525000-38529000"/>
          <s v="38529000-38533000"/>
          <s v="38533000-38537000"/>
          <s v="38537000-38541000"/>
          <s v="38541000-38545000"/>
          <s v="38545000-38549000"/>
          <s v="38549000-38553000"/>
          <s v="38553000-38557000"/>
          <s v="38557000-38561000"/>
          <s v="38561000-38565000"/>
          <s v="38565000-38569000"/>
          <s v="38569000-38573000"/>
          <s v="38573000-38577000"/>
          <s v="38577000-38581000"/>
          <s v="38581000-38585000"/>
          <s v="38585000-38589000"/>
          <s v="38589000-38593000"/>
          <s v="38593000-38597000"/>
          <s v="38597000-38601000"/>
          <s v="38601000-38605000"/>
          <s v="38605000-38609000"/>
          <s v="38609000-38613000"/>
          <s v="38613000-38617000"/>
          <s v="38617000-38621000"/>
          <s v="38621000-38625000"/>
          <s v="38625000-38629000"/>
          <s v="38629000-38633000"/>
          <s v="38633000-38637000"/>
          <s v="38637000-38641000"/>
          <s v="38641000-38645000"/>
          <s v="38645000-38649000"/>
          <s v="38649000-38653000"/>
          <s v="38653000-38657000"/>
          <s v="38657000-38661000"/>
          <s v="38661000-38665000"/>
          <s v="38665000-38669000"/>
          <s v="38669000-38673000"/>
          <s v="38673000-38677000"/>
          <s v="38677000-38681000"/>
          <s v="38681000-38685000"/>
          <s v="38685000-38689000"/>
          <s v="38689000-38693000"/>
          <s v="38693000-38697000"/>
          <s v="38697000-38701000"/>
          <s v="38701000-38705000"/>
          <s v="38705000-38709000"/>
          <s v="38709000-38713000"/>
          <s v="38713000-38717000"/>
          <s v="38717000-38721000"/>
          <s v="38721000-38725000"/>
          <s v="38725000-38729000"/>
          <s v="38729000-38733000"/>
          <s v="38733000-38737000"/>
          <s v="38737000-38741000"/>
          <s v="38741000-38745000"/>
          <s v="38745000-38749000"/>
          <s v="38749000-38753000"/>
          <s v="38753000-38757000"/>
          <s v="38757000-38761000"/>
          <s v="38761000-38765000"/>
          <s v="38765000-38769000"/>
          <s v="38769000-38773000"/>
          <s v="38773000-38777000"/>
          <s v="38777000-38781000"/>
          <s v="38781000-38785000"/>
          <s v="38785000-38789000"/>
          <s v="38789000-38793000"/>
          <s v="38793000-38797000"/>
          <s v="38797000-38801000"/>
          <s v="38801000-38805000"/>
          <s v="38805000-38809000"/>
          <s v="38809000-38813000"/>
          <s v="38813000-38817000"/>
          <s v="38817000-38821000"/>
          <s v="38821000-38825000"/>
          <s v="38825000-38829000"/>
          <s v="38829000-38833000"/>
          <s v="38833000-38837000"/>
          <s v="38837000-38841000"/>
          <s v="38841000-38845000"/>
          <s v="38845000-38849000"/>
          <s v="38849000-38853000"/>
          <s v="38853000-38857000"/>
          <s v="38857000-38861000"/>
          <s v="38861000-38865000"/>
          <s v="38865000-38869000"/>
          <s v="38869000-38873000"/>
          <s v="38873000-38877000"/>
          <s v="38877000-38881000"/>
          <s v="38881000-38885000"/>
          <s v="38885000-38889000"/>
          <s v="38889000-38893000"/>
          <s v="38893000-38897000"/>
          <s v="38897000-38901000"/>
          <s v="38901000-38905000"/>
          <s v="38905000-38909000"/>
          <s v="38909000-38913000"/>
          <s v="38913000-38917000"/>
          <s v="38917000-38921000"/>
          <s v="38921000-38925000"/>
          <s v="38925000-38929000"/>
          <s v="38929000-38933000"/>
          <s v="38933000-38937000"/>
          <s v="38937000-38941000"/>
          <s v="38941000-38945000"/>
          <s v="38945000-38949000"/>
          <s v="38949000-38953000"/>
          <s v="38953000-38957000"/>
          <s v="38957000-38961000"/>
          <s v="38961000-38965000"/>
          <s v="38965000-38969000"/>
          <s v="38969000-38973000"/>
          <s v="38973000-38977000"/>
          <s v="38977000-38981000"/>
          <s v="38981000-38985000"/>
          <s v="38985000-38989000"/>
          <s v="38989000-38993000"/>
          <s v="38993000-38997000"/>
          <s v="38997000-39001000"/>
          <s v="39001000-39005000"/>
          <s v="39005000-39009000"/>
          <s v="39009000-39013000"/>
          <s v="39013000-39017000"/>
          <s v="39017000-39021000"/>
          <s v="39021000-39025000"/>
          <s v="39025000-39029000"/>
          <s v="39029000-39033000"/>
          <s v="39033000-39037000"/>
          <s v="39037000-39041000"/>
          <s v="39041000-39045000"/>
          <s v="39045000-39049000"/>
          <s v="39049000-39053000"/>
          <s v="39053000-39057000"/>
          <s v="39057000-39061000"/>
          <s v="39061000-39065000"/>
          <s v="39065000-39069000"/>
          <s v="39069000-39073000"/>
          <s v="39073000-39077000"/>
          <s v="39077000-39081000"/>
          <s v="39081000-39085000"/>
          <s v="39085000-39089000"/>
          <s v="39089000-39093000"/>
          <s v="39093000-39097000"/>
          <s v="39097000-39101000"/>
          <s v="39101000-39105000"/>
          <s v="39105000-39109000"/>
          <s v="39109000-39113000"/>
          <s v="39113000-39117000"/>
          <s v="39117000-39121000"/>
          <s v="39121000-39125000"/>
          <s v="39125000-39129000"/>
          <s v="39129000-39133000"/>
          <s v="39133000-39137000"/>
          <s v="39137000-39141000"/>
          <s v="39141000-39145000"/>
          <s v="39145000-39149000"/>
          <s v="39149000-39153000"/>
          <s v="39153000-39157000"/>
          <s v="39157000-39161000"/>
          <s v="39161000-39165000"/>
          <s v="39165000-39169000"/>
          <s v="39169000-39173000"/>
          <s v="39173000-39177000"/>
          <s v="39177000-39181000"/>
          <s v="39181000-39185000"/>
          <s v="39185000-39189000"/>
          <s v="39189000-39193000"/>
          <s v="39193000-39197000"/>
          <s v="39197000-39201000"/>
          <s v="39201000-39205000"/>
          <s v="39205000-39209000"/>
          <s v="39209000-39213000"/>
          <s v="39213000-39217000"/>
          <s v="39217000-39221000"/>
          <s v="39221000-39225000"/>
          <s v="39225000-39229000"/>
          <s v="39229000-39233000"/>
          <s v="39233000-39237000"/>
          <s v="39237000-39241000"/>
          <s v="39241000-39245000"/>
          <s v="39245000-39249000"/>
          <s v="39249000-39253000"/>
          <s v="39253000-39257000"/>
          <s v="39257000-39261000"/>
          <s v="39261000-39265000"/>
          <s v="39265000-39269000"/>
          <s v="39269000-39273000"/>
          <s v="39273000-39277000"/>
          <s v="39277000-39281000"/>
          <s v="39281000-39285000"/>
          <s v="39285000-39289000"/>
          <s v="39289000-39293000"/>
          <s v="39293000-39297000"/>
          <s v="39297000-39301000"/>
          <s v="39301000-39305000"/>
          <s v="39305000-39309000"/>
          <s v="39309000-39313000"/>
          <s v="39313000-39317000"/>
          <s v="39317000-39321000"/>
          <s v="39321000-39325000"/>
          <s v="39325000-39329000"/>
          <s v="39329000-39333000"/>
          <s v="39333000-39337000"/>
          <s v="39337000-39341000"/>
          <s v="39341000-39345000"/>
          <s v="39345000-39349000"/>
          <s v="39349000-39353000"/>
          <s v="39353000-39357000"/>
          <s v="39357000-39361000"/>
          <s v="39361000-39365000"/>
          <s v="39365000-39369000"/>
          <s v="39369000-39373000"/>
          <s v="39373000-39377000"/>
          <s v="39377000-39381000"/>
          <s v="39381000-39385000"/>
          <s v="39385000-39389000"/>
          <s v="39389000-39393000"/>
          <s v="39393000-39397000"/>
          <s v="39397000-39401000"/>
          <s v="39401000-39405000"/>
          <s v="39405000-39409000"/>
          <s v="39409000-39413000"/>
          <s v="39413000-39417000"/>
          <s v="39417000-39421000"/>
          <s v="39421000-39425000"/>
          <s v="39425000-39429000"/>
          <s v="39429000-39433000"/>
          <s v="39433000-39437000"/>
          <s v="39437000-39441000"/>
          <s v="39441000-39445000"/>
          <s v="39445000-39449000"/>
          <s v="39449000-39453000"/>
          <s v="39453000-39457000"/>
          <s v="39457000-39461000"/>
          <s v="39461000-39465000"/>
          <s v="39465000-39469000"/>
          <s v="39469000-39473000"/>
          <s v="39473000-39477000"/>
          <s v="39477000-39481000"/>
          <s v="39481000-39485000"/>
          <s v="39485000-39489000"/>
          <s v="39489000-39493000"/>
          <s v="39493000-39497000"/>
          <s v="39497000-39501000"/>
          <s v="39501000-39505000"/>
          <s v="39505000-39509000"/>
          <s v="39509000-39513000"/>
          <s v="39513000-39517000"/>
          <s v="39517000-39521000"/>
          <s v="39521000-39525000"/>
          <s v="39525000-39529000"/>
          <s v="39529000-39533000"/>
          <s v="39533000-39537000"/>
          <s v="39537000-39541000"/>
          <s v="39541000-39545000"/>
          <s v="39545000-39549000"/>
          <s v="39549000-39553000"/>
          <s v="39553000-39557000"/>
          <s v="39557000-39561000"/>
          <s v="39561000-39565000"/>
          <s v="39565000-39569000"/>
          <s v="39569000-39573000"/>
          <s v="39573000-39577000"/>
          <s v="39577000-39581000"/>
          <s v="39581000-39585000"/>
          <s v="39585000-39589000"/>
          <s v="39589000-39593000"/>
          <s v="39593000-39597000"/>
          <s v="39597000-39601000"/>
          <s v="39601000-39605000"/>
          <s v="39605000-39609000"/>
          <s v="39609000-39613000"/>
          <s v="39613000-39617000"/>
          <s v="39617000-39621000"/>
          <s v="39621000-39625000"/>
          <s v="39625000-39629000"/>
          <s v="39629000-39633000"/>
          <s v="39633000-39637000"/>
          <s v="39637000-39641000"/>
          <s v="39641000-39645000"/>
          <s v="39645000-39649000"/>
          <s v="39649000-39653000"/>
          <s v="39653000-39657000"/>
          <s v="39657000-39661000"/>
          <s v="39661000-39665000"/>
          <s v="39665000-39669000"/>
          <s v="39669000-39673000"/>
          <s v="39673000-39677000"/>
          <s v="39677000-39681000"/>
          <s v="39681000-39685000"/>
          <s v="39685000-39689000"/>
          <s v="39689000-39693000"/>
          <s v="39693000-39697000"/>
          <s v="39697000-39701000"/>
          <s v="39701000-39705000"/>
          <s v="39705000-39709000"/>
          <s v="39709000-39713000"/>
          <s v="39713000-39717000"/>
          <s v="39717000-39721000"/>
          <s v="39721000-39725000"/>
          <s v="39725000-39729000"/>
          <s v="39729000-39733000"/>
          <s v="39733000-39737000"/>
          <s v="39737000-39741000"/>
          <s v="39741000-39745000"/>
          <s v="39745000-39749000"/>
          <s v="39749000-39753000"/>
          <s v="39753000-39757000"/>
          <s v="39757000-39761000"/>
          <s v="39761000-39765000"/>
          <s v="39765000-39769000"/>
          <s v="39769000-39773000"/>
          <s v="39773000-39777000"/>
          <s v="39777000-39781000"/>
          <s v="39781000-39785000"/>
          <s v="39785000-39789000"/>
          <s v="39789000-39793000"/>
          <s v="39793000-39797000"/>
          <s v="39797000-39801000"/>
          <s v="39801000-39805000"/>
          <s v="39805000-39809000"/>
          <s v="39809000-39813000"/>
          <s v="39813000-39817000"/>
          <s v="39817000-39821000"/>
          <s v="39821000-39825000"/>
          <s v="39825000-39829000"/>
          <s v="39829000-39833000"/>
          <s v="39833000-39837000"/>
          <s v="39837000-39841000"/>
          <s v="39841000-39845000"/>
          <s v="39845000-39849000"/>
          <s v="39849000-39853000"/>
          <s v="39853000-39857000"/>
          <s v="39857000-39861000"/>
          <s v="39861000-39865000"/>
          <s v="39865000-39869000"/>
          <s v="39869000-39873000"/>
          <s v="39873000-39877000"/>
          <s v="39877000-39881000"/>
          <s v="39881000-39885000"/>
          <s v="39885000-39889000"/>
          <s v="39889000-39893000"/>
          <s v="39893000-39897000"/>
          <s v="39897000-39901000"/>
          <s v="39901000-39905000"/>
          <s v="39905000-39909000"/>
          <s v="39909000-39913000"/>
          <s v="39913000-39917000"/>
          <s v="39917000-39921000"/>
          <s v="39921000-39925000"/>
          <s v="39925000-39929000"/>
          <s v="39929000-39933000"/>
          <s v="39933000-39937000"/>
          <s v="39937000-39941000"/>
          <s v="39941000-39945000"/>
          <s v="39945000-39949000"/>
          <s v="39949000-39953000"/>
          <s v="39953000-39957000"/>
          <s v="39957000-39961000"/>
          <s v="39961000-39965000"/>
          <s v="39965000-39969000"/>
          <s v="39969000-39973000"/>
          <s v="39973000-39977000"/>
          <s v="39977000-39981000"/>
          <s v="39981000-39985000"/>
          <s v="39985000-39989000"/>
          <s v="39989000-39993000"/>
          <s v="39993000-39997000"/>
          <s v="39997000-40001000"/>
          <s v="40001000-40005000"/>
          <s v="40005000-40009000"/>
          <s v="40009000-40013000"/>
          <s v="40013000-40017000"/>
          <s v="40017000-40021000"/>
          <s v="40021000-40025000"/>
          <s v="40025000-40029000"/>
          <s v="40029000-40033000"/>
          <s v="40033000-40037000"/>
          <s v="40037000-40041000"/>
          <s v="40041000-40045000"/>
          <s v="40045000-40049000"/>
          <s v="40049000-40053000"/>
          <s v="40053000-40057000"/>
          <s v="40057000-40061000"/>
          <s v="40061000-40065000"/>
          <s v="40065000-40069000"/>
          <s v="40069000-40073000"/>
          <s v="40073000-40077000"/>
          <s v="40077000-40081000"/>
          <s v="40081000-40085000"/>
          <s v="40085000-40089000"/>
          <s v="40089000-40093000"/>
          <s v="40093000-40097000"/>
          <s v="40097000-40101000"/>
          <s v="40101000-40105000"/>
          <s v="40105000-40109000"/>
          <s v="40109000-40113000"/>
          <s v="40113000-40117000"/>
          <s v="40117000-40121000"/>
          <s v="40121000-40125000"/>
          <s v="40125000-40129000"/>
          <s v="40129000-40133000"/>
          <s v="40133000-40137000"/>
          <s v="40137000-40141000"/>
          <s v="40141000-40145000"/>
          <s v="40145000-40149000"/>
          <s v="40149000-40153000"/>
          <s v="40153000-40157000"/>
          <s v="40157000-40161000"/>
          <s v="40161000-40165000"/>
          <s v="40165000-40169000"/>
          <s v="40169000-40173000"/>
          <s v="40173000-40177000"/>
          <s v="40177000-40181000"/>
          <s v="40181000-40185000"/>
          <s v="40185000-40189000"/>
          <s v="40189000-40193000"/>
          <s v="40193000-40197000"/>
          <s v="40197000-40201000"/>
          <s v="40201000-40205000"/>
          <s v="40205000-40209000"/>
          <s v="40209000-40213000"/>
          <s v="40213000-40217000"/>
          <s v="40217000-40221000"/>
          <s v="40221000-40225000"/>
          <s v="40225000-40229000"/>
          <s v="40229000-40233000"/>
          <s v="40233000-40237000"/>
          <s v="40237000-40241000"/>
          <s v="40241000-40245000"/>
          <s v="40245000-40249000"/>
          <s v="40249000-40253000"/>
          <s v="40253000-40257000"/>
          <s v="40257000-40261000"/>
          <s v="40261000-40265000"/>
          <s v="40265000-40269000"/>
          <s v="40269000-40273000"/>
          <s v="40273000-40277000"/>
          <s v="40277000-40281000"/>
          <s v="40281000-40285000"/>
          <s v="40285000-40289000"/>
          <s v="40289000-40293000"/>
          <s v="40293000-40297000"/>
          <s v="40297000-40301000"/>
          <s v="40301000-40305000"/>
          <s v="40305000-40309000"/>
          <s v="40309000-40313000"/>
          <s v="40313000-40317000"/>
          <s v="40317000-40321000"/>
          <s v="40321000-40325000"/>
          <s v="40325000-40329000"/>
          <s v="40329000-40333000"/>
          <s v="40333000-40337000"/>
          <s v="40337000-40341000"/>
          <s v="40341000-40345000"/>
          <s v="40345000-40349000"/>
          <s v="40349000-40353000"/>
          <s v="40353000-40357000"/>
          <s v="40357000-40361000"/>
          <s v="40361000-40365000"/>
          <s v="40365000-40369000"/>
          <s v="40369000-40373000"/>
          <s v="40373000-40377000"/>
          <s v="40377000-40381000"/>
          <s v="40381000-40385000"/>
          <s v="40385000-40389000"/>
          <s v="40389000-40393000"/>
          <s v="40393000-40397000"/>
          <s v="40397000-40401000"/>
          <s v="40401000-40405000"/>
          <s v="40405000-40409000"/>
          <s v="40409000-40413000"/>
          <s v="40413000-40417000"/>
          <s v="40417000-40421000"/>
          <s v="40421000-40425000"/>
          <s v="40425000-40429000"/>
          <s v="40429000-40433000"/>
          <s v="40433000-40437000"/>
          <s v="40437000-40441000"/>
          <s v="40441000-40445000"/>
          <s v="40445000-40449000"/>
          <s v="40449000-40453000"/>
          <s v="40453000-40457000"/>
          <s v="40457000-40461000"/>
          <s v="40461000-40465000"/>
          <s v="40465000-40469000"/>
          <s v="40469000-40473000"/>
          <s v="40473000-40477000"/>
          <s v="40477000-40481000"/>
          <s v="40481000-40485000"/>
          <s v="40485000-40489000"/>
          <s v="40489000-40493000"/>
          <s v="40493000-40497000"/>
          <s v="40497000-40501000"/>
          <s v="40501000-40505000"/>
          <s v="40505000-40509000"/>
          <s v="40509000-40513000"/>
          <s v="40513000-40517000"/>
          <s v="40517000-40521000"/>
          <s v="40521000-40525000"/>
          <s v="40525000-40529000"/>
          <s v="40529000-40533000"/>
          <s v="40533000-40537000"/>
          <s v="40537000-40541000"/>
          <s v="40541000-40545000"/>
          <s v="40545000-40549000"/>
          <s v="40549000-40553000"/>
          <s v="40553000-40557000"/>
          <s v="40557000-40561000"/>
          <s v="40561000-40565000"/>
          <s v="40565000-40569000"/>
          <s v="40569000-40573000"/>
          <s v="40573000-40577000"/>
          <s v="40577000-40581000"/>
          <s v="40581000-40585000"/>
          <s v="40585000-40589000"/>
          <s v="40589000-40593000"/>
          <s v="40593000-40597000"/>
          <s v="40597000-40601000"/>
          <s v="40601000-40605000"/>
          <s v="40605000-40609000"/>
          <s v="40609000-40613000"/>
          <s v="40613000-40617000"/>
          <s v="40617000-40621000"/>
          <s v="40621000-40625000"/>
          <s v="40625000-40629000"/>
          <s v="40629000-40633000"/>
          <s v="40633000-40637000"/>
          <s v="40637000-40641000"/>
          <s v="40641000-40645000"/>
          <s v="40645000-40649000"/>
          <s v="40649000-40653000"/>
          <s v="40653000-40657000"/>
          <s v="40657000-40661000"/>
          <s v="40661000-40665000"/>
          <s v="40665000-40669000"/>
          <s v="40669000-40673000"/>
          <s v="40673000-40677000"/>
          <s v="40677000-40681000"/>
          <s v="40681000-40685000"/>
          <s v="40685000-40689000"/>
          <s v="40689000-40693000"/>
          <s v="40693000-40697000"/>
          <s v="40697000-40701000"/>
          <s v="40701000-40705000"/>
          <s v="40705000-40709000"/>
          <s v="40709000-40713000"/>
          <s v="40713000-40717000"/>
          <s v="40717000-40721000"/>
          <s v="40721000-40725000"/>
          <s v="40725000-40729000"/>
          <s v="40729000-40733000"/>
          <s v="40733000-40737000"/>
          <s v="40737000-40741000"/>
          <s v="40741000-40745000"/>
          <s v="40745000-40749000"/>
          <s v="40749000-40753000"/>
          <s v="40753000-40757000"/>
          <s v="40757000-40761000"/>
          <s v="40761000-40765000"/>
          <s v="40765000-40769000"/>
          <s v="40769000-40773000"/>
          <s v="40773000-40777000"/>
          <s v="40777000-40781000"/>
          <s v="40781000-40785000"/>
          <s v="40785000-40789000"/>
          <s v="40789000-40793000"/>
          <s v="40793000-40797000"/>
          <s v="40797000-40801000"/>
          <s v="40801000-40805000"/>
          <s v="40805000-40809000"/>
          <s v="40809000-40813000"/>
          <s v="40813000-40817000"/>
          <s v="40817000-40821000"/>
          <s v="40821000-40825000"/>
          <s v="40825000-40829000"/>
          <s v="40829000-40833000"/>
          <s v="40833000-40837000"/>
          <s v="40837000-40841000"/>
          <s v="40841000-40845000"/>
          <s v="40845000-40849000"/>
          <s v="40849000-40853000"/>
          <s v="40853000-40857000"/>
          <s v="40857000-40861000"/>
          <s v="40861000-40865000"/>
          <s v="40865000-40869000"/>
          <s v="40869000-40873000"/>
          <s v="40873000-40877000"/>
          <s v="40877000-40881000"/>
          <s v="40881000-40885000"/>
          <s v="40885000-40889000"/>
          <s v="40889000-40893000"/>
          <s v="40893000-40897000"/>
          <s v="40897000-40901000"/>
          <s v="40901000-40905000"/>
          <s v="40905000-40909000"/>
          <s v="40909000-40913000"/>
          <s v="40913000-40917000"/>
          <s v="40917000-40921000"/>
          <s v="40921000-40925000"/>
          <s v="40925000-40929000"/>
          <s v="40929000-40933000"/>
          <s v="40933000-40937000"/>
          <s v="40937000-40941000"/>
          <s v="40941000-40945000"/>
          <s v="40945000-40949000"/>
          <s v="40949000-40953000"/>
          <s v="40953000-40957000"/>
          <s v="40957000-40961000"/>
          <s v="40961000-40965000"/>
          <s v="40965000-40969000"/>
          <s v="40969000-40973000"/>
          <s v="40973000-40977000"/>
          <s v="40977000-40981000"/>
          <s v="40981000-40985000"/>
          <s v="40985000-40989000"/>
          <s v="40989000-40993000"/>
          <s v="40993000-40997000"/>
          <s v="40997000-41001000"/>
          <s v="41001000-41005000"/>
          <s v="41005000-41009000"/>
          <s v="41009000-41013000"/>
          <s v="41013000-41017000"/>
          <s v="41017000-41021000"/>
          <s v="41021000-41025000"/>
          <s v="41025000-41029000"/>
          <s v="41029000-41033000"/>
          <s v="41033000-41037000"/>
          <s v="41037000-41041000"/>
          <s v="41041000-41045000"/>
          <s v="41045000-41049000"/>
          <s v="41049000-41053000"/>
          <s v="41053000-41057000"/>
          <s v="41057000-41061000"/>
          <s v="41061000-41065000"/>
          <s v="41065000-41069000"/>
          <s v="41069000-41073000"/>
          <s v="41073000-41077000"/>
          <s v="41077000-41081000"/>
          <s v="41081000-41085000"/>
          <s v="41085000-41089000"/>
          <s v="41089000-41093000"/>
          <s v="41093000-41097000"/>
          <s v="41097000-41101000"/>
          <s v="41101000-41105000"/>
          <s v="41105000-41109000"/>
          <s v="41109000-41113000"/>
          <s v="41113000-41117000"/>
          <s v="41117000-41121000"/>
          <s v="41121000-41125000"/>
          <s v="41125000-41129000"/>
          <s v="41129000-41133000"/>
          <s v="41133000-41137000"/>
          <s v="41137000-41141000"/>
          <s v="41141000-41145000"/>
          <s v="41145000-41149000"/>
          <s v="41149000-41153000"/>
          <s v="41153000-41157000"/>
          <s v="41157000-41161000"/>
          <s v="41161000-41165000"/>
          <s v="41165000-41169000"/>
          <s v="41169000-41173000"/>
          <s v="41173000-41177000"/>
          <s v="41177000-41181000"/>
          <s v="41181000-41185000"/>
          <s v="41185000-41189000"/>
          <s v="41189000-41193000"/>
          <s v="41193000-41197000"/>
          <s v="41197000-41201000"/>
          <s v="41201000-41205000"/>
          <s v="41205000-41209000"/>
          <s v="41209000-41213000"/>
          <s v="41213000-41217000"/>
          <s v="41217000-41221000"/>
          <s v="41221000-41225000"/>
          <s v="41225000-41229000"/>
          <s v="41229000-41233000"/>
          <s v="41233000-41237000"/>
          <s v="41237000-41241000"/>
          <s v="41241000-41245000"/>
          <s v="41245000-41249000"/>
          <s v="41249000-41253000"/>
          <s v="41253000-41257000"/>
          <s v="41257000-41261000"/>
          <s v="41261000-41265000"/>
          <s v="41265000-41269000"/>
          <s v="41269000-41273000"/>
          <s v="41273000-41277000"/>
          <s v="41277000-41281000"/>
          <s v="41281000-41285000"/>
          <s v="41285000-41289000"/>
          <s v="41289000-41293000"/>
          <s v="41293000-41297000"/>
          <s v="41297000-41301000"/>
          <s v="41301000-41305000"/>
          <s v="41305000-41309000"/>
          <s v="41309000-41313000"/>
          <s v="41313000-41317000"/>
          <s v="41317000-41321000"/>
          <s v="41321000-41325000"/>
          <s v="41325000-41329000"/>
          <s v="41329000-41333000"/>
          <s v="41333000-41337000"/>
          <s v="41337000-41341000"/>
          <s v="41341000-41345000"/>
          <s v="41345000-41349000"/>
          <s v="41349000-41353000"/>
          <s v="41353000-41357000"/>
          <s v="41357000-41361000"/>
          <s v="41361000-41365000"/>
          <s v="41365000-41369000"/>
          <s v="41369000-41373000"/>
          <s v="41373000-41377000"/>
          <s v="41377000-41381000"/>
          <s v="41381000-41385000"/>
          <s v="41385000-41389000"/>
          <s v="41389000-41393000"/>
          <s v="41393000-41397000"/>
          <s v="41397000-41401000"/>
          <s v="41401000-41405000"/>
          <s v="41405000-41409000"/>
          <s v="41409000-41413000"/>
          <s v="41413000-41417000"/>
          <s v="41417000-41421000"/>
          <s v="41421000-41425000"/>
          <s v="41425000-41429000"/>
          <s v="41429000-41433000"/>
          <s v="41433000-41437000"/>
          <s v="41437000-41441000"/>
          <s v="41441000-41445000"/>
          <s v="41445000-41449000"/>
          <s v="41449000-41453000"/>
          <s v="41453000-41457000"/>
          <s v="41457000-41461000"/>
          <s v="41461000-41465000"/>
          <s v="41465000-41469000"/>
          <s v="41469000-41473000"/>
          <s v="41473000-41477000"/>
          <s v="41477000-41481000"/>
          <s v="41481000-41485000"/>
          <s v="41485000-41489000"/>
          <s v="41489000-41493000"/>
          <s v="41493000-41497000"/>
          <s v="41497000-41501000"/>
          <s v="41501000-41505000"/>
          <s v="41505000-41509000"/>
          <s v="41509000-41513000"/>
          <s v="41513000-41517000"/>
          <s v="41517000-41521000"/>
          <s v="41521000-41525000"/>
          <s v="41525000-41529000"/>
          <s v="41529000-41533000"/>
          <s v="41533000-41537000"/>
          <s v="41537000-41541000"/>
          <s v="41541000-41545000"/>
          <s v="41545000-41549000"/>
          <s v="41549000-41553000"/>
          <s v="41553000-41557000"/>
          <s v="41557000-41561000"/>
          <s v="41561000-41565000"/>
          <s v="41565000-41569000"/>
          <s v="41569000-41573000"/>
          <s v="41573000-41577000"/>
          <s v="41577000-41581000"/>
          <s v="41581000-41585000"/>
          <s v="41585000-41589000"/>
          <s v="41589000-41593000"/>
          <s v="41593000-41597000"/>
          <s v="41597000-41601000"/>
          <s v="41601000-41605000"/>
          <s v="41605000-41609000"/>
          <s v="41609000-41613000"/>
          <s v="41613000-41617000"/>
          <s v="41617000-41621000"/>
          <s v="41621000-41625000"/>
          <s v="41625000-41629000"/>
          <s v="41629000-41633000"/>
          <s v="41633000-41637000"/>
          <s v="41637000-41641000"/>
          <s v="41641000-41645000"/>
          <s v="41645000-41649000"/>
          <s v="41649000-41653000"/>
          <s v="41653000-41657000"/>
          <s v="41657000-41661000"/>
          <s v="41661000-41665000"/>
          <s v="41665000-41669000"/>
          <s v="41669000-41673000"/>
          <s v="41673000-41677000"/>
          <s v="41677000-41681000"/>
          <s v="41681000-41685000"/>
          <s v="41685000-41689000"/>
          <s v="41689000-41693000"/>
          <s v="41693000-41697000"/>
          <s v="41697000-41701000"/>
          <s v="41701000-41705000"/>
          <s v="41705000-41709000"/>
          <s v="41709000-41713000"/>
          <s v="41713000-41717000"/>
          <s v="41717000-41721000"/>
          <s v="41721000-41725000"/>
          <s v="41725000-41729000"/>
          <s v="41729000-41733000"/>
          <s v="41733000-41737000"/>
          <s v="41737000-41741000"/>
          <s v="41741000-41745000"/>
          <s v="41745000-41749000"/>
          <s v="41749000-41753000"/>
          <s v="41753000-41757000"/>
          <s v="41757000-41761000"/>
          <s v="41761000-41765000"/>
          <s v="41765000-41769000"/>
          <s v="41769000-41773000"/>
          <s v="41773000-41777000"/>
          <s v="41777000-41781000"/>
          <s v="41781000-41785000"/>
          <s v="41785000-41789000"/>
          <s v="41789000-41793000"/>
          <s v="41793000-41797000"/>
          <s v="41797000-41801000"/>
          <s v="41801000-41805000"/>
          <s v="41805000-41809000"/>
          <s v="41809000-41813000"/>
          <s v="41813000-41817000"/>
          <s v="41817000-41821000"/>
          <s v="41821000-41825000"/>
          <s v="41825000-41829000"/>
          <s v="41829000-41833000"/>
          <s v="41833000-41837000"/>
          <s v="41837000-41841000"/>
          <s v="41841000-41845000"/>
          <s v="41845000-41849000"/>
          <s v="41849000-41853000"/>
          <s v="41853000-41857000"/>
          <s v="41857000-41861000"/>
          <s v="41861000-41865000"/>
          <s v="41865000-41869000"/>
          <s v="41869000-41873000"/>
          <s v="41873000-41877000"/>
          <s v="41877000-41881000"/>
          <s v="41881000-41885000"/>
          <s v="41885000-41889000"/>
          <s v="41889000-41893000"/>
          <s v="41893000-41897000"/>
          <s v="41897000-41901000"/>
          <s v="41901000-41905000"/>
          <s v="41905000-41909000"/>
          <s v="41909000-41913000"/>
          <s v="41913000-41917000"/>
          <s v="41917000-41921000"/>
          <s v="41921000-41925000"/>
          <s v="41925000-41929000"/>
          <s v="41929000-41933000"/>
          <s v="41933000-41937000"/>
          <s v="41937000-41941000"/>
          <s v="41941000-41945000"/>
          <s v="41945000-41949000"/>
          <s v="41949000-41953000"/>
          <s v="41953000-41957000"/>
          <s v="41957000-41961000"/>
          <s v="41961000-41965000"/>
          <s v="41965000-41969000"/>
          <s v="41969000-41973000"/>
          <s v="41973000-41977000"/>
          <s v="41977000-41981000"/>
          <s v="41981000-41985000"/>
          <s v="41985000-41989000"/>
          <s v="41989000-41993000"/>
          <s v="41993000-41997000"/>
          <s v="41997000-42001000"/>
          <s v="42001000-42005000"/>
          <s v="42005000-42009000"/>
          <s v="42009000-42013000"/>
          <s v="42013000-42017000"/>
          <s v="42017000-42021000"/>
          <s v="42021000-42025000"/>
          <s v="42025000-42029000"/>
          <s v="42029000-42033000"/>
          <s v="42033000-42037000"/>
          <s v="42037000-42041000"/>
          <s v="42041000-42045000"/>
          <s v="42045000-42049000"/>
          <s v="42049000-42053000"/>
          <s v="42053000-42057000"/>
          <s v="42057000-42061000"/>
          <s v="42061000-42065000"/>
          <s v="42065000-42069000"/>
          <s v="42069000-42073000"/>
          <s v="42073000-42077000"/>
          <s v="42077000-42081000"/>
          <s v="42081000-42085000"/>
          <s v="42085000-42089000"/>
          <s v="42089000-42093000"/>
          <s v="42093000-42097000"/>
          <s v="42097000-42101000"/>
          <s v="42101000-42105000"/>
          <s v="42105000-42109000"/>
          <s v="42109000-42113000"/>
          <s v="42113000-42117000"/>
          <s v="42117000-42121000"/>
          <s v="42121000-42125000"/>
          <s v="42125000-42129000"/>
          <s v="42129000-42133000"/>
          <s v="42133000-42137000"/>
          <s v="42137000-42141000"/>
          <s v="42141000-42145000"/>
          <s v="42145000-42149000"/>
          <s v="42149000-42153000"/>
          <s v="42153000-42157000"/>
          <s v="42157000-42161000"/>
          <s v="42161000-42165000"/>
          <s v="42165000-42169000"/>
          <s v="42169000-42173000"/>
          <s v="42173000-42177000"/>
          <s v="42177000-42181000"/>
          <s v="42181000-42185000"/>
          <s v="42185000-42189000"/>
          <s v="42189000-42193000"/>
          <s v="42193000-42197000"/>
          <s v="42197000-42201000"/>
          <s v="42201000-42205000"/>
          <s v="42205000-42209000"/>
          <s v="42209000-42213000"/>
          <s v="42213000-42217000"/>
          <s v="42217000-42221000"/>
          <s v="42221000-42225000"/>
          <s v="42225000-42229000"/>
          <s v="42229000-42233000"/>
          <s v="42233000-42237000"/>
          <s v="42237000-42241000"/>
          <s v="42241000-42245000"/>
          <s v="42245000-42249000"/>
          <s v="42249000-42253000"/>
          <s v="42253000-42257000"/>
          <s v="42257000-42261000"/>
          <s v="42261000-42265000"/>
          <s v="42265000-42269000"/>
          <s v="42269000-42273000"/>
          <s v="42273000-42277000"/>
          <s v="42277000-42281000"/>
          <s v="42281000-42285000"/>
          <s v="42285000-42289000"/>
          <s v="42289000-42293000"/>
          <s v="42293000-42297000"/>
          <s v="42297000-42301000"/>
          <s v="42301000-42305000"/>
          <s v="42305000-42309000"/>
          <s v="42309000-42313000"/>
          <s v="42313000-42317000"/>
          <s v="42317000-42321000"/>
          <s v="42321000-42325000"/>
          <s v="42325000-42329000"/>
          <s v="42329000-42333000"/>
          <s v="42333000-42337000"/>
          <s v="42337000-42341000"/>
          <s v="42341000-42345000"/>
          <s v="42345000-42349000"/>
          <s v="42349000-42353000"/>
          <s v="42353000-42357000"/>
          <s v="42357000-42361000"/>
          <s v="42361000-42365000"/>
          <s v="42365000-42369000"/>
          <s v="42369000-42373000"/>
          <s v="42373000-42377000"/>
          <s v="42377000-42381000"/>
          <s v="42381000-42385000"/>
          <s v="42385000-42389000"/>
          <s v="42389000-42393000"/>
          <s v="42393000-42397000"/>
          <s v="42397000-42401000"/>
          <s v="42401000-42405000"/>
          <s v="42405000-42409000"/>
          <s v="42409000-42413000"/>
          <s v="42413000-42417000"/>
          <s v="42417000-42421000"/>
          <s v="42421000-42425000"/>
          <s v="42425000-42429000"/>
          <s v="42429000-42433000"/>
          <s v="42433000-42437000"/>
          <s v="42437000-42441000"/>
          <s v="42441000-42445000"/>
          <s v="42445000-42449000"/>
          <s v="42449000-42453000"/>
          <s v="42453000-42457000"/>
          <s v="42457000-42461000"/>
          <s v="42461000-42465000"/>
          <s v="42465000-42469000"/>
          <s v="42469000-42473000"/>
          <s v="42473000-42477000"/>
          <s v="42477000-42481000"/>
          <s v="42481000-42485000"/>
          <s v="42485000-42489000"/>
          <s v="42489000-42493000"/>
          <s v="42493000-42497000"/>
          <s v="42497000-42501000"/>
          <s v="42501000-42505000"/>
          <s v="42505000-42509000"/>
          <s v="42509000-42513000"/>
          <s v="42513000-42517000"/>
          <s v="42517000-42521000"/>
          <s v="42521000-42525000"/>
          <s v="42525000-42529000"/>
          <s v="42529000-42533000"/>
          <s v="42533000-42537000"/>
          <s v="42537000-42541000"/>
          <s v="42541000-42545000"/>
          <s v="42545000-42549000"/>
          <s v="42549000-42553000"/>
          <s v="42553000-42557000"/>
          <s v="42557000-42561000"/>
          <s v="42561000-42565000"/>
          <s v="42565000-42569000"/>
          <s v="42569000-42573000"/>
          <s v="42573000-42577000"/>
          <s v="42577000-42581000"/>
          <s v="42581000-42585000"/>
          <s v="42585000-42589000"/>
          <s v="42589000-42593000"/>
          <s v="42593000-42597000"/>
          <s v="42597000-42601000"/>
          <s v="42601000-42605000"/>
          <s v="42605000-42609000"/>
          <s v="42609000-42613000"/>
          <s v="42613000-42617000"/>
          <s v="42617000-42621000"/>
          <s v="42621000-42625000"/>
          <s v="42625000-42629000"/>
          <s v="42629000-42633000"/>
          <s v="42633000-42637000"/>
          <s v="42637000-42641000"/>
          <s v="42641000-42645000"/>
          <s v="42645000-42649000"/>
          <s v="42649000-42653000"/>
          <s v="42653000-42657000"/>
          <s v="42657000-42661000"/>
          <s v="42661000-42665000"/>
          <s v="42665000-42669000"/>
          <s v="42669000-42673000"/>
          <s v="42673000-42677000"/>
          <s v="42677000-42681000"/>
          <s v="42681000-42685000"/>
          <s v="42685000-42689000"/>
          <s v="42689000-42693000"/>
          <s v="42693000-42697000"/>
          <s v="42697000-42701000"/>
          <s v="42701000-42705000"/>
          <s v="42705000-42709000"/>
          <s v="42709000-42713000"/>
          <s v="42713000-42717000"/>
          <s v="42717000-42721000"/>
          <s v="42721000-42725000"/>
          <s v="42725000-42729000"/>
          <s v="42729000-42733000"/>
          <s v="42733000-42737000"/>
          <s v="42737000-42741000"/>
          <s v="42741000-42745000"/>
          <s v="42745000-42749000"/>
          <s v="42749000-42753000"/>
          <s v="42753000-42757000"/>
          <s v="42757000-42761000"/>
          <s v="42761000-42765000"/>
          <s v="42765000-42769000"/>
          <s v="42769000-42773000"/>
          <s v="42773000-42777000"/>
          <s v="42777000-42781000"/>
          <s v="42781000-42785000"/>
          <s v="42785000-42789000"/>
          <s v="42789000-42793000"/>
          <s v="42793000-42797000"/>
          <s v="42797000-42801000"/>
          <s v="42801000-42805000"/>
          <s v="42805000-42809000"/>
          <s v="42809000-42813000"/>
          <s v="42813000-42817000"/>
          <s v="42817000-42821000"/>
          <s v="42821000-42825000"/>
          <s v="42825000-42829000"/>
          <s v="42829000-42833000"/>
          <s v="42833000-42837000"/>
          <s v="42837000-42841000"/>
          <s v="42841000-42845000"/>
          <s v="42845000-42849000"/>
          <s v="42849000-42853000"/>
          <s v="42853000-42857000"/>
          <s v="42857000-42861000"/>
          <s v="42861000-42865000"/>
          <s v="42865000-42869000"/>
          <s v="42869000-42873000"/>
          <s v="42873000-42877000"/>
          <s v="42877000-42881000"/>
          <s v="42881000-42885000"/>
          <s v="42885000-42889000"/>
          <s v="42889000-42893000"/>
          <s v="42893000-42897000"/>
          <s v="42897000-42901000"/>
          <s v="42901000-42905000"/>
          <s v="42905000-42909000"/>
          <s v="42909000-42913000"/>
          <s v="42913000-42917000"/>
          <s v="42917000-42921000"/>
          <s v="42921000-42925000"/>
          <s v="42925000-42929000"/>
          <s v="42929000-42933000"/>
          <s v="42933000-42937000"/>
          <s v="42937000-42941000"/>
          <s v="42941000-42945000"/>
          <s v="42945000-42949000"/>
          <s v="42949000-42953000"/>
          <s v="42953000-42957000"/>
          <s v="42957000-42961000"/>
          <s v="42961000-42965000"/>
          <s v="42965000-42969000"/>
          <s v="42969000-42973000"/>
          <s v="42973000-42977000"/>
          <s v="42977000-42981000"/>
          <s v="42981000-42985000"/>
          <s v="42985000-42989000"/>
          <s v="42989000-42993000"/>
          <s v="42993000-42997000"/>
          <s v="42997000-43001000"/>
          <s v="43001000-43005000"/>
          <s v="43005000-43009000"/>
          <s v="43009000-43013000"/>
          <s v="43013000-43017000"/>
          <s v="43017000-43021000"/>
          <s v="43021000-43025000"/>
          <s v="43025000-43029000"/>
          <s v="43029000-43033000"/>
          <s v="43033000-43037000"/>
          <s v="43037000-43041000"/>
          <s v="43041000-43045000"/>
          <s v="43045000-43049000"/>
          <s v="43049000-43053000"/>
          <s v="43053000-43057000"/>
          <s v="43057000-43061000"/>
          <s v="43061000-43065000"/>
          <s v="43065000-43069000"/>
          <s v="43069000-43073000"/>
          <s v="43073000-43077000"/>
          <s v="43077000-43081000"/>
          <s v="43081000-43085000"/>
          <s v="43085000-43089000"/>
          <s v="43089000-43093000"/>
          <s v="43093000-43097000"/>
          <s v="43097000-43101000"/>
          <s v="43101000-43105000"/>
          <s v="43105000-43109000"/>
          <s v="43109000-43113000"/>
          <s v="43113000-43117000"/>
          <s v="43117000-43121000"/>
          <s v="43121000-43125000"/>
          <s v="43125000-43129000"/>
          <s v="43129000-43133000"/>
          <s v="43133000-43137000"/>
          <s v="43137000-43141000"/>
          <s v="43141000-43145000"/>
          <s v="43145000-43149000"/>
          <s v="43149000-43153000"/>
          <s v="43153000-43157000"/>
          <s v="43157000-43161000"/>
          <s v="43161000-43165000"/>
          <s v="43165000-43169000"/>
          <s v="43169000-43173000"/>
          <s v="43173000-43177000"/>
          <s v="43177000-43181000"/>
          <s v="43181000-43185000"/>
          <s v="43185000-43189000"/>
          <s v="43189000-43193000"/>
          <s v="43193000-43197000"/>
          <s v="43197000-43201000"/>
          <s v="43201000-43205000"/>
          <s v="43205000-43209000"/>
          <s v="43209000-43213000"/>
          <s v="43213000-43217000"/>
          <s v="43217000-43221000"/>
          <s v="43221000-43225000"/>
          <s v="43225000-43229000"/>
          <s v="43229000-43233000"/>
          <s v="43233000-43237000"/>
          <s v="43237000-43241000"/>
          <s v="43241000-43245000"/>
          <s v="43245000-43249000"/>
          <s v="43249000-43253000"/>
          <s v="43253000-43257000"/>
          <s v="43257000-43261000"/>
          <s v="43261000-43265000"/>
          <s v="43265000-43269000"/>
          <s v="43269000-43273000"/>
          <s v="43273000-43277000"/>
          <s v="43277000-43281000"/>
          <s v="43281000-43285000"/>
          <s v="43285000-43289000"/>
          <s v="43289000-43293000"/>
          <s v="43293000-43297000"/>
          <s v="43297000-43301000"/>
          <s v="43301000-43305000"/>
          <s v="43305000-43309000"/>
          <s v="43309000-43313000"/>
          <s v="43313000-43317000"/>
          <s v="43317000-43321000"/>
          <s v="43321000-43325000"/>
          <s v="43325000-43329000"/>
          <s v="43329000-43333000"/>
          <s v="43333000-43337000"/>
          <s v="43337000-43341000"/>
          <s v="43341000-43345000"/>
          <s v="43345000-43349000"/>
          <s v="43349000-43353000"/>
          <s v="43353000-43357000"/>
          <s v="43357000-43361000"/>
          <s v="43361000-43365000"/>
          <s v="43365000-43369000"/>
          <s v="43369000-43373000"/>
          <s v="43373000-43377000"/>
          <s v="43377000-43381000"/>
          <s v="43381000-43385000"/>
          <s v="43385000-43389000"/>
          <s v="43389000-43393000"/>
          <s v="43393000-43397000"/>
          <s v="43397000-43401000"/>
          <s v="43401000-43405000"/>
          <s v="43405000-43409000"/>
          <s v="43409000-43413000"/>
          <s v="43413000-43417000"/>
          <s v="43417000-43421000"/>
          <s v="43421000-43425000"/>
          <s v="43425000-43429000"/>
          <s v="43429000-43433000"/>
          <s v="43433000-43437000"/>
          <s v="43437000-43441000"/>
          <s v="43441000-43445000"/>
          <s v="43445000-43449000"/>
          <s v="43449000-43453000"/>
          <s v="43453000-43457000"/>
          <s v="43457000-43461000"/>
          <s v="43461000-43465000"/>
          <s v="43465000-43469000"/>
          <s v="43469000-43473000"/>
          <s v="43473000-43477000"/>
          <s v="43477000-43481000"/>
          <s v="43481000-43485000"/>
          <s v="43485000-43489000"/>
          <s v="43489000-43493000"/>
          <s v="43493000-43497000"/>
          <s v="43497000-43501000"/>
          <s v="43501000-43505000"/>
          <s v="43505000-43509000"/>
          <s v="43509000-43513000"/>
          <s v="43513000-43517000"/>
          <s v="43517000-43521000"/>
          <s v="43521000-43525000"/>
          <s v="43525000-43529000"/>
          <s v="43529000-43533000"/>
          <s v="43533000-43537000"/>
          <s v="43537000-43541000"/>
          <s v="43541000-43545000"/>
          <s v="43545000-43549000"/>
          <s v="43549000-43553000"/>
          <s v="43553000-43557000"/>
          <s v="43557000-43561000"/>
          <s v="43561000-43565000"/>
          <s v="43565000-43569000"/>
          <s v="43569000-43573000"/>
          <s v="43573000-43577000"/>
          <s v="43577000-43581000"/>
          <s v="43581000-43585000"/>
          <s v="43585000-43589000"/>
          <s v="43589000-43593000"/>
          <s v="43593000-43597000"/>
          <s v="43597000-43601000"/>
          <s v="43601000-43605000"/>
          <s v="43605000-43609000"/>
          <s v="43609000-43613000"/>
          <s v="43613000-43617000"/>
          <s v="43617000-43621000"/>
          <s v="43621000-43625000"/>
          <s v="43625000-43629000"/>
          <s v="43629000-43633000"/>
          <s v="43633000-43637000"/>
          <s v="43637000-43641000"/>
          <s v="43641000-43645000"/>
          <s v="43645000-43649000"/>
          <s v="43649000-43653000"/>
          <s v="43653000-43657000"/>
          <s v="43657000-43661000"/>
          <s v="43661000-43665000"/>
          <s v="43665000-43669000"/>
          <s v="43669000-43673000"/>
          <s v="43673000-43677000"/>
          <s v="43677000-43681000"/>
          <s v="43681000-43685000"/>
          <s v="43685000-43689000"/>
          <s v="43689000-43693000"/>
          <s v="43693000-43697000"/>
          <s v="43697000-43701000"/>
          <s v="43701000-43705000"/>
          <s v="43705000-43709000"/>
          <s v="43709000-43713000"/>
          <s v="43713000-43717000"/>
          <s v="43717000-43721000"/>
          <s v="43721000-43725000"/>
          <s v="43725000-43729000"/>
          <s v="43729000-43733000"/>
          <s v="43733000-43737000"/>
          <s v="43737000-43741000"/>
          <s v="43741000-43745000"/>
          <s v="43745000-43749000"/>
          <s v="43749000-43753000"/>
          <s v="43753000-43757000"/>
          <s v="43757000-43761000"/>
          <s v="43761000-43765000"/>
          <s v="43765000-43769000"/>
          <s v="43769000-43773000"/>
          <s v="43773000-43777000"/>
          <s v="43777000-43781000"/>
          <s v="43781000-43785000"/>
          <s v="43785000-43789000"/>
          <s v="43789000-43793000"/>
          <s v="43793000-43797000"/>
          <s v="43797000-43801000"/>
          <s v="43801000-43805000"/>
          <s v="43805000-43809000"/>
          <s v="43809000-43813000"/>
          <s v="43813000-43817000"/>
          <s v="43817000-43821000"/>
          <s v="43821000-43825000"/>
          <s v="43825000-43829000"/>
          <s v="43829000-43833000"/>
          <s v="43833000-43837000"/>
          <s v="43837000-43841000"/>
          <s v="43841000-43845000"/>
          <s v="43845000-43849000"/>
          <s v="43849000-43853000"/>
          <s v="43853000-43857000"/>
          <s v="43857000-43861000"/>
          <s v="43861000-43865000"/>
          <s v="43865000-43869000"/>
          <s v="43869000-43873000"/>
          <s v="43873000-43877000"/>
          <s v="43877000-43881000"/>
          <s v="43881000-43885000"/>
          <s v="43885000-43889000"/>
          <s v="43889000-43893000"/>
          <s v="43893000-43897000"/>
          <s v="43897000-43901000"/>
          <s v="43901000-43905000"/>
          <s v="43905000-43909000"/>
          <s v="43909000-43913000"/>
          <s v="43913000-43917000"/>
          <s v="43917000-43921000"/>
          <s v="43921000-43925000"/>
          <s v="43925000-43929000"/>
          <s v="43929000-43933000"/>
          <s v="43933000-43937000"/>
          <s v="43937000-43941000"/>
          <s v="43941000-43945000"/>
          <s v="43945000-43949000"/>
          <s v="43949000-43953000"/>
          <s v="43953000-43957000"/>
          <s v="43957000-43961000"/>
          <s v="43961000-43965000"/>
          <s v="43965000-43969000"/>
          <s v="43969000-43973000"/>
          <s v="43973000-43977000"/>
          <s v="43977000-43981000"/>
          <s v="43981000-43985000"/>
          <s v="43985000-43989000"/>
          <s v="43989000-43993000"/>
          <s v="43993000-43997000"/>
          <s v="43997000-44001000"/>
          <s v="44001000-44005000"/>
          <s v="44005000-44009000"/>
          <s v="44009000-44013000"/>
          <s v="44013000-44017000"/>
          <s v="44017000-44021000"/>
          <s v="44021000-44025000"/>
          <s v="44025000-44029000"/>
          <s v="44029000-44033000"/>
          <s v="44033000-44037000"/>
          <s v="44037000-44041000"/>
          <s v="44041000-44045000"/>
          <s v="44045000-44049000"/>
          <s v="44049000-44053000"/>
          <s v="44053000-44057000"/>
          <s v="44057000-44061000"/>
          <s v="44061000-44065000"/>
          <s v="44065000-44069000"/>
          <s v="44069000-44073000"/>
          <s v="44073000-44077000"/>
          <s v="44077000-44081000"/>
          <s v="44081000-44085000"/>
          <s v="44085000-44089000"/>
          <s v="44089000-44093000"/>
          <s v="44093000-44097000"/>
          <s v="44097000-44101000"/>
          <s v="44101000-44105000"/>
          <s v="44105000-44109000"/>
          <s v="44109000-44113000"/>
          <s v="44113000-44117000"/>
          <s v="44117000-44121000"/>
          <s v="44121000-44125000"/>
          <s v="44125000-44129000"/>
          <s v="44129000-44133000"/>
          <s v="44133000-44137000"/>
          <s v="44137000-44141000"/>
          <s v="44141000-44145000"/>
          <s v="44145000-44149000"/>
          <s v="44149000-44153000"/>
          <s v="44153000-44157000"/>
          <s v="44157000-44161000"/>
          <s v="44161000-44165000"/>
          <s v="44165000-44169000"/>
          <s v="44169000-44173000"/>
          <s v="44173000-44177000"/>
          <s v="44177000-44181000"/>
          <s v="44181000-44185000"/>
          <s v="44185000-44189000"/>
          <s v="44189000-44193000"/>
          <s v="44193000-44197000"/>
          <s v="44197000-44201000"/>
          <s v="44201000-44205000"/>
          <s v="44205000-44209000"/>
          <s v="44209000-44213000"/>
          <s v="44213000-44217000"/>
          <s v="44217000-44221000"/>
          <s v="44221000-44225000"/>
          <s v="44225000-44229000"/>
          <s v="44229000-44233000"/>
          <s v="44233000-44237000"/>
          <s v="44237000-44241000"/>
          <s v="44241000-44245000"/>
          <s v="44245000-44249000"/>
          <s v="44249000-44253000"/>
          <s v="44253000-44257000"/>
          <s v="44257000-44261000"/>
          <s v="44261000-44265000"/>
          <s v="44265000-44269000"/>
          <s v="44269000-44273000"/>
          <s v="44273000-44277000"/>
          <s v="44277000-44281000"/>
          <s v="44281000-44285000"/>
          <s v="44285000-44289000"/>
          <s v="44289000-44293000"/>
          <s v="44293000-44297000"/>
          <s v="44297000-44301000"/>
          <s v="44301000-44305000"/>
          <s v="44305000-44309000"/>
          <s v="44309000-44313000"/>
          <s v="44313000-44317000"/>
          <s v="44317000-44321000"/>
          <s v="44321000-44325000"/>
          <s v="44325000-44329000"/>
          <s v="44329000-44333000"/>
          <s v="44333000-44337000"/>
          <s v="44337000-44341000"/>
          <s v="44341000-44345000"/>
          <s v="44345000-44349000"/>
          <s v="44349000-44353000"/>
          <s v="44353000-44357000"/>
          <s v="44357000-44361000"/>
          <s v="44361000-44365000"/>
          <s v="44365000-44369000"/>
          <s v="44369000-44373000"/>
          <s v="44373000-44377000"/>
          <s v="44377000-44381000"/>
          <s v="44381000-44385000"/>
          <s v="44385000-44389000"/>
          <s v="44389000-44393000"/>
          <s v="44393000-44397000"/>
          <s v="44397000-44401000"/>
          <s v="44401000-44405000"/>
          <s v="44405000-44409000"/>
          <s v="44409000-44413000"/>
          <s v="44413000-44417000"/>
          <s v="44417000-44421000"/>
          <s v="44421000-44425000"/>
          <s v="44425000-44429000"/>
          <s v="44429000-44433000"/>
          <s v="44433000-44437000"/>
          <s v="44437000-44441000"/>
          <s v="44441000-44445000"/>
          <s v="44445000-44449000"/>
          <s v="44449000-44453000"/>
          <s v="44453000-44457000"/>
          <s v="44457000-44461000"/>
          <s v="44461000-44465000"/>
          <s v="44465000-44469000"/>
          <s v="44469000-44473000"/>
          <s v="44473000-44477000"/>
          <s v="44477000-44481000"/>
          <s v="44481000-44485000"/>
          <s v="44485000-44489000"/>
          <s v="44489000-44493000"/>
          <s v="44493000-44497000"/>
          <s v="44497000-44501000"/>
          <s v="44501000-44505000"/>
          <s v="44505000-44509000"/>
          <s v="44509000-44513000"/>
          <s v="44513000-44517000"/>
          <s v="44517000-44521000"/>
          <s v="44521000-44525000"/>
          <s v="44525000-44529000"/>
          <s v="44529000-44533000"/>
          <s v="44533000-44537000"/>
          <s v="44537000-44541000"/>
          <s v="44541000-44545000"/>
          <s v="44545000-44549000"/>
          <s v="44549000-44553000"/>
          <s v="44553000-44557000"/>
          <s v="44557000-44561000"/>
          <s v="44561000-44565000"/>
          <s v="44565000-44569000"/>
          <s v="44569000-44573000"/>
          <s v="44573000-44577000"/>
          <s v="44577000-44581000"/>
          <s v="44581000-44585000"/>
          <s v="44585000-44589000"/>
          <s v="44589000-44593000"/>
          <s v="44593000-44597000"/>
          <s v="44597000-44601000"/>
          <s v="44601000-44605000"/>
          <s v="44605000-44609000"/>
          <s v="44609000-44613000"/>
          <s v="44613000-44617000"/>
          <s v="44617000-44621000"/>
          <s v="44621000-44625000"/>
          <s v="44625000-44629000"/>
          <s v="44629000-44633000"/>
          <s v="44633000-44637000"/>
          <s v="44637000-44641000"/>
          <s v="44641000-44645000"/>
          <s v="44645000-44649000"/>
          <s v="44649000-44653000"/>
          <s v="44653000-44657000"/>
          <s v="44657000-44661000"/>
          <s v="44661000-44665000"/>
          <s v="44665000-44669000"/>
          <s v="44669000-44673000"/>
          <s v="44673000-44677000"/>
          <s v="44677000-44681000"/>
          <s v="44681000-44685000"/>
          <s v="44685000-44689000"/>
          <s v="44689000-44693000"/>
          <s v="44693000-44697000"/>
          <s v="44697000-44701000"/>
          <s v="44701000-44705000"/>
          <s v="44705000-44709000"/>
          <s v="44709000-44713000"/>
          <s v="44713000-44717000"/>
          <s v="44717000-44721000"/>
          <s v="44721000-44725000"/>
          <s v="44725000-44729000"/>
          <s v="44729000-44733000"/>
          <s v="44733000-44737000"/>
          <s v="44737000-44741000"/>
          <s v="44741000-44745000"/>
          <s v="44745000-44749000"/>
          <s v="44749000-44753000"/>
          <s v="44753000-44757000"/>
          <s v="44757000-44761000"/>
          <s v="44761000-44765000"/>
          <s v="44765000-44769000"/>
          <s v="44769000-44773000"/>
          <s v="44773000-44777000"/>
          <s v="44777000-44781000"/>
          <s v="44781000-44785000"/>
          <s v="44785000-44789000"/>
          <s v="44789000-44793000"/>
          <s v="44793000-44797000"/>
          <s v="44797000-44801000"/>
          <s v="44801000-44805000"/>
          <s v="44805000-44809000"/>
          <s v="44809000-44813000"/>
          <s v="44813000-44817000"/>
          <s v="44817000-44821000"/>
          <s v="44821000-44825000"/>
          <s v="44825000-44829000"/>
          <s v="44829000-44833000"/>
          <s v="44833000-44837000"/>
          <s v="44837000-44841000"/>
          <s v="44841000-44845000"/>
          <s v="44845000-44849000"/>
          <s v="44849000-44853000"/>
          <s v="44853000-44857000"/>
          <s v="44857000-44861000"/>
          <s v="44861000-44865000"/>
          <s v="44865000-44869000"/>
          <s v="44869000-44873000"/>
          <s v="44873000-44877000"/>
          <s v="44877000-44881000"/>
          <s v="44881000-44885000"/>
          <s v="44885000-44889000"/>
          <s v="44889000-44893000"/>
          <s v="44893000-44897000"/>
          <s v="44897000-44901000"/>
          <s v="44901000-44905000"/>
          <s v="44905000-44909000"/>
          <s v="44909000-44913000"/>
          <s v="44913000-44917000"/>
          <s v="44917000-44921000"/>
          <s v="44921000-44925000"/>
          <s v="44925000-44929000"/>
          <s v="44929000-44933000"/>
          <s v="44933000-44937000"/>
          <s v="44937000-44941000"/>
          <s v="44941000-44945000"/>
          <s v="44945000-44949000"/>
          <s v="44949000-44953000"/>
          <s v="44953000-44957000"/>
          <s v="44957000-44961000"/>
          <s v="44961000-44965000"/>
          <s v="44965000-44969000"/>
          <s v="44969000-44973000"/>
          <s v="44973000-44977000"/>
          <s v="44977000-44981000"/>
          <s v="44981000-44985000"/>
          <s v="44985000-44989000"/>
          <s v="44989000-44993000"/>
          <s v="44993000-44997000"/>
          <s v="44997000-45001000"/>
          <s v="45001000-45005000"/>
          <s v="45005000-45009000"/>
          <s v="45009000-45013000"/>
          <s v="45013000-45017000"/>
          <s v="45017000-45021000"/>
          <s v="45021000-45025000"/>
          <s v="45025000-45029000"/>
          <s v="45029000-45033000"/>
          <s v="45033000-45037000"/>
          <s v="45037000-45041000"/>
          <s v="45041000-45045000"/>
          <s v="45045000-45049000"/>
          <s v="45049000-45053000"/>
          <s v="45053000-45057000"/>
          <s v="45057000-45061000"/>
          <s v="45061000-45065000"/>
          <s v="45065000-45069000"/>
          <s v="45069000-45073000"/>
          <s v="45073000-45077000"/>
          <s v="45077000-45081000"/>
          <s v="45081000-45085000"/>
          <s v="45085000-45089000"/>
          <s v="45089000-45093000"/>
          <s v="45093000-45097000"/>
          <s v="45097000-45101000"/>
          <s v="45101000-45105000"/>
          <s v="45105000-45109000"/>
          <s v="45109000-45113000"/>
          <s v="45113000-45117000"/>
          <s v="45117000-45121000"/>
          <s v="45121000-45125000"/>
          <s v="45125000-45129000"/>
          <s v="45129000-45133000"/>
          <s v="45133000-45137000"/>
          <s v="45137000-45141000"/>
          <s v="45141000-45145000"/>
          <s v="45145000-45149000"/>
          <s v="45149000-45153000"/>
          <s v="45153000-45157000"/>
          <s v="45157000-45161000"/>
          <s v="45161000-45165000"/>
          <s v="45165000-45169000"/>
          <s v="45169000-45173000"/>
          <s v="45173000-45177000"/>
          <s v="45177000-45181000"/>
          <s v="45181000-45185000"/>
          <s v="45185000-45189000"/>
          <s v="45189000-45193000"/>
          <s v="45193000-45197000"/>
          <s v="45197000-45201000"/>
          <s v="45201000-45205000"/>
          <s v="45205000-45209000"/>
          <s v="45209000-45213000"/>
          <s v="45213000-45217000"/>
          <s v="45217000-45221000"/>
          <s v="45221000-45225000"/>
          <s v="45225000-45229000"/>
          <s v="45229000-45233000"/>
          <s v="45233000-45237000"/>
          <s v="45237000-45241000"/>
          <s v="45241000-45245000"/>
          <s v="45245000-45249000"/>
          <s v="45249000-45253000"/>
          <s v="45253000-45257000"/>
          <s v="45257000-45261000"/>
          <s v="45261000-45265000"/>
          <s v="45265000-45269000"/>
          <s v="45269000-45273000"/>
          <s v="45273000-45277000"/>
          <s v="45277000-45281000"/>
          <s v="45281000-45285000"/>
          <s v="45285000-45289000"/>
          <s v="45289000-45293000"/>
          <s v="45293000-45297000"/>
          <s v="45297000-45301000"/>
          <s v="45301000-45305000"/>
          <s v="45305000-45309000"/>
          <s v="45309000-45313000"/>
          <s v="45313000-45317000"/>
          <s v="45317000-45321000"/>
          <s v="45321000-45325000"/>
          <s v="45325000-45329000"/>
          <s v="45329000-45333000"/>
          <s v="45333000-45337000"/>
          <s v="45337000-45341000"/>
          <s v="45341000-45345000"/>
          <s v="45345000-45349000"/>
          <s v="45349000-45353000"/>
          <s v="45353000-45357000"/>
          <s v="45357000-45361000"/>
          <s v="45361000-45365000"/>
          <s v="45365000-45369000"/>
          <s v="45369000-45373000"/>
          <s v="45373000-45377000"/>
          <s v="45377000-45381000"/>
          <s v="45381000-45385000"/>
          <s v="45385000-45389000"/>
          <s v="45389000-45393000"/>
          <s v="45393000-45397000"/>
          <s v="45397000-45401000"/>
          <s v="45401000-45405000"/>
          <s v="45405000-45409000"/>
          <s v="45409000-45413000"/>
          <s v="45413000-45417000"/>
          <s v="45417000-45421000"/>
          <s v="45421000-45425000"/>
          <s v="45425000-45429000"/>
          <s v="45429000-45433000"/>
          <s v="45433000-45437000"/>
          <s v="45437000-45441000"/>
          <s v="45441000-45445000"/>
          <s v="45445000-45449000"/>
          <s v="45449000-45453000"/>
          <s v="45453000-45457000"/>
          <s v="45457000-45461000"/>
          <s v="45461000-45465000"/>
          <s v="45465000-45469000"/>
          <s v="45469000-45473000"/>
          <s v="45473000-45477000"/>
          <s v="45477000-45481000"/>
          <s v="45481000-45485000"/>
          <s v="45485000-45489000"/>
          <s v="45489000-45493000"/>
          <s v="45493000-45497000"/>
          <s v="45497000-45501000"/>
          <s v="45501000-45505000"/>
          <s v="45505000-45509000"/>
          <s v="45509000-45513000"/>
          <s v="45513000-45517000"/>
          <s v="45517000-45521000"/>
          <s v="45521000-45525000"/>
          <s v="45525000-45529000"/>
          <s v="45529000-45533000"/>
          <s v="45533000-45537000"/>
          <s v="45537000-45541000"/>
          <s v="45541000-45545000"/>
          <s v="45545000-45549000"/>
          <s v="45549000-45553000"/>
          <s v="45553000-45557000"/>
          <s v="45557000-45561000"/>
          <s v="45561000-45565000"/>
          <s v="45565000-45569000"/>
          <s v="45569000-45573000"/>
          <s v="45573000-45577000"/>
          <s v="45577000-45581000"/>
          <s v="45581000-45585000"/>
          <s v="45585000-45589000"/>
          <s v="45589000-45593000"/>
          <s v="45593000-45597000"/>
          <s v="45597000-45601000"/>
          <s v="45601000-45605000"/>
          <s v="45605000-45609000"/>
          <s v="45609000-45613000"/>
          <s v="45613000-45617000"/>
          <s v="45617000-45621000"/>
          <s v="45621000-45625000"/>
          <s v="45625000-45629000"/>
          <s v="45629000-45633000"/>
          <s v="45633000-45637000"/>
          <s v="45637000-45641000"/>
          <s v="45641000-45645000"/>
          <s v="45645000-45649000"/>
          <s v="45649000-45653000"/>
          <s v="45653000-45657000"/>
          <s v="45657000-45661000"/>
          <s v="45661000-45665000"/>
          <s v="45665000-45669000"/>
          <s v="45669000-45673000"/>
          <s v="45673000-45677000"/>
          <s v="45677000-45681000"/>
          <s v="45681000-45685000"/>
          <s v="45685000-45689000"/>
          <s v="45689000-45693000"/>
          <s v="45693000-45697000"/>
          <s v="45697000-45701000"/>
          <s v="45701000-45705000"/>
          <s v="45705000-45709000"/>
          <s v="45709000-45713000"/>
          <s v="45713000-45717000"/>
          <s v="45717000-45721000"/>
          <s v="45721000-45725000"/>
          <s v="45725000-45729000"/>
          <s v="45729000-45733000"/>
          <s v="45733000-45737000"/>
          <s v="45737000-45741000"/>
          <s v="45741000-45745000"/>
          <s v="45745000-45749000"/>
          <s v="45749000-45753000"/>
          <s v="45753000-45757000"/>
          <s v="45757000-45761000"/>
          <s v="45761000-45765000"/>
          <s v="45765000-45769000"/>
          <s v="45769000-45773000"/>
          <s v="45773000-45777000"/>
          <s v="45777000-45781000"/>
          <s v="45781000-45785000"/>
          <s v="45785000-45789000"/>
          <s v="45789000-45793000"/>
          <s v="45793000-45797000"/>
          <s v="45797000-45801000"/>
          <s v="45801000-45805000"/>
          <s v="45805000-45809000"/>
          <s v="45809000-45813000"/>
          <s v="45813000-45817000"/>
          <s v="45817000-45821000"/>
          <s v="45821000-45825000"/>
          <s v="45825000-45829000"/>
          <s v="45829000-45833000"/>
          <s v="45833000-45837000"/>
          <s v="45837000-45841000"/>
          <s v="45841000-45845000"/>
          <s v="45845000-45849000"/>
          <s v="45849000-45853000"/>
          <s v="45853000-45857000"/>
          <s v="45857000-45861000"/>
          <s v="45861000-45865000"/>
          <s v="45865000-45869000"/>
          <s v="45869000-45873000"/>
          <s v="45873000-45877000"/>
          <s v="45877000-45881000"/>
          <s v="45881000-45885000"/>
          <s v="45885000-45889000"/>
          <s v="45889000-45893000"/>
          <s v="45893000-45897000"/>
          <s v="45897000-45901000"/>
          <s v="45901000-45905000"/>
          <s v="45905000-45909000"/>
          <s v="45909000-45913000"/>
          <s v="45913000-45917000"/>
          <s v="45917000-45921000"/>
          <s v="45921000-45925000"/>
          <s v="45925000-45929000"/>
          <s v="45929000-45933000"/>
          <s v="45933000-45937000"/>
          <s v="45937000-45941000"/>
          <s v="45941000-45945000"/>
          <s v="45945000-45949000"/>
          <s v="45949000-45953000"/>
          <s v="45953000-45957000"/>
          <s v="45957000-45961000"/>
          <s v="45961000-45965000"/>
          <s v="45965000-45969000"/>
          <s v="45969000-45973000"/>
          <s v="45973000-45977000"/>
          <s v="45977000-45981000"/>
          <s v="45981000-45985000"/>
          <s v="45985000-45989000"/>
          <s v="45989000-45993000"/>
          <s v="45993000-45997000"/>
          <s v="45997000-46001000"/>
          <s v="46001000-46005000"/>
          <s v="46005000-46009000"/>
          <s v="46009000-46013000"/>
          <s v="46013000-46017000"/>
          <s v="46017000-46021000"/>
          <s v="46021000-46025000"/>
          <s v="46025000-46029000"/>
          <s v="46029000-46033000"/>
          <s v="46033000-46037000"/>
          <s v="46037000-46041000"/>
          <s v="46041000-46045000"/>
          <s v="46045000-46049000"/>
          <s v="46049000-46053000"/>
          <s v="46053000-46057000"/>
          <s v="46057000-46061000"/>
          <s v="46061000-46065000"/>
          <s v="46065000-46069000"/>
          <s v="46069000-46073000"/>
          <s v="46073000-46077000"/>
          <s v="46077000-46081000"/>
          <s v="46081000-46085000"/>
          <s v="46085000-46089000"/>
          <s v="46089000-46093000"/>
          <s v="46093000-46097000"/>
          <s v="46097000-46101000"/>
          <s v="46101000-46105000"/>
          <s v="46105000-46109000"/>
          <s v="46109000-46113000"/>
          <s v="46113000-46117000"/>
          <s v="46117000-46121000"/>
          <s v="46121000-46125000"/>
          <s v="46125000-46129000"/>
          <s v="46129000-46133000"/>
          <s v="46133000-46137000"/>
          <s v="46137000-46141000"/>
          <s v="46141000-46145000"/>
          <s v="46145000-46149000"/>
          <s v="46149000-46153000"/>
          <s v="46153000-46157000"/>
          <s v="46157000-46161000"/>
          <s v="46161000-46165000"/>
          <s v="46165000-46169000"/>
          <s v="46169000-46173000"/>
          <s v="46173000-46177000"/>
          <s v="46177000-46181000"/>
          <s v="46181000-46185000"/>
          <s v="46185000-46189000"/>
          <s v="46189000-46193000"/>
          <s v="46193000-46197000"/>
          <s v="46197000-46201000"/>
          <s v="46201000-46205000"/>
          <s v="46205000-46209000"/>
          <s v="46209000-46213000"/>
          <s v="46213000-46217000"/>
          <s v="46217000-46221000"/>
          <s v="46221000-46225000"/>
          <s v="46225000-46229000"/>
          <s v="46229000-46233000"/>
          <s v="46233000-46237000"/>
          <s v="46237000-46241000"/>
          <s v="46241000-46245000"/>
          <s v="46245000-46249000"/>
          <s v="46249000-46253000"/>
          <s v="46253000-46257000"/>
          <s v="46257000-46261000"/>
          <s v="46261000-46265000"/>
          <s v="46265000-46269000"/>
          <s v="46269000-46273000"/>
          <s v="46273000-46277000"/>
          <s v="46277000-46281000"/>
          <s v="46281000-46285000"/>
          <s v="46285000-46289000"/>
          <s v="46289000-46293000"/>
          <s v="46293000-46297000"/>
          <s v="46297000-46301000"/>
          <s v="46301000-46305000"/>
          <s v="46305000-46309000"/>
          <s v="46309000-46313000"/>
          <s v="46313000-46317000"/>
          <s v="46317000-46321000"/>
          <s v="46321000-46325000"/>
          <s v="46325000-46329000"/>
          <s v="46329000-46333000"/>
          <s v="46333000-46337000"/>
          <s v="46337000-46341000"/>
          <s v="46341000-46345000"/>
          <s v="46345000-46349000"/>
          <s v="46349000-46353000"/>
          <s v="46353000-46357000"/>
          <s v="46357000-46361000"/>
          <s v="46361000-46365000"/>
          <s v="46365000-46369000"/>
          <s v="46369000-46373000"/>
          <s v="46373000-46377000"/>
          <s v="46377000-46381000"/>
          <s v="46381000-46385000"/>
          <s v="46385000-46389000"/>
          <s v="46389000-46393000"/>
          <s v="46393000-46397000"/>
          <s v="46397000-46401000"/>
          <s v="46401000-46405000"/>
          <s v="46405000-46409000"/>
          <s v="46409000-46413000"/>
          <s v="46413000-46417000"/>
          <s v="46417000-46421000"/>
          <s v="46421000-46425000"/>
          <s v="46425000-46429000"/>
          <s v="46429000-46433000"/>
          <s v="46433000-46437000"/>
          <s v="46437000-46441000"/>
          <s v="46441000-46445000"/>
          <s v="46445000-46449000"/>
          <s v="46449000-46453000"/>
          <s v="46453000-46457000"/>
          <s v="46457000-46461000"/>
          <s v="46461000-46465000"/>
          <s v="46465000-46469000"/>
          <s v="46469000-46473000"/>
          <s v="46473000-46477000"/>
          <s v="46477000-46481000"/>
          <s v="46481000-46485000"/>
          <s v="46485000-46489000"/>
          <s v="46489000-46493000"/>
          <s v="46493000-46497000"/>
          <s v="46497000-46501000"/>
          <s v="46501000-46505000"/>
          <s v="46505000-46509000"/>
          <s v="46509000-46513000"/>
          <s v="46513000-46517000"/>
          <s v="46517000-46521000"/>
          <s v="46521000-46525000"/>
          <s v="46525000-46529000"/>
          <s v="46529000-46533000"/>
          <s v="46533000-46537000"/>
          <s v="46537000-46541000"/>
          <s v="46541000-46545000"/>
          <s v="46545000-46549000"/>
          <s v="46549000-46553000"/>
          <s v="46553000-46557000"/>
          <s v="46557000-46561000"/>
          <s v="46561000-46565000"/>
          <s v="46565000-46569000"/>
          <s v="46569000-46573000"/>
          <s v="46573000-46577000"/>
          <s v="46577000-46581000"/>
          <s v="46581000-46585000"/>
          <s v="46585000-46589000"/>
          <s v="46589000-46593000"/>
          <s v="46593000-46597000"/>
          <s v="46597000-46601000"/>
          <s v="46601000-46605000"/>
          <s v="46605000-46609000"/>
          <s v="46609000-46613000"/>
          <s v="46613000-46617000"/>
          <s v="46617000-46621000"/>
          <s v="46621000-46625000"/>
          <s v="46625000-46629000"/>
          <s v="46629000-46633000"/>
          <s v="46633000-46637000"/>
          <s v="46637000-46641000"/>
          <s v="46641000-46645000"/>
          <s v="46645000-46649000"/>
          <s v="46649000-46653000"/>
          <s v="46653000-46657000"/>
          <s v="46657000-46661000"/>
          <s v="46661000-46665000"/>
          <s v="46665000-46669000"/>
          <s v="46669000-46673000"/>
          <s v="46673000-46677000"/>
          <s v="46677000-46681000"/>
          <s v="46681000-46685000"/>
          <s v="46685000-46689000"/>
          <s v="46689000-46693000"/>
          <s v="46693000-46697000"/>
          <s v="46697000-46701000"/>
          <s v="46701000-46705000"/>
          <s v="46705000-46709000"/>
          <s v="46709000-46713000"/>
          <s v="46713000-46717000"/>
          <s v="46717000-46721000"/>
          <s v="46721000-46725000"/>
          <s v="46725000-46729000"/>
          <s v="46729000-46733000"/>
          <s v="46733000-46737000"/>
          <s v="46737000-46741000"/>
          <s v="46741000-46745000"/>
          <s v="46745000-46749000"/>
          <s v="46749000-46753000"/>
          <s v="46753000-46757000"/>
          <s v="46757000-46761000"/>
          <s v="46761000-46765000"/>
          <s v="46765000-46769000"/>
          <s v="46769000-46773000"/>
          <s v="46773000-46777000"/>
          <s v="46777000-46781000"/>
          <s v="46781000-46785000"/>
          <s v="46785000-46789000"/>
          <s v="46789000-46793000"/>
          <s v="46793000-46797000"/>
          <s v="46797000-46801000"/>
          <s v="46801000-46805000"/>
          <s v="46805000-46809000"/>
          <s v="46809000-46813000"/>
          <s v="46813000-46817000"/>
          <s v="46817000-46821000"/>
          <s v="46821000-46825000"/>
          <s v="46825000-46829000"/>
          <s v="46829000-46833000"/>
          <s v="46833000-46837000"/>
          <s v="46837000-46841000"/>
          <s v="46841000-46845000"/>
          <s v="46845000-46849000"/>
          <s v="46849000-46853000"/>
          <s v="46853000-46857000"/>
          <s v="46857000-46861000"/>
          <s v="46861000-46865000"/>
          <s v="46865000-46869000"/>
          <s v="46869000-46873000"/>
          <s v="46873000-46877000"/>
          <s v="46877000-46881000"/>
          <s v="46881000-46885000"/>
          <s v="46885000-46889000"/>
          <s v="46889000-46893000"/>
          <s v="46893000-46897000"/>
          <s v="46897000-46901000"/>
          <s v="46901000-46905000"/>
          <s v="46905000-46909000"/>
          <s v="46909000-46913000"/>
          <s v="46913000-46917000"/>
          <s v="46917000-46921000"/>
          <s v="46921000-46925000"/>
          <s v="46925000-46929000"/>
          <s v="46929000-46933000"/>
          <s v="46933000-46937000"/>
          <s v="46937000-46941000"/>
          <s v="46941000-46945000"/>
          <s v="46945000-46949000"/>
          <s v="46949000-46953000"/>
          <s v="46953000-46957000"/>
          <s v="46957000-46961000"/>
          <s v="46961000-46965000"/>
          <s v="46965000-46969000"/>
          <s v="46969000-46973000"/>
          <s v="46973000-46977000"/>
          <s v="46977000-46981000"/>
          <s v="46981000-46985000"/>
          <s v="46985000-46989000"/>
          <s v="46989000-46993000"/>
          <s v="46993000-46997000"/>
          <s v="46997000-47001000"/>
          <s v="47001000-47005000"/>
          <s v="47005000-47009000"/>
          <s v="47009000-47013000"/>
          <s v="47013000-47017000"/>
          <s v="47017000-47021000"/>
          <s v="47021000-47025000"/>
          <s v="47025000-47029000"/>
          <s v="47029000-47033000"/>
          <s v="47033000-47037000"/>
          <s v="47037000-47041000"/>
          <s v="47041000-47045000"/>
          <s v="47045000-47049000"/>
          <s v="47049000-47053000"/>
          <s v="47053000-47057000"/>
          <s v="47057000-47061000"/>
          <s v="47061000-47065000"/>
          <s v="47065000-47069000"/>
          <s v="47069000-47073000"/>
          <s v="47073000-47077000"/>
          <s v="47077000-47081000"/>
          <s v="47081000-47085000"/>
          <s v="47085000-47089000"/>
          <s v="47089000-47093000"/>
          <s v="47093000-47097000"/>
          <s v="47097000-47101000"/>
          <s v="47101000-47105000"/>
          <s v="47105000-47109000"/>
          <s v="47109000-47113000"/>
          <s v="47113000-47117000"/>
          <s v="47117000-47121000"/>
          <s v="47121000-47125000"/>
          <s v="47125000-47129000"/>
          <s v="47129000-47133000"/>
          <s v="47133000-47137000"/>
          <s v="47137000-47141000"/>
          <s v="47141000-47145000"/>
          <s v="47145000-47149000"/>
          <s v="47149000-47153000"/>
          <s v="47153000-47157000"/>
          <s v="47157000-47161000"/>
          <s v="47161000-47165000"/>
          <s v="47165000-47169000"/>
          <s v="47169000-47173000"/>
          <s v="47173000-47177000"/>
          <s v="47177000-47181000"/>
          <s v="47181000-47185000"/>
          <s v="47185000-47189000"/>
          <s v="47189000-47193000"/>
          <s v="47193000-47197000"/>
          <s v="47197000-47201000"/>
          <s v="47201000-47205000"/>
          <s v="47205000-47209000"/>
          <s v="47209000-47213000"/>
          <s v="47213000-47217000"/>
          <s v="47217000-47221000"/>
          <s v="47221000-47225000"/>
          <s v="47225000-47229000"/>
          <s v="47229000-47233000"/>
          <s v="47233000-47237000"/>
          <s v="47237000-47241000"/>
          <s v="47241000-47245000"/>
          <s v="47245000-47249000"/>
          <s v="47249000-47253000"/>
          <s v="47253000-47257000"/>
          <s v="47257000-47261000"/>
          <s v="47261000-47265000"/>
          <s v="47265000-47269000"/>
          <s v="47269000-47273000"/>
          <s v="47273000-47277000"/>
          <s v="47277000-47281000"/>
          <s v="47281000-47285000"/>
          <s v="47285000-47289000"/>
          <s v="47289000-47293000"/>
          <s v="47293000-47297000"/>
          <s v="47297000-47301000"/>
          <s v="47301000-47305000"/>
          <s v="47305000-47309000"/>
          <s v="47309000-47313000"/>
          <s v="47313000-47317000"/>
          <s v="47317000-47321000"/>
          <s v="47321000-47325000"/>
          <s v="47325000-47329000"/>
          <s v="47329000-47333000"/>
          <s v="47333000-47337000"/>
          <s v="47337000-47341000"/>
          <s v="47341000-47345000"/>
          <s v="47345000-47349000"/>
          <s v="47349000-47353000"/>
          <s v="47353000-47357000"/>
          <s v="47357000-47361000"/>
          <s v="47361000-47365000"/>
          <s v="47365000-47369000"/>
          <s v="47369000-47373000"/>
          <s v="47373000-47377000"/>
          <s v="47377000-47381000"/>
          <s v="47381000-47385000"/>
          <s v="47385000-47389000"/>
          <s v="47389000-47393000"/>
          <s v="47393000-47397000"/>
          <s v="47397000-47401000"/>
          <s v="47401000-47405000"/>
          <s v="47405000-47409000"/>
          <s v="47409000-47413000"/>
          <s v="47413000-47417000"/>
          <s v="47417000-47421000"/>
          <s v="47421000-47425000"/>
          <s v="47425000-47429000"/>
          <s v="47429000-47433000"/>
          <s v="47433000-47437000"/>
          <s v="47437000-47441000"/>
          <s v="47441000-47445000"/>
          <s v="47445000-47449000"/>
          <s v="47449000-47453000"/>
          <s v="47453000-47457000"/>
          <s v="47457000-47461000"/>
          <s v="47461000-47465000"/>
          <s v="47465000-47469000"/>
          <s v="47469000-47473000"/>
          <s v="47473000-47477000"/>
          <s v="47477000-47481000"/>
          <s v="47481000-47485000"/>
          <s v="47485000-47489000"/>
          <s v="47489000-47493000"/>
          <s v="47493000-47497000"/>
          <s v="47497000-47501000"/>
          <s v="47501000-47505000"/>
          <s v="47505000-47509000"/>
          <s v="47509000-47513000"/>
          <s v="47513000-47517000"/>
          <s v="47517000-47521000"/>
          <s v="47521000-47525000"/>
          <s v="47525000-47529000"/>
          <s v="47529000-47533000"/>
          <s v="47533000-47537000"/>
          <s v="47537000-47541000"/>
          <s v="47541000-47545000"/>
          <s v="47545000-47549000"/>
          <s v="47549000-47553000"/>
          <s v="47553000-47557000"/>
          <s v="47557000-47561000"/>
          <s v="47561000-47565000"/>
          <s v="47565000-47569000"/>
          <s v="47569000-47573000"/>
          <s v="47573000-47577000"/>
          <s v="47577000-47581000"/>
          <s v="47581000-47585000"/>
          <s v="47585000-47589000"/>
          <s v="47589000-47593000"/>
          <s v="47593000-47597000"/>
          <s v="47597000-47601000"/>
          <s v="47601000-47605000"/>
          <s v="47605000-47609000"/>
          <s v="47609000-47613000"/>
          <s v="47613000-47617000"/>
          <s v="47617000-47621000"/>
          <s v="47621000-47625000"/>
          <s v="47625000-47629000"/>
          <s v="47629000-47633000"/>
          <s v="47633000-47637000"/>
          <s v="47637000-47641000"/>
          <s v="47641000-47645000"/>
          <s v="47645000-47649000"/>
          <s v="47649000-47653000"/>
          <s v="47653000-47657000"/>
          <s v="47657000-47661000"/>
          <s v="47661000-47665000"/>
          <s v="47665000-47669000"/>
          <s v="47669000-47673000"/>
          <s v="47673000-47677000"/>
          <s v="47677000-47681000"/>
          <s v="47681000-47685000"/>
          <s v="47685000-47689000"/>
          <s v="47689000-47693000"/>
          <s v="47693000-47697000"/>
          <s v="47697000-47701000"/>
          <s v="47701000-47705000"/>
          <s v="47705000-47709000"/>
          <s v="47709000-47713000"/>
          <s v="47713000-47717000"/>
          <s v="47717000-47721000"/>
          <s v="47721000-47725000"/>
          <s v="47725000-47729000"/>
          <s v="47729000-47733000"/>
          <s v="47733000-47737000"/>
          <s v="47737000-47741000"/>
          <s v="47741000-47745000"/>
          <s v="47745000-47749000"/>
          <s v="47749000-47753000"/>
          <s v="47753000-47757000"/>
          <s v="47757000-47761000"/>
          <s v="47761000-47765000"/>
          <s v="47765000-47769000"/>
          <s v="47769000-47773000"/>
          <s v="47773000-47777000"/>
          <s v="47777000-47781000"/>
          <s v="47781000-47785000"/>
          <s v="47785000-47789000"/>
          <s v="47789000-47793000"/>
          <s v="47793000-47797000"/>
          <s v="47797000-47801000"/>
          <s v="47801000-47805000"/>
          <s v="47805000-47809000"/>
          <s v="47809000-47813000"/>
          <s v="47813000-47817000"/>
          <s v="47817000-47821000"/>
          <s v="47821000-47825000"/>
          <s v="47825000-47829000"/>
          <s v="47829000-47833000"/>
          <s v="47833000-47837000"/>
          <s v="47837000-47841000"/>
          <s v="47841000-47845000"/>
          <s v="47845000-47849000"/>
          <s v="47849000-47853000"/>
          <s v="47853000-47857000"/>
          <s v="47857000-47861000"/>
          <s v="47861000-47865000"/>
          <s v="47865000-47869000"/>
          <s v="47869000-47873000"/>
          <s v="47873000-47877000"/>
          <s v="47877000-47881000"/>
          <s v="47881000-47885000"/>
          <s v="47885000-47889000"/>
          <s v="47889000-47893000"/>
          <s v="47893000-47897000"/>
          <s v="47897000-47901000"/>
          <s v="47901000-47905000"/>
          <s v="47905000-47909000"/>
          <s v="47909000-47913000"/>
          <s v="47913000-47917000"/>
          <s v="47917000-47921000"/>
          <s v="47921000-47925000"/>
          <s v="47925000-47929000"/>
          <s v="47929000-47933000"/>
          <s v="47933000-47937000"/>
          <s v="47937000-47941000"/>
          <s v="47941000-47945000"/>
          <s v="47945000-47949000"/>
          <s v="47949000-47953000"/>
          <s v="47953000-47957000"/>
          <s v="47957000-47961000"/>
          <s v="47961000-47965000"/>
          <s v="47965000-47969000"/>
          <s v="47969000-47973000"/>
          <s v="47973000-47977000"/>
          <s v="47977000-47981000"/>
          <s v="47981000-47985000"/>
          <s v="47985000-47989000"/>
          <s v="47989000-47993000"/>
          <s v="47993000-47997000"/>
          <s v="47997000-48001000"/>
          <s v="48001000-48005000"/>
          <s v="48005000-48009000"/>
          <s v="48009000-48013000"/>
          <s v="48013000-48017000"/>
          <s v="48017000-48021000"/>
          <s v="48021000-48025000"/>
          <s v="48025000-48029000"/>
          <s v="48029000-48033000"/>
          <s v="48033000-48037000"/>
          <s v="48037000-48041000"/>
          <s v="48041000-48045000"/>
          <s v="48045000-48049000"/>
          <s v="48049000-48053000"/>
          <s v="48053000-48057000"/>
          <s v="48057000-48061000"/>
          <s v="48061000-48065000"/>
          <s v="48065000-48069000"/>
          <s v="48069000-48073000"/>
          <s v="48073000-48077000"/>
          <s v="48077000-48081000"/>
          <s v="48081000-48085000"/>
          <s v="48085000-48089000"/>
          <s v="48089000-48093000"/>
          <s v="48093000-48097000"/>
          <s v="48097000-48101000"/>
          <s v="48101000-48105000"/>
          <s v="48105000-48109000"/>
          <s v="48109000-48113000"/>
          <s v="48113000-48117000"/>
          <s v="48117000-48121000"/>
          <s v="48121000-48125000"/>
          <s v="48125000-48129000"/>
          <s v="48129000-48133000"/>
          <s v="48133000-48137000"/>
          <s v="48137000-48141000"/>
          <s v="48141000-48145000"/>
          <s v="48145000-48149000"/>
          <s v="48149000-48153000"/>
          <s v="48153000-48157000"/>
          <s v="48157000-48161000"/>
          <s v="48161000-48165000"/>
          <s v="48165000-48169000"/>
          <s v="48169000-48173000"/>
          <s v="48173000-48177000"/>
          <s v="48177000-48181000"/>
          <s v="48181000-48185000"/>
          <s v="48185000-48189000"/>
          <s v="48189000-48193000"/>
          <s v="48193000-48197000"/>
          <s v="48197000-48201000"/>
          <s v="48201000-48205000"/>
          <s v="48205000-48209000"/>
          <s v="48209000-48213000"/>
          <s v="48213000-48217000"/>
          <s v="48217000-48221000"/>
          <s v="48221000-48225000"/>
          <s v="48225000-48229000"/>
          <s v="48229000-48233000"/>
          <s v="48233000-48237000"/>
          <s v="48237000-48241000"/>
          <s v="48241000-48245000"/>
          <s v="48245000-48249000"/>
          <s v="48249000-48253000"/>
          <s v="48253000-48257000"/>
          <s v="48257000-48261000"/>
          <s v="48261000-48265000"/>
          <s v="48265000-48269000"/>
          <s v="48269000-48273000"/>
          <s v="48273000-48277000"/>
          <s v="48277000-48281000"/>
          <s v="48281000-48285000"/>
          <s v="48285000-48289000"/>
          <s v="48289000-48293000"/>
          <s v="48293000-48297000"/>
          <s v="48297000-48301000"/>
          <s v="48301000-48305000"/>
          <s v="48305000-48309000"/>
          <s v="48309000-48313000"/>
          <s v="48313000-48317000"/>
          <s v="48317000-48321000"/>
          <s v="48321000-48325000"/>
          <s v="48325000-48329000"/>
          <s v="48329000-48333000"/>
          <s v="48333000-48337000"/>
          <s v="48337000-48341000"/>
          <s v="48341000-48345000"/>
          <s v="48345000-48349000"/>
          <s v="48349000-48353000"/>
          <s v="48353000-48357000"/>
          <s v="48357000-48361000"/>
          <s v="48361000-48365000"/>
          <s v="48365000-48369000"/>
          <s v="48369000-48373000"/>
          <s v="48373000-48377000"/>
          <s v="48377000-48381000"/>
          <s v="48381000-48385000"/>
          <s v="48385000-48389000"/>
          <s v="48389000-48393000"/>
          <s v="48393000-48397000"/>
          <s v="48397000-48401000"/>
          <s v="48401000-48405000"/>
          <s v="48405000-48409000"/>
          <s v="48409000-48413000"/>
          <s v="48413000-48417000"/>
          <s v="48417000-48421000"/>
          <s v="48421000-48425000"/>
          <s v="48425000-48429000"/>
          <s v="48429000-48433000"/>
          <s v="48433000-48437000"/>
          <s v="48437000-48441000"/>
          <s v="48441000-48445000"/>
          <s v="48445000-48449000"/>
          <s v="48449000-48453000"/>
          <s v="48453000-48457000"/>
          <s v="48457000-48461000"/>
          <s v="48461000-48465000"/>
          <s v="48465000-48469000"/>
          <s v="48469000-48473000"/>
          <s v="48473000-48477000"/>
          <s v="48477000-48481000"/>
          <s v="48481000-48485000"/>
          <s v="48485000-48489000"/>
          <s v="48489000-48493000"/>
          <s v="48493000-48497000"/>
          <s v="48497000-48501000"/>
          <s v="48501000-48505000"/>
          <s v="48505000-48509000"/>
          <s v="48509000-48513000"/>
          <s v="48513000-48517000"/>
          <s v="48517000-48521000"/>
          <s v="48521000-48525000"/>
          <s v="48525000-48529000"/>
          <s v="48529000-48533000"/>
          <s v="48533000-48537000"/>
          <s v="48537000-48541000"/>
          <s v="48541000-48545000"/>
          <s v="48545000-48549000"/>
          <s v="48549000-48553000"/>
          <s v="48553000-48557000"/>
          <s v="48557000-48561000"/>
          <s v="48561000-48565000"/>
          <s v="48565000-48569000"/>
          <s v="48569000-48573000"/>
          <s v="48573000-48577000"/>
          <s v="48577000-48581000"/>
          <s v="48581000-48585000"/>
          <s v="48585000-48589000"/>
          <s v="48589000-48593000"/>
          <s v="48593000-48597000"/>
          <s v="48597000-48601000"/>
          <s v="48601000-48605000"/>
          <s v="48605000-48609000"/>
          <s v="48609000-48613000"/>
          <s v="48613000-48617000"/>
          <s v="48617000-48621000"/>
          <s v="48621000-48625000"/>
          <s v="48625000-48629000"/>
          <s v="48629000-48633000"/>
          <s v="48633000-48637000"/>
          <s v="48637000-48641000"/>
          <s v="48641000-48645000"/>
          <s v="48645000-48649000"/>
          <s v="48649000-48653000"/>
          <s v="48653000-48657000"/>
          <s v="48657000-48661000"/>
          <s v="48661000-48665000"/>
          <s v="48665000-48669000"/>
          <s v="48669000-48673000"/>
          <s v="48673000-48677000"/>
          <s v="48677000-48681000"/>
          <s v="48681000-48685000"/>
          <s v="48685000-48689000"/>
          <s v="48689000-48693000"/>
          <s v="48693000-48697000"/>
          <s v="48697000-48701000"/>
          <s v="48701000-48705000"/>
          <s v="48705000-48709000"/>
          <s v="48709000-48713000"/>
          <s v="48713000-48717000"/>
          <s v="48717000-48721000"/>
          <s v="48721000-48725000"/>
          <s v="48725000-48729000"/>
          <s v="48729000-48733000"/>
          <s v="48733000-48737000"/>
          <s v="48737000-48741000"/>
          <s v="48741000-48745000"/>
          <s v="48745000-48749000"/>
          <s v="48749000-48753000"/>
          <s v="48753000-48757000"/>
          <s v="48757000-48761000"/>
          <s v="48761000-48765000"/>
          <s v="48765000-48769000"/>
          <s v="48769000-48773000"/>
          <s v="48773000-48777000"/>
          <s v="48777000-48781000"/>
          <s v="48781000-48785000"/>
          <s v="48785000-48789000"/>
          <s v="48789000-48793000"/>
          <s v="48793000-48797000"/>
          <s v="48797000-48801000"/>
          <s v="48801000-48805000"/>
          <s v="48805000-48809000"/>
          <s v="48809000-48813000"/>
          <s v="48813000-48817000"/>
          <s v="48817000-48821000"/>
          <s v="48821000-48825000"/>
          <s v="48825000-48829000"/>
          <s v="48829000-48833000"/>
          <s v="48833000-48837000"/>
          <s v="48837000-48841000"/>
          <s v="48841000-48845000"/>
          <s v="48845000-48849000"/>
          <s v="48849000-48853000"/>
          <s v="48853000-48857000"/>
          <s v="48857000-48861000"/>
          <s v="48861000-48865000"/>
          <s v="48865000-48869000"/>
          <s v="48869000-48873000"/>
          <s v="48873000-48877000"/>
          <s v="48877000-48881000"/>
          <s v="48881000-48885000"/>
          <s v="48885000-48889000"/>
          <s v="48889000-48893000"/>
          <s v="48893000-48897000"/>
          <s v="48897000-48901000"/>
          <s v="48901000-48905000"/>
          <s v="48905000-48909000"/>
          <s v="48909000-48913000"/>
          <s v="48913000-48917000"/>
          <s v="48917000-48921000"/>
          <s v="48921000-48925000"/>
          <s v="48925000-48929000"/>
          <s v="48929000-48933000"/>
          <s v="48933000-48937000"/>
          <s v="48937000-48941000"/>
          <s v="48941000-48945000"/>
          <s v="48945000-48949000"/>
          <s v="48949000-48953000"/>
          <s v="48953000-48957000"/>
          <s v="48957000-48961000"/>
          <s v="48961000-48965000"/>
          <s v="48965000-48969000"/>
          <s v="48969000-48973000"/>
          <s v="48973000-48977000"/>
          <s v="48977000-48981000"/>
          <s v="48981000-48985000"/>
          <s v="48985000-48989000"/>
          <s v="48989000-48993000"/>
          <s v="48993000-48997000"/>
          <s v="48997000-49001000"/>
          <s v="49001000-49005000"/>
          <s v="49005000-49009000"/>
          <s v="49009000-49013000"/>
          <s v="49013000-49017000"/>
          <s v="49017000-49021000"/>
          <s v="49021000-49025000"/>
          <s v="49025000-49029000"/>
          <s v="49029000-49033000"/>
          <s v="49033000-49037000"/>
          <s v="49037000-49041000"/>
          <s v="49041000-49045000"/>
          <s v="49045000-49049000"/>
          <s v="49049000-49053000"/>
          <s v="49053000-49057000"/>
          <s v="49057000-49061000"/>
          <s v="49061000-49065000"/>
          <s v="49065000-49069000"/>
          <s v="49069000-49073000"/>
          <s v="49073000-49077000"/>
          <s v="49077000-49081000"/>
          <s v="49081000-49085000"/>
          <s v="49085000-49089000"/>
          <s v="49089000-49093000"/>
          <s v="49093000-49097000"/>
          <s v="49097000-49101000"/>
          <s v="49101000-49105000"/>
          <s v="49105000-49109000"/>
          <s v="49109000-49113000"/>
          <s v="49113000-49117000"/>
          <s v="49117000-49121000"/>
          <s v="49121000-49125000"/>
          <s v="49125000-49129000"/>
          <s v="49129000-49133000"/>
          <s v="49133000-49137000"/>
          <s v="49137000-49141000"/>
          <s v="49141000-49145000"/>
          <s v="49145000-49149000"/>
          <s v="49149000-49153000"/>
          <s v="49153000-49157000"/>
          <s v="49157000-49161000"/>
          <s v="49161000-49165000"/>
          <s v="49165000-49169000"/>
          <s v="49169000-49173000"/>
          <s v="49173000-49177000"/>
          <s v="49177000-49181000"/>
          <s v="49181000-49185000"/>
          <s v="49185000-49189000"/>
          <s v="49189000-49193000"/>
          <s v="49193000-49197000"/>
          <s v="49197000-49201000"/>
          <s v="49201000-49205000"/>
          <s v="49205000-49209000"/>
          <s v="49209000-49213000"/>
          <s v="49213000-49217000"/>
          <s v="49217000-49221000"/>
          <s v="49221000-49225000"/>
          <s v="49225000-49229000"/>
          <s v="49229000-49233000"/>
          <s v="49233000-49237000"/>
          <s v="49237000-49241000"/>
          <s v="49241000-49245000"/>
          <s v="49245000-49249000"/>
          <s v="49249000-49253000"/>
          <s v="49253000-49257000"/>
          <s v="49257000-49261000"/>
          <s v="49261000-49265000"/>
          <s v="49265000-49269000"/>
          <s v="49269000-49273000"/>
          <s v="49273000-49277000"/>
          <s v="49277000-49281000"/>
          <s v="49281000-49285000"/>
          <s v="49285000-49289000"/>
          <s v="49289000-49293000"/>
          <s v="49293000-49297000"/>
          <s v="49297000-49301000"/>
          <s v="49301000-49305000"/>
          <s v="49305000-49309000"/>
          <s v="49309000-49313000"/>
          <s v="49313000-49317000"/>
          <s v="49317000-49321000"/>
          <s v="49321000-49325000"/>
          <s v="49325000-49329000"/>
          <s v="49329000-49333000"/>
          <s v="49333000-49337000"/>
          <s v="49337000-49341000"/>
          <s v="49341000-49345000"/>
          <s v="49345000-49349000"/>
          <s v="49349000-49353000"/>
          <s v="49353000-49357000"/>
          <s v="49357000-49361000"/>
          <s v="49361000-49365000"/>
          <s v="49365000-49369000"/>
          <s v="49369000-49373000"/>
          <s v="49373000-49377000"/>
          <s v="49377000-49381000"/>
          <s v="49381000-49385000"/>
          <s v="49385000-49389000"/>
          <s v="49389000-49393000"/>
          <s v="49393000-49397000"/>
          <s v="49397000-49401000"/>
          <s v="49401000-49405000"/>
          <s v="49405000-49409000"/>
          <s v="49409000-49413000"/>
          <s v="49413000-49417000"/>
          <s v="49417000-49421000"/>
          <s v="49421000-49425000"/>
          <s v="49425000-49429000"/>
          <s v="49429000-49433000"/>
          <s v="49433000-49437000"/>
          <s v="49437000-49441000"/>
          <s v="49441000-49445000"/>
          <s v="49445000-49449000"/>
          <s v="49449000-49453000"/>
          <s v="49453000-49457000"/>
          <s v="49457000-49461000"/>
          <s v="49461000-49465000"/>
          <s v="49465000-49469000"/>
          <s v="49469000-49473000"/>
          <s v="49473000-49477000"/>
          <s v="49477000-49481000"/>
          <s v="49481000-49485000"/>
          <s v="49485000-49489000"/>
          <s v="49489000-49493000"/>
          <s v="49493000-49497000"/>
          <s v="49497000-49501000"/>
          <s v="49501000-49505000"/>
          <s v="49505000-49509000"/>
          <s v="49509000-49513000"/>
          <s v="49513000-49517000"/>
          <s v="49517000-49521000"/>
          <s v="49521000-49525000"/>
          <s v="49525000-49529000"/>
          <s v="49529000-49533000"/>
          <s v="49533000-49537000"/>
          <s v="49537000-49541000"/>
          <s v="49541000-49545000"/>
          <s v="49545000-49549000"/>
          <s v="49549000-49553000"/>
          <s v="49553000-49557000"/>
          <s v="49557000-49561000"/>
          <s v="49561000-49565000"/>
          <s v="49565000-49569000"/>
          <s v="49569000-49573000"/>
          <s v="49573000-49577000"/>
          <s v="49577000-49581000"/>
          <s v="49581000-49585000"/>
          <s v="49585000-49589000"/>
          <s v="49589000-49593000"/>
          <s v="49593000-49597000"/>
          <s v="49597000-49601000"/>
          <s v="49601000-49605000"/>
          <s v="49605000-49609000"/>
          <s v="49609000-49613000"/>
          <s v="49613000-49617000"/>
          <s v="49617000-49621000"/>
          <s v="49621000-49625000"/>
          <s v="49625000-49629000"/>
          <s v="49629000-49633000"/>
          <s v="49633000-49637000"/>
          <s v="49637000-49641000"/>
          <s v="49641000-49645000"/>
          <s v="49645000-49649000"/>
          <s v="49649000-49653000"/>
          <s v="49653000-49657000"/>
          <s v="49657000-49661000"/>
          <s v="49661000-49665000"/>
          <s v="49665000-49669000"/>
          <s v="49669000-49673000"/>
          <s v="49673000-49677000"/>
          <s v="49677000-49681000"/>
          <s v="49681000-49685000"/>
          <s v="49685000-49689000"/>
          <s v="49689000-49693000"/>
          <s v="49693000-49697000"/>
          <s v="49697000-49701000"/>
          <s v="49701000-49705000"/>
          <s v="49705000-49709000"/>
          <s v="49709000-49713000"/>
          <s v="49713000-49717000"/>
          <s v="49717000-49721000"/>
          <s v="49721000-49725000"/>
          <s v="49725000-49729000"/>
          <s v="49729000-49733000"/>
          <s v="49733000-49737000"/>
          <s v="49737000-49741000"/>
          <s v="49741000-49745000"/>
          <s v="49745000-49749000"/>
          <s v="49749000-49753000"/>
          <s v="49753000-49757000"/>
          <s v="49757000-49761000"/>
          <s v="49761000-49765000"/>
          <s v="49765000-49769000"/>
          <s v="49769000-49773000"/>
          <s v="49773000-49777000"/>
          <s v="49777000-49781000"/>
          <s v="49781000-49785000"/>
          <s v="49785000-49789000"/>
          <s v="49789000-49793000"/>
          <s v="49793000-49797000"/>
          <s v="49797000-49801000"/>
          <s v="49801000-49805000"/>
          <s v="49805000-49809000"/>
          <s v="49809000-49813000"/>
          <s v="49813000-49817000"/>
          <s v="49817000-49821000"/>
          <s v="49821000-49825000"/>
          <s v="49825000-49829000"/>
          <s v="49829000-49833000"/>
          <s v="49833000-49837000"/>
          <s v="49837000-49841000"/>
          <s v="49841000-49845000"/>
          <s v="49845000-49849000"/>
          <s v="49849000-49853000"/>
          <s v="49853000-49857000"/>
          <s v="49857000-49861000"/>
          <s v="49861000-49865000"/>
          <s v="49865000-49869000"/>
          <s v="49869000-49873000"/>
          <s v="49873000-49877000"/>
          <s v="49877000-49881000"/>
          <s v="49881000-49885000"/>
          <s v="49885000-49889000"/>
          <s v="49889000-49893000"/>
          <s v="49893000-49897000"/>
          <s v="49897000-49901000"/>
          <s v="49901000-49905000"/>
          <s v="49905000-49909000"/>
          <s v="49909000-49913000"/>
          <s v="49913000-49917000"/>
          <s v="49917000-49921000"/>
          <s v="49921000-49925000"/>
          <s v="49925000-49929000"/>
          <s v="49929000-49933000"/>
          <s v="49933000-49937000"/>
          <s v="49937000-49941000"/>
          <s v="49941000-49945000"/>
          <s v="49945000-49949000"/>
          <s v="49949000-49953000"/>
          <s v="49953000-49957000"/>
          <s v="49957000-49961000"/>
          <s v="49961000-49965000"/>
          <s v="49965000-49969000"/>
          <s v="49969000-49973000"/>
          <s v="49973000-49977000"/>
          <s v="49977000-49981000"/>
          <s v="49981000-49985000"/>
          <s v="49985000-49989000"/>
          <s v="49989000-49993000"/>
          <s v="49993000-49997000"/>
          <s v="49997000-50001000"/>
          <s v="50001000-50005000"/>
          <s v="50005000-50009000"/>
          <s v="50009000-50013000"/>
          <s v="50013000-50017000"/>
          <s v="50017000-50021000"/>
          <s v="50021000-50025000"/>
          <s v="50025000-50029000"/>
          <s v="50029000-50033000"/>
          <s v="50033000-50037000"/>
          <s v="50037000-50041000"/>
          <s v="50041000-50045000"/>
          <s v="50045000-50049000"/>
          <s v="50049000-50053000"/>
          <s v="50053000-50057000"/>
          <s v="50057000-50061000"/>
          <s v="50061000-50065000"/>
          <s v="50065000-50069000"/>
          <s v="50069000-50073000"/>
          <s v="50073000-50077000"/>
          <s v="50077000-50081000"/>
          <s v="50081000-50085000"/>
          <s v="50085000-50089000"/>
          <s v="50089000-50093000"/>
          <s v="50093000-50097000"/>
          <s v="50097000-50101000"/>
          <s v="50101000-50105000"/>
          <s v="50105000-50109000"/>
          <s v="50109000-50113000"/>
          <s v="50113000-50117000"/>
          <s v="50117000-50121000"/>
          <s v="50121000-50125000"/>
          <s v="50125000-50129000"/>
          <s v="50129000-50133000"/>
          <s v="50133000-50137000"/>
          <s v="50137000-50141000"/>
          <s v="50141000-50145000"/>
          <s v="50145000-50149000"/>
          <s v="50149000-50153000"/>
          <s v="50153000-50157000"/>
          <s v="50157000-50161000"/>
          <s v="50161000-50165000"/>
          <s v="50165000-50169000"/>
          <s v="50169000-50173000"/>
          <s v="50173000-50177000"/>
          <s v="50177000-50181000"/>
          <s v="50181000-50185000"/>
          <s v="50185000-50189000"/>
          <s v="50189000-50193000"/>
          <s v="50193000-50197000"/>
          <s v="50197000-50201000"/>
          <s v="50201000-50205000"/>
          <s v="50205000-50209000"/>
          <s v="50209000-50213000"/>
          <s v="50213000-50217000"/>
          <s v="50217000-50221000"/>
          <s v="50221000-50225000"/>
          <s v="50225000-50229000"/>
          <s v="50229000-50233000"/>
          <s v="50233000-50237000"/>
          <s v="50237000-50241000"/>
          <s v="50241000-50245000"/>
          <s v="50245000-50249000"/>
          <s v="50249000-50253000"/>
          <s v="50253000-50257000"/>
          <s v="50257000-50261000"/>
          <s v="50261000-50265000"/>
          <s v="50265000-50269000"/>
          <s v="50269000-50273000"/>
          <s v="50273000-50277000"/>
          <s v="50277000-50281000"/>
          <s v="50281000-50285000"/>
          <s v="50285000-50289000"/>
          <s v="50289000-50293000"/>
          <s v="50293000-50297000"/>
          <s v="50297000-50301000"/>
          <s v="50301000-50305000"/>
          <s v="50305000-50309000"/>
          <s v="50309000-50313000"/>
          <s v="50313000-50317000"/>
          <s v="50317000-50321000"/>
          <s v="50321000-50325000"/>
          <s v="50325000-50329000"/>
          <s v="50329000-50333000"/>
          <s v="50333000-50337000"/>
          <s v="50337000-50341000"/>
          <s v="50341000-50345000"/>
          <s v="50345000-50349000"/>
          <s v="50349000-50353000"/>
          <s v="50353000-50357000"/>
          <s v="50357000-50361000"/>
          <s v="50361000-50365000"/>
          <s v="50365000-50369000"/>
          <s v="50369000-50373000"/>
          <s v="50373000-50377000"/>
          <s v="50377000-50381000"/>
          <s v="50381000-50385000"/>
          <s v="50385000-50389000"/>
          <s v="50389000-50393000"/>
          <s v="50393000-50397000"/>
          <s v="50397000-50401000"/>
          <s v="50401000-50405000"/>
          <s v="50405000-50409000"/>
          <s v="50409000-50413000"/>
          <s v="50413000-50417000"/>
          <s v="50417000-50421000"/>
          <s v="50421000-50425000"/>
          <s v="50425000-50429000"/>
          <s v="50429000-50433000"/>
          <s v="50433000-50437000"/>
          <s v="50437000-50441000"/>
          <s v="50441000-50445000"/>
          <s v="50445000-50449000"/>
          <s v="50449000-50453000"/>
          <s v="50453000-50457000"/>
          <s v="50457000-50461000"/>
          <s v="50461000-50465000"/>
          <s v="50465000-50469000"/>
          <s v="50469000-50473000"/>
          <s v="50473000-50477000"/>
          <s v="50477000-50481000"/>
          <s v="50481000-50485000"/>
          <s v="50485000-50489000"/>
          <s v="50489000-50493000"/>
          <s v="50493000-50497000"/>
          <s v="50497000-50501000"/>
          <s v="50501000-50505000"/>
          <s v="50505000-50509000"/>
          <s v="50509000-50513000"/>
          <s v="50513000-50517000"/>
          <s v="50517000-50521000"/>
          <s v="50521000-50525000"/>
          <s v="50525000-50529000"/>
          <s v="50529000-50533000"/>
          <s v="50533000-50537000"/>
          <s v="50537000-50541000"/>
          <s v="50541000-50545000"/>
          <s v="50545000-50549000"/>
          <s v="50549000-50553000"/>
          <s v="50553000-50557000"/>
          <s v="50557000-50561000"/>
          <s v="50561000-50565000"/>
          <s v="50565000-50569000"/>
          <s v="50569000-50573000"/>
          <s v="50573000-50577000"/>
          <s v="50577000-50581000"/>
          <s v="50581000-50585000"/>
          <s v="50585000-50589000"/>
          <s v="50589000-50593000"/>
          <s v="50593000-50597000"/>
          <s v="50597000-50601000"/>
          <s v="50601000-50605000"/>
          <s v="50605000-50609000"/>
          <s v="50609000-50613000"/>
          <s v="50613000-50617000"/>
          <s v="50617000-50621000"/>
          <s v="50621000-50625000"/>
          <s v="50625000-50629000"/>
          <s v="50629000-50633000"/>
          <s v="50633000-50637000"/>
          <s v="50637000-50641000"/>
          <s v="50641000-50645000"/>
          <s v="50645000-50649000"/>
          <s v="50649000-50653000"/>
          <s v="50653000-50657000"/>
          <s v="50657000-50661000"/>
          <s v="50661000-50665000"/>
          <s v="50665000-50669000"/>
          <s v="50669000-50673000"/>
          <s v="50673000-50677000"/>
          <s v="50677000-50681000"/>
          <s v="50681000-50685000"/>
          <s v="50685000-50689000"/>
          <s v="50689000-50693000"/>
          <s v="50693000-50697000"/>
          <s v="50697000-50701000"/>
          <s v="50701000-50705000"/>
          <s v="50705000-50709000"/>
          <s v="50709000-50713000"/>
          <s v="50713000-50717000"/>
          <s v="50717000-50721000"/>
          <s v="50721000-50725000"/>
          <s v="50725000-50729000"/>
          <s v="50729000-50733000"/>
          <s v="50733000-50737000"/>
          <s v="50737000-50741000"/>
          <s v="50741000-50745000"/>
          <s v="50745000-50749000"/>
          <s v="50749000-50753000"/>
          <s v="50753000-50757000"/>
          <s v="50757000-50761000"/>
          <s v="50761000-50765000"/>
          <s v="50765000-50769000"/>
          <s v="50769000-50773000"/>
          <s v="50773000-50777000"/>
          <s v="50777000-50781000"/>
          <s v="50781000-50785000"/>
          <s v="50785000-50789000"/>
          <s v="50789000-50793000"/>
          <s v="50793000-50797000"/>
          <s v="50797000-50801000"/>
          <s v="50801000-50805000"/>
          <s v="50805000-50809000"/>
          <s v="50809000-50813000"/>
          <s v="50813000-50817000"/>
          <s v="50817000-50821000"/>
          <s v="50821000-50825000"/>
          <s v="50825000-50829000"/>
          <s v="50829000-50833000"/>
          <s v="50833000-50837000"/>
          <s v="50837000-50841000"/>
          <s v="50841000-50845000"/>
          <s v="50845000-50849000"/>
          <s v="50849000-50853000"/>
          <s v="50853000-50857000"/>
          <s v="50857000-50861000"/>
          <s v="50861000-50865000"/>
          <s v="50865000-50869000"/>
          <s v="50869000-50873000"/>
          <s v="50873000-50877000"/>
          <s v="50877000-50881000"/>
          <s v="50881000-50885000"/>
          <s v="50885000-50889000"/>
          <s v="50889000-50893000"/>
          <s v="50893000-50897000"/>
          <s v="50897000-50901000"/>
          <s v="50901000-50905000"/>
          <s v="50905000-50909000"/>
          <s v="50909000-50913000"/>
          <s v="50913000-50917000"/>
          <s v="50917000-50921000"/>
          <s v="50921000-50925000"/>
          <s v="50925000-50929000"/>
          <s v="50929000-50933000"/>
          <s v="50933000-50937000"/>
          <s v="50937000-50941000"/>
          <s v="50941000-50945000"/>
          <s v="50945000-50949000"/>
          <s v="50949000-50953000"/>
          <s v="50953000-50957000"/>
          <s v="50957000-50961000"/>
          <s v="50961000-50965000"/>
          <s v="50965000-50969000"/>
          <s v="50969000-50973000"/>
          <s v="50973000-50977000"/>
          <s v="50977000-50981000"/>
          <s v="50981000-50985000"/>
          <s v="50985000-50989000"/>
          <s v="50989000-50993000"/>
          <s v="50993000-50997000"/>
          <s v="50997000-51001000"/>
          <s v="51001000-51005000"/>
          <s v="51005000-51009000"/>
          <s v="51009000-51013000"/>
          <s v="51013000-51017000"/>
          <s v="51017000-51021000"/>
          <s v="51021000-51025000"/>
          <s v="51025000-51029000"/>
          <s v="51029000-51033000"/>
          <s v="51033000-51037000"/>
          <s v="51037000-51041000"/>
          <s v="51041000-51045000"/>
          <s v="51045000-51049000"/>
          <s v="51049000-51053000"/>
          <s v="51053000-51057000"/>
          <s v="51057000-51061000"/>
          <s v="51061000-51065000"/>
          <s v="51065000-51069000"/>
          <s v="51069000-51073000"/>
          <s v="51073000-51077000"/>
          <s v="51077000-51081000"/>
          <s v="51081000-51085000"/>
          <s v="51085000-51089000"/>
          <s v="51089000-51093000"/>
          <s v="51093000-51097000"/>
          <s v="51097000-51101000"/>
          <s v="51101000-51105000"/>
          <s v="51105000-51109000"/>
          <s v="51109000-51113000"/>
          <s v="51113000-51117000"/>
          <s v="51117000-51121000"/>
          <s v="51121000-51125000"/>
          <s v="51125000-51129000"/>
          <s v="51129000-51133000"/>
          <s v="51133000-51137000"/>
          <s v="51137000-51141000"/>
          <s v="51141000-51145000"/>
          <s v="51145000-51149000"/>
          <s v="51149000-51153000"/>
          <s v="51153000-51157000"/>
          <s v="51157000-51161000"/>
          <s v="51161000-51165000"/>
          <s v="51165000-51169000"/>
          <s v="51169000-51173000"/>
          <s v="51173000-51177000"/>
          <s v="51177000-51181000"/>
          <s v="51181000-51185000"/>
          <s v="51185000-51189000"/>
          <s v="51189000-51193000"/>
          <s v="51193000-51197000"/>
          <s v="51197000-51201000"/>
          <s v="51201000-51205000"/>
          <s v="51205000-51209000"/>
          <s v="51209000-51213000"/>
          <s v="51213000-51217000"/>
          <s v="51217000-51221000"/>
          <s v="51221000-51225000"/>
          <s v="51225000-51229000"/>
          <s v="51229000-51233000"/>
          <s v="51233000-51237000"/>
          <s v="51237000-51241000"/>
          <s v="51241000-51245000"/>
          <s v="51245000-51249000"/>
          <s v="51249000-51253000"/>
          <s v="51253000-51257000"/>
          <s v="51257000-51261000"/>
          <s v="51261000-51265000"/>
          <s v="51265000-51269000"/>
          <s v="51269000-51273000"/>
          <s v="51273000-51277000"/>
          <s v="51277000-51281000"/>
          <s v="51281000-51285000"/>
          <s v="51285000-51289000"/>
          <s v="51289000-51293000"/>
          <s v="51293000-51297000"/>
          <s v="51297000-51301000"/>
          <s v="51301000-51305000"/>
          <s v="51305000-51309000"/>
          <s v="51309000-51313000"/>
          <s v="51313000-51317000"/>
          <s v="51317000-51321000"/>
          <s v="51321000-51325000"/>
          <s v="51325000-51329000"/>
          <s v="51329000-51333000"/>
          <s v="51333000-51337000"/>
          <s v="51337000-51341000"/>
          <s v="51341000-51345000"/>
          <s v="51345000-51349000"/>
          <s v="51349000-51353000"/>
          <s v="51353000-51357000"/>
          <s v="51357000-51361000"/>
          <s v="51361000-51365000"/>
          <s v="51365000-51369000"/>
          <s v="51369000-51373000"/>
          <s v="51373000-51377000"/>
          <s v="51377000-51381000"/>
          <s v="51381000-51385000"/>
          <s v="51385000-51389000"/>
          <s v="51389000-51393000"/>
          <s v="51393000-51397000"/>
          <s v="51397000-51401000"/>
          <s v="51401000-51405000"/>
          <s v="51405000-51409000"/>
          <s v="51409000-51413000"/>
          <s v="51413000-51417000"/>
          <s v="51417000-51421000"/>
          <s v="51421000-51425000"/>
          <s v="51425000-51429000"/>
          <s v="51429000-51433000"/>
          <s v="51433000-51437000"/>
          <s v="51437000-51441000"/>
          <s v="51441000-51445000"/>
          <s v="51445000-51449000"/>
          <s v="51449000-51453000"/>
          <s v="51453000-51457000"/>
          <s v="51457000-51461000"/>
          <s v="51461000-51465000"/>
          <s v="51465000-51469000"/>
          <s v="51469000-51473000"/>
          <s v="51473000-51477000"/>
          <s v="51477000-51481000"/>
          <s v="51481000-51485000"/>
          <s v="51485000-51489000"/>
          <s v="51489000-51493000"/>
          <s v="51493000-51497000"/>
          <s v="51497000-51501000"/>
          <s v="51501000-51505000"/>
          <s v="51505000-51509000"/>
          <s v="51509000-51513000"/>
          <s v="51513000-51517000"/>
          <s v="51517000-51521000"/>
          <s v="51521000-51525000"/>
          <s v="51525000-51529000"/>
          <s v="51529000-51533000"/>
          <s v="51533000-51537000"/>
          <s v="51537000-51541000"/>
          <s v="51541000-51545000"/>
          <s v="51545000-51549000"/>
          <s v="51549000-51553000"/>
          <s v="51553000-51557000"/>
          <s v="51557000-51561000"/>
          <s v="51561000-51565000"/>
          <s v="51565000-51569000"/>
          <s v="51569000-51573000"/>
          <s v="51573000-51577000"/>
          <s v="51577000-51581000"/>
          <s v="51581000-51585000"/>
          <s v="51585000-51589000"/>
          <s v="51589000-51593000"/>
          <s v="51593000-51597000"/>
          <s v="51597000-51601000"/>
          <s v="51601000-51605000"/>
          <s v="51605000-51609000"/>
          <s v="51609000-51613000"/>
          <s v="51613000-51617000"/>
          <s v="51617000-51621000"/>
          <s v="51621000-51625000"/>
          <s v="51625000-51629000"/>
          <s v="51629000-51633000"/>
          <s v="51633000-51637000"/>
          <s v="51637000-51641000"/>
          <s v="51641000-51645000"/>
          <s v="51645000-51649000"/>
          <s v="51649000-51653000"/>
          <s v="51653000-51657000"/>
          <s v="51657000-51661000"/>
          <s v="51661000-51665000"/>
          <s v="51665000-51669000"/>
          <s v="51669000-51673000"/>
          <s v="51673000-51677000"/>
          <s v="51677000-51681000"/>
          <s v="51681000-51685000"/>
          <s v="51685000-51689000"/>
          <s v="51689000-51693000"/>
          <s v="51693000-51697000"/>
          <s v="51697000-51701000"/>
          <s v="51701000-51705000"/>
          <s v="51705000-51709000"/>
          <s v="51709000-51713000"/>
          <s v="51713000-51717000"/>
          <s v="51717000-51721000"/>
          <s v="51721000-51725000"/>
          <s v="51725000-51729000"/>
          <s v="51729000-51733000"/>
          <s v="51733000-51737000"/>
          <s v="51737000-51741000"/>
          <s v="51741000-51745000"/>
          <s v="51745000-51749000"/>
          <s v="51749000-51753000"/>
          <s v="51753000-51757000"/>
          <s v="51757000-51761000"/>
          <s v="51761000-51765000"/>
          <s v="51765000-51769000"/>
          <s v="51769000-51773000"/>
          <s v="51773000-51777000"/>
          <s v="51777000-51781000"/>
          <s v="51781000-51785000"/>
          <s v="51785000-51789000"/>
          <s v="51789000-51793000"/>
          <s v="51793000-51797000"/>
          <s v="51797000-51801000"/>
          <s v="51801000-51805000"/>
          <s v="51805000-51809000"/>
          <s v="51809000-51813000"/>
          <s v="51813000-51817000"/>
          <s v="51817000-51821000"/>
          <s v="51821000-51825000"/>
          <s v="51825000-51829000"/>
          <s v="51829000-51833000"/>
          <s v="51833000-51837000"/>
          <s v="51837000-51841000"/>
          <s v="51841000-51845000"/>
          <s v="51845000-51849000"/>
          <s v="51849000-51853000"/>
          <s v="51853000-51857000"/>
          <s v="51857000-51861000"/>
          <s v="51861000-51865000"/>
          <s v="51865000-51869000"/>
          <s v="51869000-51873000"/>
          <s v="51873000-51877000"/>
          <s v="51877000-51881000"/>
          <s v="51881000-51885000"/>
          <s v="51885000-51889000"/>
          <s v="51889000-51893000"/>
          <s v="51893000-51897000"/>
          <s v="51897000-51901000"/>
          <s v="51901000-51905000"/>
          <s v="51905000-51909000"/>
          <s v="51909000-51913000"/>
          <s v="51913000-51917000"/>
          <s v="51917000-51921000"/>
          <s v="51921000-51925000"/>
          <s v="51925000-51929000"/>
          <s v="51929000-51933000"/>
          <s v="51933000-51937000"/>
          <s v="51937000-51941000"/>
          <s v="51941000-51945000"/>
          <s v="51945000-51949000"/>
          <s v="51949000-51953000"/>
          <s v="51953000-51957000"/>
          <s v="51957000-51961000"/>
          <s v="51961000-51965000"/>
          <s v="51965000-51969000"/>
          <s v="51969000-51973000"/>
          <s v="51973000-51977000"/>
          <s v="51977000-51981000"/>
          <s v="51981000-51985000"/>
          <s v="51985000-51989000"/>
          <s v="51989000-51993000"/>
          <s v="51993000-51997000"/>
          <s v="51997000-52001000"/>
          <s v="52001000-52005000"/>
          <s v="52005000-52009000"/>
          <s v="52009000-52013000"/>
          <s v="52013000-52017000"/>
          <s v="52017000-52021000"/>
          <s v="52021000-52025000"/>
          <s v="52025000-52029000"/>
          <s v="52029000-52033000"/>
          <s v="52033000-52037000"/>
          <s v="52037000-52041000"/>
          <s v="52041000-52045000"/>
          <s v="52045000-52049000"/>
          <s v="52049000-52053000"/>
          <s v="52053000-52057000"/>
          <s v="52057000-52061000"/>
          <s v="52061000-52065000"/>
          <s v="52065000-52069000"/>
          <s v="52069000-52073000"/>
          <s v="52073000-52077000"/>
          <s v="52077000-52081000"/>
          <s v="52081000-52085000"/>
          <s v="52085000-52089000"/>
          <s v="52089000-52093000"/>
          <s v="52093000-52097000"/>
          <s v="52097000-52101000"/>
          <s v="52101000-52105000"/>
          <s v="52105000-52109000"/>
          <s v="52109000-52113000"/>
          <s v="52113000-52117000"/>
          <s v="52117000-52121000"/>
          <s v="52121000-52125000"/>
          <s v="52125000-52129000"/>
          <s v="52129000-52133000"/>
          <s v="52133000-52137000"/>
          <s v="52137000-52141000"/>
          <s v="52141000-52145000"/>
          <s v="52145000-52149000"/>
          <s v="52149000-52153000"/>
          <s v="52153000-52157000"/>
          <s v="52157000-52161000"/>
          <s v="52161000-52165000"/>
          <s v="52165000-52169000"/>
          <s v="52169000-52173000"/>
          <s v="52173000-52177000"/>
          <s v="52177000-52181000"/>
          <s v="52181000-52185000"/>
          <s v="52185000-52189000"/>
          <s v="52189000-52193000"/>
          <s v="52193000-52197000"/>
          <s v="52197000-52201000"/>
          <s v="52201000-52205000"/>
          <s v="52205000-52209000"/>
          <s v="52209000-52213000"/>
          <s v="52213000-52217000"/>
          <s v="52217000-52221000"/>
          <s v="52221000-52225000"/>
          <s v="52225000-52229000"/>
          <s v="52229000-52233000"/>
          <s v="52233000-52237000"/>
          <s v="52237000-52241000"/>
          <s v="52241000-52245000"/>
          <s v="52245000-52249000"/>
          <s v="52249000-52253000"/>
          <s v="52253000-52257000"/>
          <s v="52257000-52261000"/>
          <s v="52261000-52265000"/>
          <s v="52265000-52269000"/>
          <s v="52269000-52273000"/>
          <s v="52273000-52277000"/>
          <s v="52277000-52281000"/>
          <s v="52281000-52285000"/>
          <s v="52285000-52289000"/>
          <s v="52289000-52293000"/>
          <s v="52293000-52297000"/>
          <s v="52297000-52301000"/>
          <s v="52301000-52305000"/>
          <s v="52305000-52309000"/>
          <s v="52309000-52313000"/>
          <s v="52313000-52317000"/>
          <s v="52317000-52321000"/>
          <s v="52321000-52325000"/>
          <s v="52325000-52329000"/>
          <s v="52329000-52333000"/>
          <s v="52333000-52337000"/>
          <s v="52337000-52341000"/>
          <s v="52341000-52345000"/>
          <s v="52345000-52349000"/>
          <s v="52349000-52353000"/>
          <s v="52353000-52357000"/>
          <s v="52357000-52361000"/>
          <s v="52361000-52365000"/>
          <s v="52365000-52369000"/>
          <s v="52369000-52373000"/>
          <s v="52373000-52377000"/>
          <s v="52377000-52381000"/>
          <s v="52381000-52385000"/>
          <s v="52385000-52389000"/>
          <s v="52389000-52393000"/>
          <s v="52393000-52397000"/>
          <s v="52397000-52401000"/>
          <s v="52401000-52405000"/>
          <s v="52405000-52409000"/>
          <s v="52409000-52413000"/>
          <s v="52413000-52417000"/>
          <s v="52417000-52421000"/>
          <s v="52421000-52425000"/>
          <s v="52425000-52429000"/>
          <s v="52429000-52433000"/>
          <s v="52433000-52437000"/>
          <s v="52437000-52441000"/>
          <s v="52441000-52445000"/>
          <s v="52445000-52449000"/>
          <s v="52449000-52453000"/>
          <s v="52453000-52457000"/>
          <s v="52457000-52461000"/>
          <s v="52461000-52465000"/>
          <s v="52465000-52469000"/>
          <s v="52469000-52473000"/>
          <s v="52473000-52477000"/>
          <s v="52477000-52481000"/>
          <s v="52481000-52485000"/>
          <s v="52485000-52489000"/>
          <s v="52489000-52493000"/>
          <s v="52493000-52497000"/>
          <s v="52497000-52501000"/>
          <s v="52501000-52505000"/>
          <s v="52505000-52509000"/>
          <s v="52509000-52513000"/>
          <s v="52513000-52517000"/>
          <s v="52517000-52521000"/>
          <s v="52521000-52525000"/>
          <s v="52525000-52529000"/>
          <s v="52529000-52533000"/>
          <s v="52533000-52537000"/>
          <s v="52537000-52541000"/>
          <s v="52541000-52545000"/>
          <s v="52545000-52549000"/>
          <s v="52549000-52553000"/>
          <s v="52553000-52557000"/>
          <s v="52557000-52561000"/>
          <s v="52561000-52565000"/>
          <s v="52565000-52569000"/>
          <s v="52569000-52573000"/>
          <s v="52573000-52577000"/>
          <s v="52577000-52581000"/>
          <s v="52581000-52585000"/>
          <s v="52585000-52589000"/>
          <s v="52589000-52593000"/>
          <s v="52593000-52597000"/>
          <s v="52597000-52601000"/>
          <s v="52601000-52605000"/>
          <s v="52605000-52609000"/>
          <s v="52609000-52613000"/>
          <s v="52613000-52617000"/>
          <s v="52617000-52621000"/>
          <s v="52621000-52625000"/>
          <s v="52625000-52629000"/>
          <s v="52629000-52633000"/>
          <s v="52633000-52637000"/>
          <s v="52637000-52641000"/>
          <s v="52641000-52645000"/>
          <s v="52645000-52649000"/>
          <s v="52649000-52653000"/>
          <s v="52653000-52657000"/>
          <s v="52657000-52661000"/>
          <s v="52661000-52665000"/>
          <s v="52665000-52669000"/>
          <s v="52669000-52673000"/>
          <s v="52673000-52677000"/>
          <s v="52677000-52681000"/>
          <s v="52681000-52685000"/>
          <s v="52685000-52689000"/>
          <s v="52689000-52693000"/>
          <s v="52693000-52697000"/>
          <s v="52697000-52701000"/>
          <s v="52701000-52705000"/>
          <s v="52705000-52709000"/>
          <s v="52709000-52713000"/>
          <s v="52713000-52717000"/>
          <s v="52717000-52721000"/>
          <s v="52721000-52725000"/>
          <s v="52725000-52729000"/>
          <s v="52729000-52733000"/>
          <s v="52733000-52737000"/>
          <s v="52737000-52741000"/>
          <s v="52741000-52745000"/>
          <s v="52745000-52749000"/>
          <s v="52749000-52753000"/>
          <s v="52753000-52757000"/>
          <s v="52757000-52761000"/>
          <s v="52761000-52765000"/>
          <s v="52765000-52769000"/>
          <s v="52769000-52773000"/>
          <s v="52773000-52777000"/>
          <s v="52777000-52781000"/>
          <s v="52781000-52785000"/>
          <s v="52785000-52789000"/>
          <s v="52789000-52793000"/>
          <s v="52793000-52797000"/>
          <s v="52797000-52801000"/>
          <s v="52801000-52805000"/>
          <s v="52805000-52809000"/>
          <s v="52809000-52813000"/>
          <s v="52813000-52817000"/>
          <s v="52817000-52821000"/>
          <s v="52821000-52825000"/>
          <s v="52825000-52829000"/>
          <s v="52829000-52833000"/>
          <s v="52833000-52837000"/>
          <s v="52837000-52841000"/>
          <s v="52841000-52845000"/>
          <s v="52845000-52849000"/>
          <s v="52849000-52853000"/>
          <s v="52853000-52857000"/>
          <s v="52857000-52861000"/>
          <s v="52861000-52865000"/>
          <s v="52865000-52869000"/>
          <s v="52869000-52873000"/>
          <s v="52873000-52877000"/>
          <s v="52877000-52881000"/>
          <s v="52881000-52885000"/>
          <s v="52885000-52889000"/>
          <s v="52889000-52893000"/>
          <s v="52893000-52897000"/>
          <s v="52897000-52901000"/>
          <s v="52901000-52905000"/>
          <s v="52905000-52909000"/>
          <s v="52909000-52913000"/>
          <s v="52913000-52917000"/>
          <s v="52917000-52921000"/>
          <s v="52921000-52925000"/>
          <s v="52925000-52929000"/>
          <s v="52929000-52933000"/>
          <s v="52933000-52937000"/>
          <s v="52937000-52941000"/>
          <s v="52941000-52945000"/>
          <s v="52945000-52949000"/>
          <s v="52949000-52953000"/>
          <s v="52953000-52957000"/>
          <s v="52957000-52961000"/>
          <s v="52961000-52965000"/>
          <s v="52965000-52969000"/>
          <s v="52969000-52973000"/>
          <s v="52973000-52977000"/>
          <s v="52977000-52981000"/>
          <s v="52981000-52985000"/>
          <s v="52985000-52989000"/>
          <s v="52989000-52993000"/>
          <s v="52993000-52997000"/>
          <s v="52997000-53001000"/>
          <s v="53001000-53005000"/>
          <s v="53005000-53009000"/>
          <s v="53009000-53013000"/>
          <s v="53013000-53017000"/>
          <s v="53017000-53021000"/>
          <s v="53021000-53025000"/>
          <s v="53025000-53029000"/>
          <s v="53029000-53033000"/>
          <s v="53033000-53037000"/>
          <s v="53037000-53041000"/>
          <s v="53041000-53045000"/>
          <s v="53045000-53049000"/>
          <s v="53049000-53053000"/>
          <s v="53053000-53057000"/>
          <s v="53057000-53061000"/>
          <s v="53061000-53065000"/>
          <s v="53065000-53069000"/>
          <s v="53069000-53073000"/>
          <s v="53073000-53077000"/>
          <s v="53077000-53081000"/>
          <s v="53081000-53085000"/>
          <s v="53085000-53089000"/>
          <s v="53089000-53093000"/>
          <s v="53093000-53097000"/>
          <s v="53097000-53101000"/>
          <s v="53101000-53105000"/>
          <s v="53105000-53109000"/>
          <s v="53109000-53113000"/>
          <s v="53113000-53117000"/>
          <s v="53117000-53121000"/>
          <s v="53121000-53125000"/>
          <s v="53125000-53129000"/>
          <s v="53129000-53133000"/>
          <s v="53133000-53137000"/>
          <s v="53137000-53141000"/>
          <s v="53141000-53145000"/>
          <s v="53145000-53149000"/>
          <s v="53149000-53153000"/>
          <s v="53153000-53157000"/>
          <s v="53157000-53161000"/>
          <s v="53161000-53165000"/>
          <s v="53165000-53169000"/>
          <s v="53169000-53173000"/>
          <s v="53173000-53177000"/>
          <s v="53177000-53181000"/>
          <s v="53181000-53185000"/>
          <s v="53185000-53189000"/>
          <s v="53189000-53193000"/>
          <s v="53193000-53197000"/>
          <s v="53197000-53201000"/>
          <s v="53201000-53205000"/>
          <s v="53205000-53209000"/>
          <s v="53209000-53213000"/>
          <s v="53213000-53217000"/>
          <s v="53217000-53221000"/>
          <s v="53221000-53225000"/>
          <s v="53225000-53229000"/>
          <s v="53229000-53233000"/>
          <s v="53233000-53237000"/>
          <s v="53237000-53241000"/>
          <s v="53241000-53245000"/>
          <s v="53245000-53249000"/>
          <s v="53249000-53253000"/>
          <s v="53253000-53257000"/>
          <s v="53257000-53261000"/>
          <s v="53261000-53265000"/>
          <s v="53265000-53269000"/>
          <s v="53269000-53273000"/>
          <s v="53273000-53277000"/>
          <s v="53277000-53281000"/>
          <s v="53281000-53285000"/>
          <s v="53285000-53289000"/>
          <s v="53289000-53293000"/>
          <s v="53293000-53297000"/>
          <s v="53297000-53301000"/>
          <s v="53301000-53305000"/>
          <s v="53305000-53309000"/>
          <s v="53309000-53313000"/>
          <s v="53313000-53317000"/>
          <s v="53317000-53321000"/>
          <s v="53321000-53325000"/>
          <s v="53325000-53329000"/>
          <s v="53329000-53333000"/>
          <s v="53333000-53337000"/>
          <s v="53337000-53341000"/>
          <s v="53341000-53345000"/>
          <s v="53345000-53349000"/>
          <s v="53349000-53353000"/>
          <s v="53353000-53357000"/>
          <s v="53357000-53361000"/>
          <s v="53361000-53365000"/>
          <s v="53365000-53369000"/>
          <s v="53369000-53373000"/>
          <s v="53373000-53377000"/>
          <s v="53377000-53381000"/>
          <s v="53381000-53385000"/>
          <s v="53385000-53389000"/>
          <s v="53389000-53393000"/>
          <s v="53393000-53397000"/>
          <s v="53397000-53401000"/>
          <s v="53401000-53405000"/>
          <s v="53405000-53409000"/>
          <s v="53409000-53413000"/>
          <s v="53413000-53417000"/>
          <s v="53417000-53421000"/>
          <s v="53421000-53425000"/>
          <s v="53425000-53429000"/>
          <s v="53429000-53433000"/>
          <s v="53433000-53437000"/>
          <s v="53437000-53441000"/>
          <s v="53441000-53445000"/>
          <s v="53445000-53449000"/>
          <s v="53449000-53453000"/>
          <s v="53453000-53457000"/>
          <s v="53457000-53461000"/>
          <s v="53461000-53465000"/>
          <s v="53465000-53469000"/>
          <s v="53469000-53473000"/>
          <s v="53473000-53477000"/>
          <s v="53477000-53481000"/>
          <s v="53481000-53485000"/>
          <s v="53485000-53489000"/>
          <s v="53489000-53493000"/>
          <s v="53493000-53497000"/>
          <s v="53497000-53501000"/>
          <s v="53501000-53505000"/>
          <s v="53505000-53509000"/>
          <s v="53509000-53513000"/>
          <s v="53513000-53517000"/>
          <s v="53517000-53521000"/>
          <s v="53521000-53525000"/>
          <s v="53525000-53529000"/>
          <s v="53529000-53533000"/>
          <s v="53533000-53537000"/>
          <s v="53537000-53541000"/>
          <s v="53541000-53545000"/>
          <s v="53545000-53549000"/>
          <s v="53549000-53553000"/>
          <s v="53553000-53557000"/>
          <s v="53557000-53561000"/>
          <s v="53561000-53565000"/>
          <s v="53565000-53569000"/>
          <s v="53569000-53573000"/>
          <s v="53573000-53577000"/>
          <s v="53577000-53581000"/>
          <s v="53581000-53585000"/>
          <s v="53585000-53589000"/>
          <s v="53589000-53593000"/>
          <s v="53593000-53597000"/>
          <s v="53597000-53601000"/>
          <s v="53601000-53605000"/>
          <s v="53605000-53609000"/>
          <s v="53609000-53613000"/>
          <s v="53613000-53617000"/>
          <s v="53617000-53621000"/>
          <s v="53621000-53625000"/>
          <s v="53625000-53629000"/>
          <s v="53629000-53633000"/>
          <s v="53633000-53637000"/>
          <s v="53637000-53641000"/>
          <s v="53641000-53645000"/>
          <s v="53645000-53649000"/>
          <s v="53649000-53653000"/>
          <s v="53653000-53657000"/>
          <s v="53657000-53661000"/>
          <s v="53661000-53665000"/>
          <s v="53665000-53669000"/>
          <s v="53669000-53673000"/>
          <s v="53673000-53677000"/>
          <s v="53677000-53681000"/>
          <s v="53681000-53685000"/>
          <s v="53685000-53689000"/>
          <s v="53689000-53693000"/>
          <s v="53693000-53697000"/>
          <s v="53697000-53701000"/>
          <s v="53701000-53705000"/>
          <s v="53705000-53709000"/>
          <s v="53709000-53713000"/>
          <s v="53713000-53717000"/>
          <s v="53717000-53721000"/>
          <s v="53721000-53725000"/>
          <s v="53725000-53729000"/>
          <s v="53729000-53733000"/>
          <s v="53733000-53737000"/>
          <s v="53737000-53741000"/>
          <s v="53741000-53745000"/>
          <s v="53745000-53749000"/>
          <s v="53749000-53753000"/>
          <s v="53753000-53757000"/>
          <s v="53757000-53761000"/>
          <s v="53761000-53765000"/>
          <s v="53765000-53769000"/>
          <s v="53769000-53773000"/>
          <s v="53773000-53777000"/>
          <s v="53777000-53781000"/>
          <s v="53781000-53785000"/>
          <s v="53785000-53789000"/>
          <s v="53789000-53793000"/>
          <s v="53793000-53797000"/>
          <s v="53797000-53801000"/>
          <s v="53801000-53805000"/>
          <s v="53805000-53809000"/>
          <s v="53809000-53813000"/>
          <s v="53813000-53817000"/>
          <s v="53817000-53821000"/>
          <s v="53821000-53825000"/>
          <s v="53825000-53829000"/>
          <s v="53829000-53833000"/>
          <s v="53833000-53837000"/>
          <s v="53837000-53841000"/>
          <s v="53841000-53845000"/>
          <s v="53845000-53849000"/>
          <s v="53849000-53853000"/>
          <s v="53853000-53857000"/>
          <s v="53857000-53861000"/>
          <s v="53861000-53865000"/>
          <s v="53865000-53869000"/>
          <s v="53869000-53873000"/>
          <s v="53873000-53877000"/>
          <s v="53877000-53881000"/>
          <s v="53881000-53885000"/>
          <s v="53885000-53889000"/>
          <s v="53889000-53893000"/>
          <s v="53893000-53897000"/>
          <s v="53897000-53901000"/>
          <s v="53901000-53905000"/>
          <s v="53905000-53909000"/>
          <s v="53909000-53913000"/>
          <s v="53913000-53917000"/>
          <s v="53917000-53921000"/>
          <s v="53921000-53925000"/>
          <s v="53925000-53929000"/>
          <s v="53929000-53933000"/>
          <s v="53933000-53937000"/>
          <s v="53937000-53941000"/>
          <s v="53941000-53945000"/>
          <s v="53945000-53949000"/>
          <s v="53949000-53953000"/>
          <s v="53953000-53957000"/>
          <s v="53957000-53961000"/>
          <s v="53961000-53965000"/>
          <s v="53965000-53969000"/>
          <s v="53969000-53973000"/>
          <s v="53973000-53977000"/>
          <s v="53977000-53981000"/>
          <s v="53981000-53985000"/>
          <s v="53985000-53989000"/>
          <s v="53989000-53993000"/>
          <s v="53993000-53997000"/>
          <s v="53997000-54001000"/>
          <s v="54001000-54005000"/>
          <s v="54005000-54009000"/>
          <s v="54009000-54013000"/>
          <s v="54013000-54017000"/>
          <s v="54017000-54021000"/>
          <s v="54021000-54025000"/>
          <s v="54025000-54029000"/>
          <s v="54029000-54033000"/>
          <s v="54033000-54037000"/>
          <s v="54037000-54041000"/>
          <s v="54041000-54045000"/>
          <s v="54045000-54049000"/>
          <s v="54049000-54053000"/>
          <s v="54053000-54057000"/>
          <s v="54057000-54061000"/>
          <s v="54061000-54065000"/>
          <s v="54065000-54069000"/>
          <s v="54069000-54073000"/>
          <s v="54073000-54077000"/>
          <s v="54077000-54081000"/>
          <s v="54081000-54085000"/>
          <s v="54085000-54089000"/>
          <s v="54089000-54093000"/>
          <s v="54093000-54097000"/>
          <s v="54097000-54101000"/>
          <s v="54101000-54105000"/>
          <s v="54105000-54109000"/>
          <s v="54109000-54113000"/>
          <s v="54113000-54117000"/>
          <s v="54117000-54121000"/>
          <s v="54121000-54125000"/>
          <s v="54125000-54129000"/>
          <s v="54129000-54133000"/>
          <s v="54133000-54137000"/>
          <s v="54137000-54141000"/>
          <s v="54141000-54145000"/>
          <s v="54145000-54149000"/>
          <s v="54149000-54153000"/>
          <s v="54153000-54157000"/>
          <s v="54157000-54161000"/>
          <s v="54161000-54165000"/>
          <s v="54165000-54169000"/>
          <s v="54169000-54173000"/>
          <s v="54173000-54177000"/>
          <s v="54177000-54181000"/>
          <s v="54181000-54185000"/>
          <s v="54185000-54189000"/>
          <s v="54189000-54193000"/>
          <s v="54193000-54197000"/>
          <s v="54197000-54201000"/>
          <s v="54201000-54205000"/>
          <s v="54205000-54209000"/>
          <s v="54209000-54213000"/>
          <s v="54213000-54217000"/>
          <s v="54217000-54221000"/>
          <s v="54221000-54225000"/>
          <s v="54225000-54229000"/>
          <s v="54229000-54233000"/>
          <s v="54233000-54237000"/>
          <s v="54237000-54241000"/>
          <s v="54241000-54245000"/>
          <s v="54245000-54249000"/>
          <s v="54249000-54253000"/>
          <s v="54253000-54257000"/>
          <s v="54257000-54261000"/>
          <s v="54261000-54265000"/>
          <s v="54265000-54269000"/>
          <s v="54269000-54273000"/>
          <s v="54273000-54277000"/>
          <s v="54277000-54281000"/>
          <s v="54281000-54285000"/>
          <s v="54285000-54289000"/>
          <s v="54289000-54293000"/>
          <s v="54293000-54297000"/>
          <s v="54297000-54301000"/>
          <s v="54301000-54305000"/>
          <s v="54305000-54309000"/>
          <s v="54309000-54313000"/>
          <s v="54313000-54317000"/>
          <s v="54317000-54321000"/>
          <s v="54321000-54325000"/>
          <s v="54325000-54329000"/>
          <s v="54329000-54333000"/>
          <s v="54333000-54337000"/>
          <s v="54337000-54341000"/>
          <s v="54341000-54345000"/>
          <s v="54345000-54349000"/>
          <s v="54349000-54353000"/>
          <s v="54353000-54357000"/>
          <s v="54357000-54361000"/>
          <s v="54361000-54365000"/>
          <s v="54365000-54369000"/>
          <s v="54369000-54373000"/>
          <s v="54373000-54377000"/>
          <s v="54377000-54381000"/>
          <s v="54381000-54385000"/>
          <s v="54385000-54389000"/>
          <s v="54389000-54393000"/>
          <s v="54393000-54397000"/>
          <s v="54397000-54401000"/>
          <s v="54401000-54405000"/>
          <s v="54405000-54409000"/>
          <s v="54409000-54413000"/>
          <s v="54413000-54417000"/>
          <s v="54417000-54421000"/>
          <s v="54421000-54425000"/>
          <s v="54425000-54429000"/>
          <s v="54429000-54433000"/>
          <s v="54433000-54437000"/>
          <s v="54437000-54441000"/>
          <s v="54441000-54445000"/>
          <s v="54445000-54449000"/>
          <s v="54449000-54453000"/>
          <s v="54453000-54457000"/>
          <s v="54457000-54461000"/>
          <s v="54461000-54465000"/>
          <s v="54465000-54469000"/>
          <s v="54469000-54473000"/>
          <s v="54473000-54477000"/>
          <s v="54477000-54481000"/>
          <s v="54481000-54485000"/>
          <s v="54485000-54489000"/>
          <s v="54489000-54493000"/>
          <s v="54493000-54497000"/>
          <s v="54497000-54501000"/>
          <s v="54501000-54505000"/>
          <s v="54505000-54509000"/>
          <s v="54509000-54513000"/>
          <s v="54513000-54517000"/>
          <s v="54517000-54521000"/>
          <s v="54521000-54525000"/>
          <s v="54525000-54529000"/>
          <s v="54529000-54533000"/>
          <s v="54533000-54537000"/>
          <s v="54537000-54541000"/>
          <s v="54541000-54545000"/>
          <s v="54545000-54549000"/>
          <s v="54549000-54553000"/>
          <s v="54553000-54557000"/>
          <s v="54557000-54561000"/>
          <s v="54561000-54565000"/>
          <s v="54565000-54569000"/>
          <s v="54569000-54573000"/>
          <s v="54573000-54577000"/>
          <s v="54577000-54581000"/>
          <s v="54581000-54585000"/>
          <s v="54585000-54589000"/>
          <s v="54589000-54593000"/>
          <s v="54593000-54597000"/>
          <s v="54597000-54601000"/>
          <s v="54601000-54605000"/>
          <s v="54605000-54609000"/>
          <s v="54609000-54613000"/>
          <s v="54613000-54617000"/>
          <s v="54617000-54621000"/>
          <s v="54621000-54625000"/>
          <s v="54625000-54629000"/>
          <s v="54629000-54633000"/>
          <s v="54633000-54637000"/>
          <s v="54637000-54641000"/>
          <s v="54641000-54645000"/>
          <s v="54645000-54649000"/>
          <s v="54649000-54653000"/>
          <s v="54653000-54657000"/>
          <s v="54657000-54661000"/>
          <s v="54661000-54665000"/>
          <s v="54665000-54669000"/>
          <s v="54669000-54673000"/>
          <s v="54673000-54677000"/>
          <s v="54677000-54681000"/>
          <s v="54681000-54685000"/>
          <s v="54685000-54689000"/>
          <s v="54689000-54693000"/>
          <s v="54693000-54697000"/>
          <s v="54697000-54701000"/>
          <s v="54701000-54705000"/>
          <s v="54705000-54709000"/>
          <s v="54709000-54713000"/>
          <s v="54713000-54717000"/>
          <s v="54717000-54721000"/>
          <s v="54721000-54725000"/>
          <s v="54725000-54729000"/>
          <s v="54729000-54733000"/>
          <s v="54733000-54737000"/>
          <s v="54737000-54741000"/>
          <s v="54741000-54745000"/>
          <s v="54745000-54749000"/>
          <s v="54749000-54753000"/>
          <s v="54753000-54757000"/>
          <s v="54757000-54761000"/>
          <s v="54761000-54765000"/>
          <s v="54765000-54769000"/>
          <s v="54769000-54773000"/>
          <s v="54773000-54777000"/>
          <s v="54777000-54781000"/>
          <s v="54781000-54785000"/>
          <s v="54785000-54789000"/>
          <s v="54789000-54793000"/>
          <s v="54793000-54797000"/>
          <s v="54797000-54801000"/>
          <s v="54801000-54805000"/>
          <s v="54805000-54809000"/>
          <s v="54809000-54813000"/>
          <s v="54813000-54817000"/>
          <s v="54817000-54821000"/>
          <s v="54821000-54825000"/>
          <s v="54825000-54829000"/>
          <s v="54829000-54833000"/>
          <s v="54833000-54837000"/>
          <s v="54837000-54841000"/>
          <s v="54841000-54845000"/>
          <s v="54845000-54849000"/>
          <s v="54849000-54853000"/>
          <s v="54853000-54857000"/>
          <s v="54857000-54861000"/>
          <s v="54861000-54865000"/>
          <s v="54865000-54869000"/>
          <s v="54869000-54873000"/>
          <s v="54873000-54877000"/>
          <s v="54877000-54881000"/>
          <s v="54881000-54885000"/>
          <s v="54885000-54889000"/>
          <s v="54889000-54893000"/>
          <s v="54893000-54897000"/>
          <s v="54897000-54901000"/>
          <s v="54901000-54905000"/>
          <s v="54905000-54909000"/>
          <s v="54909000-54913000"/>
          <s v="54913000-54917000"/>
          <s v="54917000-54921000"/>
          <s v="54921000-54925000"/>
          <s v="54925000-54929000"/>
          <s v="54929000-54933000"/>
          <s v="54933000-54937000"/>
          <s v="54937000-54941000"/>
          <s v="54941000-54945000"/>
          <s v="54945000-54949000"/>
          <s v="54949000-54953000"/>
          <s v="54953000-54957000"/>
          <s v="54957000-54961000"/>
          <s v="54961000-54965000"/>
          <s v="54965000-54969000"/>
          <s v="54969000-54973000"/>
          <s v="54973000-54977000"/>
          <s v="54977000-54981000"/>
          <s v="54981000-54985000"/>
          <s v="54985000-54989000"/>
          <s v="54989000-54993000"/>
          <s v="54993000-54997000"/>
          <s v="54997000-55001000"/>
          <s v="55001000-55005000"/>
          <s v="55005000-55009000"/>
          <s v="55009000-55013000"/>
          <s v="55013000-55017000"/>
          <s v="55017000-55021000"/>
          <s v="55021000-55025000"/>
          <s v="55025000-55029000"/>
          <s v="55029000-55033000"/>
          <s v="55033000-55037000"/>
          <s v="55037000-55041000"/>
          <s v="55041000-55045000"/>
          <s v="55045000-55049000"/>
          <s v="55049000-55053000"/>
          <s v="55053000-55057000"/>
          <s v="55057000-55061000"/>
          <s v="55061000-55065000"/>
          <s v="55065000-55069000"/>
          <s v="55069000-55073000"/>
          <s v="55073000-55077000"/>
          <s v="55077000-55081000"/>
          <s v="55081000-55085000"/>
          <s v="55085000-55089000"/>
          <s v="55089000-55093000"/>
          <s v="55093000-55097000"/>
          <s v="55097000-55101000"/>
          <s v="55101000-55105000"/>
          <s v="55105000-55109000"/>
          <s v="55109000-55113000"/>
          <s v="55113000-55117000"/>
          <s v="55117000-55121000"/>
          <s v="55121000-55125000"/>
          <s v="55125000-55129000"/>
          <s v="55129000-55133000"/>
          <s v="55133000-55137000"/>
          <s v="55137000-55141000"/>
          <s v="55141000-55145000"/>
          <s v="55145000-55149000"/>
          <s v="55149000-55153000"/>
          <s v="55153000-55157000"/>
          <s v="55157000-55161000"/>
          <s v="55161000-55165000"/>
          <s v="55165000-55169000"/>
          <s v="55169000-55173000"/>
          <s v="55173000-55177000"/>
          <s v="55177000-55181000"/>
          <s v="55181000-55185000"/>
          <s v="55185000-55189000"/>
          <s v="55189000-55193000"/>
          <s v="55193000-55197000"/>
          <s v="55197000-55201000"/>
          <s v="55201000-55205000"/>
          <s v="55205000-55209000"/>
          <s v="55209000-55213000"/>
          <s v="55213000-55217000"/>
          <s v="55217000-55221000"/>
          <s v="55221000-55225000"/>
          <s v="55225000-55229000"/>
          <s v="55229000-55233000"/>
          <s v="55233000-55237000"/>
          <s v="55237000-55241000"/>
          <s v="55241000-55245000"/>
          <s v="55245000-55249000"/>
          <s v="55249000-55253000"/>
          <s v="55253000-55257000"/>
          <s v="55257000-55261000"/>
          <s v="55261000-55265000"/>
          <s v="55265000-55269000"/>
          <s v="55269000-55273000"/>
          <s v="55273000-55277000"/>
          <s v="55277000-55281000"/>
          <s v="55281000-55285000"/>
          <s v="55285000-55289000"/>
          <s v="55289000-55293000"/>
          <s v="55293000-55297000"/>
          <s v="55297000-55301000"/>
          <s v="55301000-55305000"/>
          <s v="55305000-55309000"/>
          <s v="55309000-55313000"/>
          <s v="55313000-55317000"/>
          <s v="55317000-55321000"/>
          <s v="55321000-55325000"/>
          <s v="55325000-55329000"/>
          <s v="55329000-55333000"/>
          <s v="55333000-55337000"/>
          <s v="55337000-55341000"/>
          <s v="55341000-55345000"/>
          <s v="55345000-55349000"/>
          <s v="55349000-55353000"/>
          <s v="55353000-55357000"/>
          <s v="55357000-55361000"/>
          <s v="55361000-55365000"/>
          <s v="55365000-55369000"/>
          <s v="55369000-55373000"/>
          <s v="55373000-55377000"/>
          <s v="55377000-55381000"/>
          <s v="55381000-55385000"/>
          <s v="55385000-55389000"/>
          <s v="55389000-55393000"/>
          <s v="55393000-55397000"/>
          <s v="55397000-55401000"/>
          <s v="55401000-55405000"/>
          <s v="55405000-55409000"/>
          <s v="55409000-55413000"/>
          <s v="55413000-55417000"/>
          <s v="55417000-55421000"/>
          <s v="55421000-55425000"/>
          <s v="55425000-55429000"/>
          <s v="55429000-55433000"/>
          <s v="55433000-55437000"/>
          <s v="55437000-55441000"/>
          <s v="55441000-55445000"/>
          <s v="55445000-55449000"/>
          <s v="55449000-55453000"/>
          <s v="55453000-55457000"/>
          <s v="55457000-55461000"/>
          <s v="55461000-55465000"/>
          <s v="55465000-55469000"/>
          <s v="55469000-55473000"/>
          <s v="55473000-55477000"/>
          <s v="55477000-55481000"/>
          <s v="55481000-55485000"/>
          <s v="55485000-55489000"/>
          <s v="55489000-55493000"/>
          <s v="55493000-55497000"/>
          <s v="55497000-55501000"/>
          <s v="55501000-55505000"/>
          <s v="55505000-55509000"/>
          <s v="55509000-55513000"/>
          <s v="55513000-55517000"/>
          <s v="55517000-55521000"/>
          <s v="55521000-55525000"/>
          <s v="55525000-55529000"/>
          <s v="55529000-55533000"/>
          <s v="55533000-55537000"/>
          <s v="55537000-55541000"/>
          <s v="55541000-55545000"/>
          <s v="55545000-55549000"/>
          <s v="55549000-55553000"/>
          <s v="55553000-55557000"/>
          <s v="55557000-55561000"/>
          <s v="55561000-55565000"/>
          <s v="55565000-55569000"/>
          <s v="55569000-55573000"/>
          <s v="55573000-55577000"/>
          <s v="55577000-55581000"/>
          <s v="55581000-55585000"/>
          <s v="55585000-55589000"/>
          <s v="55589000-55593000"/>
          <s v="55593000-55597000"/>
          <s v="55597000-55601000"/>
          <s v="55601000-55605000"/>
          <s v="55605000-55609000"/>
          <s v="55609000-55613000"/>
          <s v="55613000-55617000"/>
          <s v="55617000-55621000"/>
          <s v="55621000-55625000"/>
          <s v="55625000-55629000"/>
          <s v="55629000-55633000"/>
          <s v="55633000-55637000"/>
          <s v="55637000-55641000"/>
          <s v="55641000-55645000"/>
          <s v="55645000-55649000"/>
          <s v="55649000-55653000"/>
          <s v="55653000-55657000"/>
          <s v="55657000-55661000"/>
          <s v="55661000-55665000"/>
          <s v="55665000-55669000"/>
          <s v="55669000-55673000"/>
          <s v="55673000-55677000"/>
          <s v="55677000-55681000"/>
          <s v="55681000-55685000"/>
          <s v="55685000-55689000"/>
          <s v="55689000-55693000"/>
          <s v="55693000-55697000"/>
          <s v="55697000-55701000"/>
          <s v="55701000-55705000"/>
          <s v="55705000-55709000"/>
          <s v="55709000-55713000"/>
          <s v="55713000-55717000"/>
          <s v="55717000-55721000"/>
          <s v="55721000-55725000"/>
          <s v="55725000-55729000"/>
          <s v="55729000-55733000"/>
          <s v="55733000-55737000"/>
          <s v="55737000-55741000"/>
          <s v="55741000-55745000"/>
          <s v="55745000-55749000"/>
          <s v="55749000-55753000"/>
          <s v="55753000-55757000"/>
          <s v="55757000-55761000"/>
          <s v="55761000-55765000"/>
          <s v="55765000-55769000"/>
          <s v="55769000-55773000"/>
          <s v="55773000-55777000"/>
          <s v="55777000-55781000"/>
          <s v="55781000-55785000"/>
          <s v="55785000-55789000"/>
          <s v="55789000-55793000"/>
          <s v="55793000-55797000"/>
          <s v="55797000-55801000"/>
          <s v="55801000-55805000"/>
          <s v="55805000-55809000"/>
          <s v="55809000-55813000"/>
          <s v="55813000-55817000"/>
          <s v="55817000-55821000"/>
          <s v="55821000-55825000"/>
          <s v="55825000-55829000"/>
          <s v="55829000-55833000"/>
          <s v="55833000-55837000"/>
          <s v="55837000-55841000"/>
          <s v="55841000-55845000"/>
          <s v="55845000-55849000"/>
          <s v="55849000-55853000"/>
          <s v="55853000-55857000"/>
          <s v="55857000-55861000"/>
          <s v="55861000-55865000"/>
          <s v="55865000-55869000"/>
          <s v="55869000-55873000"/>
          <s v="55873000-55877000"/>
          <s v="55877000-55881000"/>
          <s v="55881000-55885000"/>
          <s v="55885000-55889000"/>
          <s v="55889000-55893000"/>
          <s v="55893000-55897000"/>
          <s v="55897000-55901000"/>
          <s v="55901000-55905000"/>
          <s v="55905000-55909000"/>
          <s v="55909000-55913000"/>
          <s v="55913000-55917000"/>
          <s v="55917000-55921000"/>
          <s v="55921000-55925000"/>
          <s v="55925000-55929000"/>
          <s v="55929000-55933000"/>
          <s v="55933000-55937000"/>
          <s v="55937000-55941000"/>
          <s v="55941000-55945000"/>
          <s v="55945000-55949000"/>
          <s v="55949000-55953000"/>
          <s v="55953000-55957000"/>
          <s v="55957000-55961000"/>
          <s v="55961000-55965000"/>
          <s v="55965000-55969000"/>
          <s v="55969000-55973000"/>
          <s v="55973000-55977000"/>
          <s v="55977000-55981000"/>
          <s v="55981000-55985000"/>
          <s v="55985000-55989000"/>
          <s v="55989000-55993000"/>
          <s v="55993000-55997000"/>
          <s v="55997000-56001000"/>
          <s v="56001000-56005000"/>
          <s v="56005000-56009000"/>
          <s v="56009000-56013000"/>
          <s v="56013000-56017000"/>
          <s v="56017000-56021000"/>
          <s v="56021000-56025000"/>
          <s v="56025000-56029000"/>
          <s v="56029000-56033000"/>
          <s v="56033000-56037000"/>
          <s v="56037000-56041000"/>
          <s v="56041000-56045000"/>
          <s v="56045000-56049000"/>
          <s v="56049000-56053000"/>
          <s v="56053000-56057000"/>
          <s v="56057000-56061000"/>
          <s v="56061000-56065000"/>
          <s v="56065000-56069000"/>
          <s v="56069000-56073000"/>
          <s v="56073000-56077000"/>
          <s v="56077000-56081000"/>
          <s v="56081000-56085000"/>
          <s v="56085000-56089000"/>
          <s v="56089000-56093000"/>
          <s v="56093000-56097000"/>
          <s v="56097000-56101000"/>
          <s v="56101000-56105000"/>
          <s v="56105000-56109000"/>
          <s v="56109000-56113000"/>
          <s v="56113000-56117000"/>
          <s v="56117000-56121000"/>
          <s v="56121000-56125000"/>
          <s v="56125000-56129000"/>
          <s v="56129000-56133000"/>
          <s v="56133000-56137000"/>
          <s v="56137000-56141000"/>
          <s v="56141000-56145000"/>
          <s v="56145000-56149000"/>
          <s v="56149000-56153000"/>
          <s v="56153000-56157000"/>
          <s v="56157000-56161000"/>
          <s v="56161000-56165000"/>
          <s v="56165000-56169000"/>
          <s v="56169000-56173000"/>
          <s v="56173000-56177000"/>
          <s v="56177000-56181000"/>
          <s v="56181000-56185000"/>
          <s v="56185000-56189000"/>
          <s v="56189000-56193000"/>
          <s v="56193000-56197000"/>
          <s v="56197000-56201000"/>
          <s v="56201000-56205000"/>
          <s v="56205000-56209000"/>
          <s v="56209000-56213000"/>
          <s v="56213000-56217000"/>
          <s v="56217000-56221000"/>
          <s v="56221000-56225000"/>
          <s v="56225000-56229000"/>
          <s v="56229000-56233000"/>
          <s v="56233000-56237000"/>
          <s v="56237000-56241000"/>
          <s v="56241000-56245000"/>
          <s v="56245000-56249000"/>
          <s v="56249000-56253000"/>
          <s v="56253000-56257000"/>
          <s v="56257000-56261000"/>
          <s v="56261000-56265000"/>
          <s v="56265000-56269000"/>
          <s v="56269000-56273000"/>
          <s v="56273000-56277000"/>
          <s v="56277000-56281000"/>
          <s v="56281000-56285000"/>
          <s v="56285000-56289000"/>
          <s v="56289000-56293000"/>
          <s v="56293000-56297000"/>
          <s v="56297000-56301000"/>
          <s v="56301000-56305000"/>
          <s v="56305000-56309000"/>
          <s v="56309000-56313000"/>
          <s v="56313000-56317000"/>
          <s v="56317000-56321000"/>
          <s v="56321000-56325000"/>
          <s v="56325000-56329000"/>
          <s v="56329000-56333000"/>
          <s v="56333000-56337000"/>
          <s v="56337000-56341000"/>
          <s v="56341000-56345000"/>
          <s v="56345000-56349000"/>
          <s v="56349000-56353000"/>
          <s v="56353000-56357000"/>
          <s v="56357000-56361000"/>
          <s v="56361000-56365000"/>
          <s v="56365000-56369000"/>
          <s v="56369000-56373000"/>
          <s v="56373000-56377000"/>
          <s v="56377000-56381000"/>
          <s v="56381000-56385000"/>
          <s v="56385000-56389000"/>
          <s v="56389000-56393000"/>
          <s v="56393000-56397000"/>
          <s v="56397000-56401000"/>
          <s v="56401000-56405000"/>
          <s v="56405000-56409000"/>
          <s v="56409000-56413000"/>
          <s v="56413000-56417000"/>
          <s v="56417000-56421000"/>
          <s v="56421000-56425000"/>
          <s v="56425000-56429000"/>
          <s v="56429000-56433000"/>
          <s v="56433000-56437000"/>
          <s v="56437000-56441000"/>
          <s v="56441000-56445000"/>
          <s v="56445000-56449000"/>
          <s v="56449000-56453000"/>
          <s v="56453000-56457000"/>
          <s v="56457000-56461000"/>
          <s v="56461000-56465000"/>
          <s v="56465000-56469000"/>
          <s v="56469000-56473000"/>
          <s v="56473000-56477000"/>
          <s v="56477000-56481000"/>
          <s v="56481000-56485000"/>
          <s v="56485000-56489000"/>
          <s v="56489000-56493000"/>
          <s v="56493000-56497000"/>
          <s v="56497000-56501000"/>
          <s v="56501000-56505000"/>
          <s v="56505000-56509000"/>
          <s v="56509000-56513000"/>
          <s v="56513000-56517000"/>
          <s v="56517000-56521000"/>
          <s v="56521000-56525000"/>
          <s v="56525000-56529000"/>
          <s v="56529000-56533000"/>
          <s v="56533000-56537000"/>
          <s v="56537000-56541000"/>
          <s v="56541000-56545000"/>
          <s v="56545000-56549000"/>
          <s v="56549000-56553000"/>
          <s v="56553000-56557000"/>
          <s v="56557000-56561000"/>
          <s v="56561000-56565000"/>
          <s v="56565000-56569000"/>
          <s v="56569000-56573000"/>
          <s v="56573000-56577000"/>
          <s v="56577000-56581000"/>
          <s v="56581000-56585000"/>
          <s v="56585000-56589000"/>
          <s v="56589000-56593000"/>
          <s v="56593000-56597000"/>
          <s v="56597000-56601000"/>
          <s v="56601000-56605000"/>
          <s v="56605000-56609000"/>
          <s v="56609000-56613000"/>
          <s v="56613000-56617000"/>
          <s v="56617000-56621000"/>
          <s v="56621000-56625000"/>
          <s v="56625000-56629000"/>
          <s v="56629000-56633000"/>
          <s v="56633000-56637000"/>
          <s v="56637000-56641000"/>
          <s v="56641000-56645000"/>
          <s v="56645000-56649000"/>
          <s v="56649000-56653000"/>
          <s v="56653000-56657000"/>
          <s v="56657000-56661000"/>
          <s v="56661000-56665000"/>
          <s v="56665000-56669000"/>
          <s v="56669000-56673000"/>
          <s v="56673000-56677000"/>
          <s v="56677000-56681000"/>
          <s v="56681000-56685000"/>
          <s v="56685000-56689000"/>
          <s v="56689000-56693000"/>
          <s v="56693000-56697000"/>
          <s v="56697000-56701000"/>
          <s v="56701000-56705000"/>
          <s v="56705000-56709000"/>
          <s v="56709000-56713000"/>
          <s v="56713000-56717000"/>
          <s v="56717000-56721000"/>
          <s v="56721000-56725000"/>
          <s v="56725000-56729000"/>
          <s v="56729000-56733000"/>
          <s v="56733000-56737000"/>
          <s v="56737000-56741000"/>
          <s v="56741000-56745000"/>
          <s v="56745000-56749000"/>
          <s v="56749000-56753000"/>
          <s v="56753000-56757000"/>
          <s v="56757000-56761000"/>
          <s v="56761000-56765000"/>
          <s v="56765000-56769000"/>
          <s v="56769000-56773000"/>
          <s v="56773000-56777000"/>
          <s v="56777000-56781000"/>
          <s v="56781000-56785000"/>
          <s v="56785000-56789000"/>
          <s v="56789000-56793000"/>
          <s v="56793000-56797000"/>
          <s v="56797000-56801000"/>
          <s v="56801000-56805000"/>
          <s v="56805000-56809000"/>
          <s v="56809000-56813000"/>
          <s v="56813000-56817000"/>
          <s v="56817000-56821000"/>
          <s v="56821000-56825000"/>
          <s v="56825000-56829000"/>
          <s v="56829000-56833000"/>
          <s v="56833000-56837000"/>
          <s v="56837000-56841000"/>
          <s v="56841000-56845000"/>
          <s v="56845000-56849000"/>
          <s v="56849000-56853000"/>
          <s v="56853000-56857000"/>
          <s v="56857000-56861000"/>
          <s v="56861000-56865000"/>
          <s v="56865000-56869000"/>
          <s v="56869000-56873000"/>
          <s v="56873000-56877000"/>
          <s v="56877000-56881000"/>
          <s v="56881000-56885000"/>
          <s v="56885000-56889000"/>
          <s v="56889000-56893000"/>
          <s v="56893000-56897000"/>
          <s v="56897000-56901000"/>
          <s v="56901000-56905000"/>
          <s v="56905000-56909000"/>
          <s v="56909000-56913000"/>
          <s v="56913000-56917000"/>
          <s v="56917000-56921000"/>
          <s v="56921000-56925000"/>
          <s v="56925000-56929000"/>
          <s v="56929000-56933000"/>
          <s v="56933000-56937000"/>
          <s v="56937000-56941000"/>
          <s v="56941000-56945000"/>
          <s v="56945000-56949000"/>
          <s v="56949000-56953000"/>
          <s v="56953000-56957000"/>
          <s v="56957000-56961000"/>
          <s v="56961000-56965000"/>
          <s v="56965000-56969000"/>
          <s v="56969000-56973000"/>
          <s v="56973000-56977000"/>
          <s v="56977000-56981000"/>
          <s v="56981000-56985000"/>
          <s v="56985000-56989000"/>
          <s v="56989000-56993000"/>
          <s v="56993000-56997000"/>
          <s v="56997000-57001000"/>
          <s v="57001000-57005000"/>
          <s v="57005000-57009000"/>
          <s v="57009000-57013000"/>
          <s v="57013000-57017000"/>
          <s v="57017000-57021000"/>
          <s v="57021000-57025000"/>
          <s v="57025000-57029000"/>
          <s v="57029000-57033000"/>
          <s v="57033000-57037000"/>
          <s v="57037000-57041000"/>
          <s v="57041000-57045000"/>
          <s v="57045000-57049000"/>
          <s v="57049000-57053000"/>
          <s v="57053000-57057000"/>
          <s v="57057000-57061000"/>
          <s v="57061000-57065000"/>
          <s v="57065000-57069000"/>
          <s v="57069000-57073000"/>
          <s v="57073000-57077000"/>
          <s v="57077000-57081000"/>
          <s v="57081000-57085000"/>
          <s v="57085000-57089000"/>
          <s v="57089000-57093000"/>
          <s v="57093000-57097000"/>
          <s v="57097000-57101000"/>
          <s v="57101000-57105000"/>
          <s v="57105000-57109000"/>
          <s v="57109000-57113000"/>
          <s v="57113000-57117000"/>
          <s v="57117000-57121000"/>
          <s v="57121000-57125000"/>
          <s v="57125000-57129000"/>
          <s v="57129000-57133000"/>
          <s v="57133000-57137000"/>
          <s v="57137000-57141000"/>
          <s v="57141000-57145000"/>
          <s v="57145000-57149000"/>
          <s v="57149000-57153000"/>
          <s v="57153000-57157000"/>
          <s v="57157000-57161000"/>
          <s v="57161000-57165000"/>
          <s v="57165000-57169000"/>
          <s v="57169000-57173000"/>
          <s v="57173000-57177000"/>
          <s v="57177000-57181000"/>
          <s v="57181000-57185000"/>
          <s v="57185000-57189000"/>
          <s v="57189000-57193000"/>
          <s v="57193000-57197000"/>
          <s v="57197000-57201000"/>
          <s v="57201000-57205000"/>
          <s v="57205000-57209000"/>
          <s v="57209000-57213000"/>
          <s v="57213000-57217000"/>
          <s v="57217000-57221000"/>
          <s v="57221000-57225000"/>
          <s v="57225000-57229000"/>
          <s v="57229000-57233000"/>
          <s v="57233000-57237000"/>
          <s v="57237000-57241000"/>
          <s v="57241000-57245000"/>
          <s v="57245000-57249000"/>
          <s v="57249000-57253000"/>
          <s v="57253000-57257000"/>
          <s v="57257000-57261000"/>
          <s v="57261000-57265000"/>
          <s v="57265000-57269000"/>
          <s v="57269000-57273000"/>
          <s v="57273000-57277000"/>
          <s v="57277000-57281000"/>
          <s v="57281000-57285000"/>
          <s v="57285000-57289000"/>
          <s v="57289000-57293000"/>
          <s v="57293000-57297000"/>
          <s v="57297000-57301000"/>
          <s v="57301000-57305000"/>
          <s v="57305000-57309000"/>
          <s v="57309000-57313000"/>
          <s v="57313000-57317000"/>
          <s v="57317000-57321000"/>
          <s v="57321000-57325000"/>
          <s v="57325000-57329000"/>
          <s v="57329000-57333000"/>
          <s v="57333000-57337000"/>
          <s v="57337000-57341000"/>
          <s v="57341000-57345000"/>
          <s v="57345000-57349000"/>
          <s v="57349000-57353000"/>
          <s v="57353000-57357000"/>
          <s v="57357000-57361000"/>
          <s v="57361000-57365000"/>
          <s v="57365000-57369000"/>
          <s v="57369000-57373000"/>
          <s v="57373000-57377000"/>
          <s v="57377000-57381000"/>
          <s v="57381000-57385000"/>
          <s v="57385000-57389000"/>
          <s v="57389000-57393000"/>
          <s v="57393000-57397000"/>
          <s v="57397000-57401000"/>
          <s v="57401000-57405000"/>
          <s v="57405000-57409000"/>
          <s v="57409000-57413000"/>
          <s v="57413000-57417000"/>
          <s v="57417000-57421000"/>
          <s v="57421000-57425000"/>
          <s v="57425000-57429000"/>
          <s v="57429000-57433000"/>
          <s v="57433000-57437000"/>
          <s v="57437000-57441000"/>
          <s v="57441000-57445000"/>
          <s v="57445000-57449000"/>
          <s v="57449000-57453000"/>
          <s v="57453000-57457000"/>
          <s v="57457000-57461000"/>
          <s v="57461000-57465000"/>
          <s v="57465000-57469000"/>
          <s v="57469000-57473000"/>
          <s v="57473000-57477000"/>
          <s v="57477000-57481000"/>
          <s v="57481000-57485000"/>
          <s v="57485000-57489000"/>
          <s v="57489000-57493000"/>
          <s v="57493000-57497000"/>
          <s v="57497000-57501000"/>
          <s v="57501000-57505000"/>
          <s v="57505000-57509000"/>
          <s v="57509000-57513000"/>
          <s v="57513000-57517000"/>
          <s v="57517000-57521000"/>
          <s v="57521000-57525000"/>
          <s v="57525000-57529000"/>
          <s v="57529000-57533000"/>
          <s v="57533000-57537000"/>
          <s v="57537000-57541000"/>
          <s v="57541000-57545000"/>
          <s v="57545000-57549000"/>
          <s v="57549000-57553000"/>
          <s v="57553000-57557000"/>
          <s v="57557000-57561000"/>
          <s v="57561000-57565000"/>
          <s v="57565000-57569000"/>
          <s v="57569000-57573000"/>
          <s v="57573000-57577000"/>
          <s v="57577000-57581000"/>
          <s v="57581000-57585000"/>
          <s v="57585000-57589000"/>
          <s v="57589000-57593000"/>
          <s v="57593000-57597000"/>
          <s v="57597000-57601000"/>
          <s v="57601000-57605000"/>
          <s v="57605000-57609000"/>
          <s v="57609000-57613000"/>
          <s v="57613000-57617000"/>
          <s v="57617000-57621000"/>
          <s v="57621000-57625000"/>
          <s v="57625000-57629000"/>
          <s v="57629000-57633000"/>
          <s v="57633000-57637000"/>
          <s v="57637000-57641000"/>
          <s v="57641000-57645000"/>
          <s v="57645000-57649000"/>
          <s v="57649000-57653000"/>
          <s v="57653000-57657000"/>
          <s v="57657000-57661000"/>
          <s v="57661000-57665000"/>
          <s v="57665000-57669000"/>
          <s v="57669000-57673000"/>
          <s v="57673000-57677000"/>
          <s v="57677000-57681000"/>
          <s v="57681000-57685000"/>
          <s v="57685000-57689000"/>
          <s v="57689000-57693000"/>
          <s v="57693000-57697000"/>
          <s v="57697000-57701000"/>
          <s v="57701000-57705000"/>
          <s v="57705000-57709000"/>
          <s v="57709000-57713000"/>
          <s v="57713000-57717000"/>
          <s v="57717000-57721000"/>
          <s v="57721000-57725000"/>
          <s v="57725000-57729000"/>
          <s v="57729000-57733000"/>
          <s v="57733000-57737000"/>
          <s v="57737000-57741000"/>
          <s v="57741000-57745000"/>
          <s v="57745000-57749000"/>
          <s v="57749000-57753000"/>
          <s v="57753000-57757000"/>
          <s v="57757000-57761000"/>
          <s v="57761000-57765000"/>
          <s v="57765000-57769000"/>
          <s v="57769000-57773000"/>
          <s v="57773000-57777000"/>
          <s v="57777000-57781000"/>
          <s v="57781000-57785000"/>
          <s v="57785000-57789000"/>
          <s v="57789000-57793000"/>
          <s v="57793000-57797000"/>
          <s v="57797000-57801000"/>
          <s v="57801000-57805000"/>
          <s v="57805000-57809000"/>
          <s v="57809000-57813000"/>
          <s v="57813000-57817000"/>
          <s v="57817000-57821000"/>
          <s v="57821000-57825000"/>
          <s v="57825000-57829000"/>
          <s v="57829000-57833000"/>
          <s v="57833000-57837000"/>
          <s v="57837000-57841000"/>
          <s v="57841000-57845000"/>
          <s v="57845000-57849000"/>
          <s v="57849000-57853000"/>
          <s v="57853000-57857000"/>
          <s v="57857000-57861000"/>
          <s v="57861000-57865000"/>
          <s v="57865000-57869000"/>
          <s v="57869000-57873000"/>
          <s v="57873000-57877000"/>
          <s v="57877000-57881000"/>
          <s v="57881000-57885000"/>
          <s v="57885000-57889000"/>
          <s v="57889000-57893000"/>
          <s v="57893000-57897000"/>
          <s v="57897000-57901000"/>
          <s v="57901000-57905000"/>
          <s v="57905000-57909000"/>
          <s v="57909000-57913000"/>
          <s v="57913000-57917000"/>
          <s v="57917000-57921000"/>
          <s v="57921000-57925000"/>
          <s v="57925000-57929000"/>
          <s v="57929000-57933000"/>
          <s v="57933000-57937000"/>
          <s v="57937000-57941000"/>
          <s v="57941000-57945000"/>
          <s v="57945000-57949000"/>
          <s v="57949000-57953000"/>
          <s v="57953000-57957000"/>
          <s v="57957000-57961000"/>
          <s v="57961000-57965000"/>
          <s v="57965000-57969000"/>
          <s v="57969000-57973000"/>
          <s v="57973000-57977000"/>
          <s v="57977000-57981000"/>
          <s v="57981000-57985000"/>
          <s v="57985000-57989000"/>
          <s v="57989000-57993000"/>
          <s v="57993000-57997000"/>
          <s v="57997000-58001000"/>
          <s v="58001000-58005000"/>
          <s v="58005000-58009000"/>
          <s v="58009000-58013000"/>
          <s v="58013000-58017000"/>
          <s v="58017000-58021000"/>
          <s v="58021000-58025000"/>
          <s v="58025000-58029000"/>
          <s v="58029000-58033000"/>
          <s v="58033000-58037000"/>
          <s v="58037000-58041000"/>
          <s v="58041000-58045000"/>
          <s v="58045000-58049000"/>
          <s v="58049000-58053000"/>
          <s v="58053000-58057000"/>
          <s v="58057000-58061000"/>
          <s v="58061000-58065000"/>
          <s v="58065000-58069000"/>
          <s v="58069000-58073000"/>
          <s v="58073000-58077000"/>
          <s v="58077000-58081000"/>
          <s v="58081000-58085000"/>
          <s v="58085000-58089000"/>
          <s v="58089000-58093000"/>
          <s v="58093000-58097000"/>
          <s v="58097000-58101000"/>
          <s v="58101000-58105000"/>
          <s v="58105000-58109000"/>
          <s v="58109000-58113000"/>
          <s v="58113000-58117000"/>
          <s v="58117000-58121000"/>
          <s v="58121000-58125000"/>
          <s v="58125000-58129000"/>
          <s v="58129000-58133000"/>
          <s v="58133000-58137000"/>
          <s v="58137000-58141000"/>
          <s v="58141000-58145000"/>
          <s v="58145000-58149000"/>
          <s v="58149000-58153000"/>
          <s v="58153000-58157000"/>
          <s v="58157000-58161000"/>
          <s v="58161000-58165000"/>
          <s v="58165000-58169000"/>
          <s v="58169000-58173000"/>
          <s v="58173000-58177000"/>
          <s v="58177000-58181000"/>
          <s v="58181000-58185000"/>
          <s v="58185000-58189000"/>
          <s v="58189000-58193000"/>
          <s v="58193000-58197000"/>
          <s v="58197000-58201000"/>
          <s v="58201000-58205000"/>
          <s v="58205000-58209000"/>
          <s v="58209000-58213000"/>
          <s v="58213000-58217000"/>
          <s v="58217000-58221000"/>
          <s v="58221000-58225000"/>
          <s v="58225000-58229000"/>
          <s v="58229000-58233000"/>
          <s v="58233000-58237000"/>
          <s v="58237000-58241000"/>
          <s v="58241000-58245000"/>
          <s v="58245000-58249000"/>
          <s v="58249000-58253000"/>
          <s v="58253000-58257000"/>
          <s v="58257000-58261000"/>
          <s v="58261000-58265000"/>
          <s v="58265000-58269000"/>
          <s v="58269000-58273000"/>
          <s v="58273000-58277000"/>
          <s v="58277000-58281000"/>
          <s v="58281000-58285000"/>
          <s v="58285000-58289000"/>
          <s v="58289000-58293000"/>
          <s v="58293000-58297000"/>
          <s v="58297000-58301000"/>
          <s v="58301000-58305000"/>
          <s v="58305000-58309000"/>
          <s v="58309000-58313000"/>
          <s v="58313000-58317000"/>
          <s v="58317000-58321000"/>
          <s v="58321000-58325000"/>
          <s v="58325000-58329000"/>
          <s v="58329000-58333000"/>
          <s v="58333000-58337000"/>
          <s v="58337000-58341000"/>
          <s v="58341000-58345000"/>
          <s v="58345000-58349000"/>
          <s v="58349000-58353000"/>
          <s v="58353000-58357000"/>
          <s v="58357000-58361000"/>
          <s v="58361000-58365000"/>
          <s v="58365000-58369000"/>
          <s v="58369000-58373000"/>
          <s v="58373000-58377000"/>
          <s v="58377000-58381000"/>
          <s v="58381000-58385000"/>
          <s v="58385000-58389000"/>
          <s v="58389000-58393000"/>
          <s v="58393000-58397000"/>
          <s v="58397000-58401000"/>
          <s v="58401000-58405000"/>
          <s v="58405000-58409000"/>
          <s v="58409000-58413000"/>
          <s v="58413000-58417000"/>
          <s v="58417000-58421000"/>
          <s v="58421000-58425000"/>
          <s v="58425000-58429000"/>
          <s v="58429000-58433000"/>
          <s v="58433000-58437000"/>
          <s v="58437000-58441000"/>
          <s v="58441000-58445000"/>
          <s v="58445000-58449000"/>
          <s v="58449000-58453000"/>
          <s v="58453000-58457000"/>
          <s v="58457000-58461000"/>
          <s v="58461000-58465000"/>
          <s v="58465000-58469000"/>
          <s v="58469000-58473000"/>
          <s v="58473000-58477000"/>
          <s v="58477000-58481000"/>
          <s v="58481000-58485000"/>
          <s v="58485000-58489000"/>
          <s v="58489000-58493000"/>
          <s v="58493000-58497000"/>
          <s v="58497000-58501000"/>
          <s v="58501000-58505000"/>
          <s v="58505000-58509000"/>
          <s v="58509000-58513000"/>
          <s v="58513000-58517000"/>
          <s v="58517000-58521000"/>
          <s v="58521000-58525000"/>
          <s v="58525000-58529000"/>
          <s v="58529000-58533000"/>
          <s v="58533000-58537000"/>
          <s v="58537000-58541000"/>
          <s v="58541000-58545000"/>
          <s v="58545000-58549000"/>
          <s v="58549000-58553000"/>
          <s v="58553000-58557000"/>
          <s v="58557000-58561000"/>
          <s v="58561000-58565000"/>
          <s v="58565000-58569000"/>
          <s v="58569000-58573000"/>
          <s v="58573000-58577000"/>
          <s v="58577000-58581000"/>
          <s v="58581000-58585000"/>
          <s v="58585000-58589000"/>
          <s v="58589000-58593000"/>
          <s v="58593000-58597000"/>
          <s v="58597000-58601000"/>
          <s v="58601000-58605000"/>
          <s v="58605000-58609000"/>
          <s v="58609000-58613000"/>
          <s v="58613000-58617000"/>
          <s v="58617000-58621000"/>
          <s v="58621000-58625000"/>
          <s v="58625000-58629000"/>
          <s v="58629000-58633000"/>
          <s v="58633000-58637000"/>
          <s v="58637000-58641000"/>
          <s v="58641000-58645000"/>
          <s v="58645000-58649000"/>
          <s v="58649000-58653000"/>
          <s v="58653000-58657000"/>
          <s v="58657000-58661000"/>
          <s v="58661000-58665000"/>
          <s v="58665000-58669000"/>
          <s v="58669000-58673000"/>
          <s v="58673000-58677000"/>
          <s v="58677000-58681000"/>
          <s v="58681000-58685000"/>
          <s v="58685000-58689000"/>
          <s v="58689000-58693000"/>
          <s v="58693000-58697000"/>
          <s v="58697000-58701000"/>
          <s v="58701000-58705000"/>
          <s v="58705000-58709000"/>
          <s v="58709000-58713000"/>
          <s v="58713000-58717000"/>
          <s v="58717000-58721000"/>
          <s v="58721000-58725000"/>
          <s v="58725000-58729000"/>
          <s v="58729000-58733000"/>
          <s v="58733000-58737000"/>
          <s v="58737000-58741000"/>
          <s v="58741000-58745000"/>
          <s v="58745000-58749000"/>
          <s v="58749000-58753000"/>
          <s v="58753000-58757000"/>
          <s v="58757000-58761000"/>
          <s v="58761000-58765000"/>
          <s v="58765000-58769000"/>
          <s v="58769000-58773000"/>
          <s v="58773000-58777000"/>
          <s v="58777000-58781000"/>
          <s v="58781000-58785000"/>
          <s v="58785000-58789000"/>
          <s v="58789000-58793000"/>
          <s v="58793000-58797000"/>
          <s v="58797000-58801000"/>
          <s v="58801000-58805000"/>
          <s v="58805000-58809000"/>
          <s v="58809000-58813000"/>
          <s v="58813000-58817000"/>
          <s v="58817000-58821000"/>
          <s v="58821000-58825000"/>
          <s v="58825000-58829000"/>
          <s v="58829000-58833000"/>
          <s v="58833000-58837000"/>
          <s v="58837000-58841000"/>
          <s v="58841000-58845000"/>
          <s v="58845000-58849000"/>
          <s v="58849000-58853000"/>
          <s v="58853000-58857000"/>
          <s v="58857000-58861000"/>
          <s v="58861000-58865000"/>
          <s v="58865000-58869000"/>
          <s v="58869000-58873000"/>
          <s v="58873000-58877000"/>
          <s v="58877000-58881000"/>
          <s v="58881000-58885000"/>
          <s v="58885000-58889000"/>
          <s v="58889000-58893000"/>
          <s v="58893000-58897000"/>
          <s v="58897000-58901000"/>
          <s v="58901000-58905000"/>
          <s v="58905000-58909000"/>
          <s v="58909000-58913000"/>
          <s v="58913000-58917000"/>
          <s v="58917000-58921000"/>
          <s v="58921000-58925000"/>
          <s v="58925000-58929000"/>
          <s v="58929000-58933000"/>
          <s v="58933000-58937000"/>
          <s v="58937000-58941000"/>
          <s v="58941000-58945000"/>
          <s v="58945000-58949000"/>
          <s v="58949000-58953000"/>
          <s v="58953000-58957000"/>
          <s v="58957000-58961000"/>
          <s v="58961000-58965000"/>
          <s v="58965000-58969000"/>
          <s v="58969000-58973000"/>
          <s v="58973000-58977000"/>
          <s v="58977000-58981000"/>
          <s v="58981000-58985000"/>
          <s v="58985000-58989000"/>
          <s v="58989000-58993000"/>
          <s v="58993000-58997000"/>
          <s v="58997000-59001000"/>
          <s v="59001000-59005000"/>
          <s v="59005000-59009000"/>
          <s v="59009000-59013000"/>
          <s v="59013000-59017000"/>
          <s v="59017000-59021000"/>
          <s v="59021000-59025000"/>
          <s v="59025000-59029000"/>
          <s v="59029000-59033000"/>
          <s v="59033000-59037000"/>
          <s v="59037000-59041000"/>
          <s v="59041000-59045000"/>
          <s v="59045000-59049000"/>
          <s v="59049000-59053000"/>
          <s v="59053000-59057000"/>
          <s v="59057000-59061000"/>
          <s v="59061000-59065000"/>
          <s v="59065000-59069000"/>
          <s v="59069000-59073000"/>
          <s v="59073000-59077000"/>
          <s v="59077000-59081000"/>
          <s v="59081000-59085000"/>
          <s v="59085000-59089000"/>
          <s v="59089000-59093000"/>
          <s v="59093000-59097000"/>
          <s v="59097000-59101000"/>
          <s v="59101000-59105000"/>
          <s v="59105000-59109000"/>
          <s v="59109000-59113000"/>
          <s v="59113000-59117000"/>
          <s v="59117000-59121000"/>
          <s v="59121000-59125000"/>
          <s v="59125000-59129000"/>
          <s v="59129000-59133000"/>
          <s v="59133000-59137000"/>
          <s v="59137000-59141000"/>
          <s v="59141000-59145000"/>
          <s v="59145000-59149000"/>
          <s v="59149000-59153000"/>
          <s v="59153000-59157000"/>
          <s v="59157000-59161000"/>
          <s v="59161000-59165000"/>
          <s v="59165000-59169000"/>
          <s v="59169000-59173000"/>
          <s v="59173000-59177000"/>
          <s v="59177000-59181000"/>
          <s v="59181000-59185000"/>
          <s v="59185000-59189000"/>
          <s v="59189000-59193000"/>
          <s v="59193000-59197000"/>
          <s v="59197000-59201000"/>
          <s v="59201000-59205000"/>
          <s v="59205000-59209000"/>
          <s v="59209000-59213000"/>
          <s v="59213000-59217000"/>
          <s v="59217000-59221000"/>
          <s v="59221000-59225000"/>
          <s v="59225000-59229000"/>
          <s v="59229000-59233000"/>
          <s v="59233000-59237000"/>
          <s v="59237000-59241000"/>
          <s v="59241000-59245000"/>
          <s v="59245000-59249000"/>
          <s v="59249000-59253000"/>
          <s v="59253000-59257000"/>
          <s v="59257000-59261000"/>
          <s v="59261000-59265000"/>
          <s v="59265000-59269000"/>
          <s v="59269000-59273000"/>
          <s v="59273000-59277000"/>
          <s v="59277000-59281000"/>
          <s v="59281000-59285000"/>
          <s v="59285000-59289000"/>
          <s v="59289000-59293000"/>
          <s v="59293000-59297000"/>
          <s v="59297000-59301000"/>
          <s v="59301000-59305000"/>
          <s v="59305000-59309000"/>
          <s v="59309000-59313000"/>
          <s v="59313000-59317000"/>
          <s v="59317000-59321000"/>
          <s v="59321000-59325000"/>
          <s v="59325000-59329000"/>
          <s v="59329000-59333000"/>
          <s v="59333000-59337000"/>
          <s v="59337000-59341000"/>
          <s v="59341000-59345000"/>
          <s v="59345000-59349000"/>
          <s v="59349000-59353000"/>
          <s v="59353000-59357000"/>
          <s v="59357000-59361000"/>
          <s v="59361000-59365000"/>
          <s v="59365000-59369000"/>
          <s v="59369000-59373000"/>
          <s v="59373000-59377000"/>
          <s v="59377000-59381000"/>
          <s v="59381000-59385000"/>
          <s v="59385000-59389000"/>
          <s v="59389000-59393000"/>
          <s v="59393000-59397000"/>
          <s v="59397000-59401000"/>
          <s v="59401000-59405000"/>
          <s v="59405000-59409000"/>
          <s v="59409000-59413000"/>
          <s v="59413000-59417000"/>
          <s v="59417000-59421000"/>
          <s v="59421000-59425000"/>
          <s v="59425000-59429000"/>
          <s v="59429000-59433000"/>
          <s v="59433000-59437000"/>
          <s v="59437000-59441000"/>
          <s v="59441000-59445000"/>
          <s v="59445000-59449000"/>
          <s v="59449000-59453000"/>
          <s v="59453000-59457000"/>
          <s v="59457000-59461000"/>
          <s v="59461000-59465000"/>
          <s v="59465000-59469000"/>
          <s v="59469000-59473000"/>
          <s v="59473000-59477000"/>
          <s v="59477000-59481000"/>
          <s v="59481000-59485000"/>
          <s v="59485000-59489000"/>
          <s v="59489000-59493000"/>
          <s v="59493000-59497000"/>
          <s v="59497000-59501000"/>
          <s v="59501000-59505000"/>
          <s v="59505000-59509000"/>
          <s v="59509000-59513000"/>
          <s v="59513000-59517000"/>
          <s v="59517000-59521000"/>
          <s v="59521000-59525000"/>
          <s v="59525000-59529000"/>
          <s v="59529000-59533000"/>
          <s v="59533000-59537000"/>
          <s v="59537000-59541000"/>
          <s v="59541000-59545000"/>
          <s v="59545000-59549000"/>
          <s v="59549000-59553000"/>
          <s v="59553000-59557000"/>
          <s v="59557000-59561000"/>
          <s v="59561000-59565000"/>
          <s v="59565000-59569000"/>
          <s v="59569000-59573000"/>
          <s v="59573000-59577000"/>
          <s v="59577000-59581000"/>
          <s v="59581000-59585000"/>
          <s v="59585000-59589000"/>
          <s v="59589000-59593000"/>
          <s v="59593000-59597000"/>
          <s v="59597000-59601000"/>
          <s v="59601000-59605000"/>
          <s v="59605000-59609000"/>
          <s v="59609000-59613000"/>
          <s v="59613000-59617000"/>
          <s v="59617000-59621000"/>
          <s v="59621000-59625000"/>
          <s v="59625000-59629000"/>
          <s v="59629000-59633000"/>
          <s v="59633000-59637000"/>
          <s v="59637000-59641000"/>
          <s v="59641000-59645000"/>
          <s v="59645000-59649000"/>
          <s v="59649000-59653000"/>
          <s v="59653000-59657000"/>
          <s v="59657000-59661000"/>
          <s v="59661000-59665000"/>
          <s v="59665000-59669000"/>
          <s v="59669000-59673000"/>
          <s v="59673000-59677000"/>
          <s v="59677000-59681000"/>
          <s v="59681000-59685000"/>
          <s v="59685000-59689000"/>
          <s v="59689000-59693000"/>
          <s v="59693000-59697000"/>
          <s v="59697000-59701000"/>
          <s v="59701000-59705000"/>
          <s v="59705000-59709000"/>
          <s v="59709000-59713000"/>
          <s v="59713000-59717000"/>
          <s v="59717000-59721000"/>
          <s v="59721000-59725000"/>
          <s v="59725000-59729000"/>
          <s v="59729000-59733000"/>
          <s v="59733000-59737000"/>
          <s v="59737000-59741000"/>
          <s v="59741000-59745000"/>
          <s v="59745000-59749000"/>
          <s v="59749000-59753000"/>
          <s v="59753000-59757000"/>
          <s v="59757000-59761000"/>
          <s v="59761000-59765000"/>
          <s v="59765000-59769000"/>
          <s v="59769000-59773000"/>
          <s v="59773000-59777000"/>
          <s v="59777000-59781000"/>
          <s v="59781000-59785000"/>
          <s v="59785000-59789000"/>
          <s v="59789000-59793000"/>
          <s v="59793000-59797000"/>
          <s v="59797000-59801000"/>
          <s v="59801000-59805000"/>
          <s v="59805000-59809000"/>
          <s v="59809000-59813000"/>
          <s v="59813000-59817000"/>
          <s v="59817000-59821000"/>
          <s v="59821000-59825000"/>
          <s v="59825000-59829000"/>
          <s v="59829000-59833000"/>
          <s v="59833000-59837000"/>
          <s v="59837000-59841000"/>
          <s v="59841000-59845000"/>
          <s v="59845000-59849000"/>
          <s v="59849000-59853000"/>
          <s v="59853000-59857000"/>
          <s v="59857000-59861000"/>
          <s v="59861000-59865000"/>
          <s v="59865000-59869000"/>
          <s v="59869000-59873000"/>
          <s v="59873000-59877000"/>
          <s v="59877000-59881000"/>
          <s v="59881000-59885000"/>
          <s v="59885000-59889000"/>
          <s v="59889000-59893000"/>
          <s v="59893000-59897000"/>
          <s v="59897000-59901000"/>
          <s v="59901000-59905000"/>
          <s v="59905000-59909000"/>
          <s v="59909000-59913000"/>
          <s v="59913000-59917000"/>
          <s v="59917000-59921000"/>
          <s v="59921000-59925000"/>
          <s v="59925000-59929000"/>
          <s v="59929000-59933000"/>
          <s v="59933000-59937000"/>
          <s v="59937000-59941000"/>
          <s v="59941000-59945000"/>
          <s v="59945000-59949000"/>
          <s v="59949000-59953000"/>
          <s v="59953000-59957000"/>
          <s v="59957000-59961000"/>
          <s v="59961000-59965000"/>
          <s v="59965000-59969000"/>
          <s v="59969000-59973000"/>
          <s v="59973000-59977000"/>
          <s v="59977000-59981000"/>
          <s v="59981000-59985000"/>
          <s v="59985000-59989000"/>
          <s v="59989000-59993000"/>
          <s v="59993000-59997000"/>
          <s v="59997000-60001000"/>
          <s v="60001000-60005000"/>
          <s v="60005000-60009000"/>
          <s v="60009000-60013000"/>
          <s v="60013000-60017000"/>
          <s v="60017000-60021000"/>
          <s v="60021000-60025000"/>
          <s v="60025000-60029000"/>
          <s v="60029000-60033000"/>
          <s v="60033000-60037000"/>
          <s v="60037000-60041000"/>
          <s v="60041000-60045000"/>
          <s v="60045000-60049000"/>
          <s v="60049000-60053000"/>
          <s v="60053000-60057000"/>
          <s v="60057000-60061000"/>
          <s v="60061000-60065000"/>
          <s v="60065000-60069000"/>
          <s v="60069000-60073000"/>
          <s v="60073000-60077000"/>
          <s v="60077000-60081000"/>
          <s v="60081000-60085000"/>
          <s v="60085000-60089000"/>
          <s v="60089000-60093000"/>
          <s v="60093000-60097000"/>
          <s v="60097000-60101000"/>
          <s v="60101000-60105000"/>
          <s v="60105000-60109000"/>
          <s v="60109000-60113000"/>
          <s v="60113000-60117000"/>
          <s v="60117000-60121000"/>
          <s v="60121000-60125000"/>
          <s v="60125000-60129000"/>
          <s v="60129000-60133000"/>
          <s v="60133000-60137000"/>
          <s v="60137000-60141000"/>
          <s v="60141000-60145000"/>
          <s v="60145000-60149000"/>
          <s v="60149000-60153000"/>
          <s v="60153000-60157000"/>
          <s v="60157000-60161000"/>
          <s v="60161000-60165000"/>
          <s v="60165000-60169000"/>
          <s v="60169000-60173000"/>
          <s v="60173000-60177000"/>
          <s v="60177000-60181000"/>
          <s v="60181000-60185000"/>
          <s v="60185000-60189000"/>
          <s v="60189000-60193000"/>
          <s v="60193000-60197000"/>
          <s v="60197000-60201000"/>
          <s v="60201000-60205000"/>
          <s v="60205000-60209000"/>
          <s v="60209000-60213000"/>
          <s v="60213000-60217000"/>
          <s v="60217000-60221000"/>
          <s v="60221000-60225000"/>
          <s v="60225000-60229000"/>
          <s v="60229000-60233000"/>
          <s v="60233000-60237000"/>
          <s v="60237000-60241000"/>
          <s v="60241000-60245000"/>
          <s v="60245000-60249000"/>
          <s v="60249000-60253000"/>
          <s v="60253000-60257000"/>
          <s v="60257000-60261000"/>
          <s v="60261000-60265000"/>
          <s v="60265000-60269000"/>
          <s v="60269000-60273000"/>
          <s v="60273000-60277000"/>
          <s v="60277000-60281000"/>
          <s v="60281000-60285000"/>
          <s v="60285000-60289000"/>
          <s v="60289000-60293000"/>
          <s v="60293000-60297000"/>
          <s v="60297000-60301000"/>
          <s v="60301000-60305000"/>
          <s v="60305000-60309000"/>
          <s v="60309000-60313000"/>
          <s v="60313000-60317000"/>
          <s v="60317000-60321000"/>
          <s v="60321000-60325000"/>
          <s v="60325000-60329000"/>
          <s v="60329000-60333000"/>
          <s v="60333000-60337000"/>
          <s v="60337000-60341000"/>
          <s v="60341000-60345000"/>
          <s v="60345000-60349000"/>
          <s v="60349000-60353000"/>
          <s v="60353000-60357000"/>
          <s v="60357000-60361000"/>
          <s v="60361000-60365000"/>
          <s v="60365000-60369000"/>
          <s v="60369000-60373000"/>
          <s v="60373000-60377000"/>
          <s v="60377000-60381000"/>
          <s v="60381000-60385000"/>
          <s v="60385000-60389000"/>
          <s v="60389000-60393000"/>
          <s v="60393000-60397000"/>
          <s v="60397000-60401000"/>
          <s v="60401000-60405000"/>
          <s v="60405000-60409000"/>
          <s v="60409000-60413000"/>
          <s v="60413000-60417000"/>
          <s v="60417000-60421000"/>
          <s v="60421000-60425000"/>
          <s v="60425000-60429000"/>
          <s v="60429000-60433000"/>
          <s v="60433000-60437000"/>
          <s v="60437000-60441000"/>
          <s v="60441000-60445000"/>
          <s v="60445000-60449000"/>
          <s v="60449000-60453000"/>
          <s v="60453000-60457000"/>
          <s v="60457000-60461000"/>
          <s v="60461000-60465000"/>
          <s v="60465000-60469000"/>
          <s v="60469000-60473000"/>
          <s v="60473000-60477000"/>
          <s v="60477000-60481000"/>
          <s v="60481000-60485000"/>
          <s v="60485000-60489000"/>
          <s v="60489000-60493000"/>
          <s v="60493000-60497000"/>
          <s v="60497000-60501000"/>
          <s v="60501000-60505000"/>
          <s v="60505000-60509000"/>
          <s v="60509000-60513000"/>
          <s v="60513000-60517000"/>
          <s v="60517000-60521000"/>
          <s v="60521000-60525000"/>
          <s v="60525000-60529000"/>
          <s v="60529000-60533000"/>
          <s v="60533000-60537000"/>
          <s v="60537000-60541000"/>
          <s v="60541000-60545000"/>
          <s v="60545000-60549000"/>
          <s v="60549000-60553000"/>
          <s v="60553000-60557000"/>
          <s v="60557000-60561000"/>
          <s v="60561000-60565000"/>
          <s v="60565000-60569000"/>
          <s v="60569000-60573000"/>
          <s v="60573000-60577000"/>
          <s v="60577000-60581000"/>
          <s v="60581000-60585000"/>
          <s v="60585000-60589000"/>
          <s v="60589000-60593000"/>
          <s v="60593000-60597000"/>
          <s v="60597000-60601000"/>
          <s v="60601000-60605000"/>
          <s v="60605000-60609000"/>
          <s v="60609000-60613000"/>
          <s v="60613000-60617000"/>
          <s v="60617000-60621000"/>
          <s v="60621000-60625000"/>
          <s v="60625000-60629000"/>
          <s v="60629000-60633000"/>
          <s v="60633000-60637000"/>
          <s v="60637000-60641000"/>
          <s v="60641000-60645000"/>
          <s v="60645000-60649000"/>
          <s v="60649000-60653000"/>
          <s v="60653000-60657000"/>
          <s v="60657000-60661000"/>
          <s v="60661000-60665000"/>
          <s v="60665000-60669000"/>
          <s v="60669000-60673000"/>
          <s v="60673000-60677000"/>
          <s v="60677000-60681000"/>
          <s v="60681000-60685000"/>
          <s v="60685000-60689000"/>
          <s v="60689000-60693000"/>
          <s v="60693000-60697000"/>
          <s v="60697000-60701000"/>
          <s v="60701000-60705000"/>
          <s v="60705000-60709000"/>
          <s v="60709000-60713000"/>
          <s v="60713000-60717000"/>
          <s v="60717000-60721000"/>
          <s v="60721000-60725000"/>
          <s v="60725000-60729000"/>
          <s v="60729000-60733000"/>
          <s v="60733000-60737000"/>
          <s v="60737000-60741000"/>
          <s v="60741000-60745000"/>
          <s v="60745000-60749000"/>
          <s v="60749000-60753000"/>
          <s v="60753000-60757000"/>
          <s v="60757000-60761000"/>
          <s v="60761000-60765000"/>
          <s v="60765000-60769000"/>
          <s v="60769000-60773000"/>
          <s v="60773000-60777000"/>
          <s v="60777000-60781000"/>
          <s v="60781000-60785000"/>
          <s v="60785000-60789000"/>
          <s v="60789000-60793000"/>
          <s v="60793000-60797000"/>
          <s v="60797000-60801000"/>
          <s v="60801000-60805000"/>
          <s v="60805000-60809000"/>
          <s v="60809000-60813000"/>
          <s v="60813000-60817000"/>
          <s v="60817000-60821000"/>
          <s v="60821000-60825000"/>
          <s v="60825000-60829000"/>
          <s v="60829000-60833000"/>
          <s v="60833000-60837000"/>
          <s v="60837000-60841000"/>
          <s v="60841000-60845000"/>
          <s v="60845000-60849000"/>
          <s v="60849000-60853000"/>
          <s v="60853000-60857000"/>
          <s v="60857000-60861000"/>
          <s v="60861000-60865000"/>
          <s v="60865000-60869000"/>
          <s v="60869000-60873000"/>
          <s v="60873000-60877000"/>
          <s v="60877000-60881000"/>
          <s v="60881000-60885000"/>
          <s v="60885000-60889000"/>
          <s v="60889000-60893000"/>
          <s v="60893000-60897000"/>
          <s v="60897000-60901000"/>
          <s v="60901000-60905000"/>
          <s v="60905000-60909000"/>
          <s v="60909000-60913000"/>
          <s v="60913000-60917000"/>
          <s v="60917000-60921000"/>
          <s v="60921000-60925000"/>
          <s v="60925000-60929000"/>
          <s v="60929000-60933000"/>
          <s v="60933000-60937000"/>
          <s v="60937000-60941000"/>
          <s v="60941000-60945000"/>
          <s v="60945000-60949000"/>
          <s v="60949000-60953000"/>
          <s v="60953000-60957000"/>
          <s v="60957000-60961000"/>
          <s v="60961000-60965000"/>
          <s v="60965000-60969000"/>
          <s v="60969000-60973000"/>
          <s v="60973000-60977000"/>
          <s v="60977000-60981000"/>
          <s v="60981000-60985000"/>
          <s v="60985000-60989000"/>
          <s v="60989000-60993000"/>
          <s v="60993000-60997000"/>
          <s v="60997000-61001000"/>
          <s v="61001000-61005000"/>
          <s v="61005000-61009000"/>
          <s v="61009000-61013000"/>
          <s v="61013000-61017000"/>
          <s v="61017000-61021000"/>
          <s v="61021000-61025000"/>
          <s v="61025000-61029000"/>
          <s v="61029000-61033000"/>
          <s v="61033000-61037000"/>
          <s v="61037000-61041000"/>
          <s v="61041000-61045000"/>
          <s v="61045000-61049000"/>
          <s v="61049000-61053000"/>
          <s v="61053000-61057000"/>
          <s v="61057000-61061000"/>
          <s v="61061000-61065000"/>
          <s v="61065000-61069000"/>
          <s v="61069000-61073000"/>
          <s v="61073000-61077000"/>
          <s v="61077000-61081000"/>
          <s v="61081000-61085000"/>
          <s v="61085000-61089000"/>
          <s v="61089000-61093000"/>
          <s v="61093000-61097000"/>
          <s v="61097000-61101000"/>
          <s v="61101000-61105000"/>
          <s v="61105000-61109000"/>
          <s v="61109000-61113000"/>
          <s v="61113000-61117000"/>
          <s v="61117000-61121000"/>
          <s v="61121000-61125000"/>
          <s v="61125000-61129000"/>
          <s v="61129000-61133000"/>
          <s v="61133000-61137000"/>
          <s v="61137000-61141000"/>
          <s v="61141000-61145000"/>
          <s v="61145000-61149000"/>
          <s v="61149000-61153000"/>
          <s v="61153000-61157000"/>
          <s v="61157000-61161000"/>
          <s v="61161000-61165000"/>
          <s v="61165000-61169000"/>
          <s v="61169000-61173000"/>
          <s v="61173000-61177000"/>
          <s v="61177000-61181000"/>
          <s v="61181000-61185000"/>
          <s v="61185000-61189000"/>
          <s v="61189000-61193000"/>
          <s v="61193000-61197000"/>
          <s v="61197000-61201000"/>
          <s v="61201000-61205000"/>
          <s v="61205000-61209000"/>
          <s v="61209000-61213000"/>
          <s v="61213000-61217000"/>
          <s v="61217000-61221000"/>
          <s v="61221000-61225000"/>
          <s v="61225000-61229000"/>
          <s v="61229000-61233000"/>
          <s v="61233000-61237000"/>
          <s v="61237000-61241000"/>
          <s v="61241000-61245000"/>
          <s v="61245000-61249000"/>
          <s v="61249000-61253000"/>
          <s v="61253000-61257000"/>
          <s v="61257000-61261000"/>
          <s v="61261000-61265000"/>
          <s v="61265000-61269000"/>
          <s v="61269000-61273000"/>
          <s v="61273000-61277000"/>
          <s v="61277000-61281000"/>
          <s v="61281000-61285000"/>
          <s v="61285000-61289000"/>
          <s v="61289000-61293000"/>
          <s v="61293000-61297000"/>
          <s v="61297000-61301000"/>
          <s v="61301000-61305000"/>
          <s v="61305000-61309000"/>
          <s v="61309000-61313000"/>
          <s v="61313000-61317000"/>
          <s v="61317000-61321000"/>
          <s v="61321000-61325000"/>
          <s v="61325000-61329000"/>
          <s v="61329000-61333000"/>
          <s v="61333000-61337000"/>
          <s v="61337000-61341000"/>
          <s v="61341000-61345000"/>
          <s v="61345000-61349000"/>
          <s v="61349000-61353000"/>
          <s v="61353000-61357000"/>
          <s v="61357000-61361000"/>
          <s v="61361000-61365000"/>
          <s v="61365000-61369000"/>
          <s v="61369000-61373000"/>
          <s v="61373000-61377000"/>
          <s v="61377000-61381000"/>
          <s v="61381000-61385000"/>
          <s v="61385000-61389000"/>
          <s v="61389000-61393000"/>
          <s v="61393000-61397000"/>
          <s v="61397000-61401000"/>
          <s v="61401000-61405000"/>
          <s v="61405000-61409000"/>
          <s v="61409000-61413000"/>
          <s v="61413000-61417000"/>
          <s v="61417000-61421000"/>
          <s v="61421000-61425000"/>
          <s v="61425000-61429000"/>
          <s v="61429000-61433000"/>
          <s v="61433000-61437000"/>
          <s v="61437000-61441000"/>
          <s v="61441000-61445000"/>
          <s v="61445000-61449000"/>
          <s v="61449000-61453000"/>
          <s v="61453000-61457000"/>
          <s v="61457000-61461000"/>
          <s v="61461000-61465000"/>
          <s v="61465000-61469000"/>
          <s v="61469000-61473000"/>
          <s v="61473000-61477000"/>
          <s v="61477000-61481000"/>
          <s v="61481000-61485000"/>
          <s v="61485000-61489000"/>
          <s v="61489000-61493000"/>
          <s v="61493000-61497000"/>
          <s v="61497000-61501000"/>
          <s v="61501000-61505000"/>
          <s v="61505000-61509000"/>
          <s v="61509000-61513000"/>
          <s v="61513000-61517000"/>
          <s v="61517000-61521000"/>
          <s v="61521000-61525000"/>
          <s v="61525000-61529000"/>
          <s v="61529000-61533000"/>
          <s v="61533000-61537000"/>
          <s v="61537000-61541000"/>
          <s v="61541000-61545000"/>
          <s v="61545000-61549000"/>
          <s v="61549000-61553000"/>
          <s v="61553000-61557000"/>
          <s v="61557000-61561000"/>
          <s v="61561000-61565000"/>
          <s v="61565000-61569000"/>
          <s v="61569000-61573000"/>
          <s v="61573000-61577000"/>
          <s v="61577000-61581000"/>
          <s v="61581000-61585000"/>
          <s v="61585000-61589000"/>
          <s v="61589000-61593000"/>
          <s v="61593000-61597000"/>
          <s v="61597000-61601000"/>
          <s v="61601000-61605000"/>
          <s v="61605000-61609000"/>
          <s v="61609000-61613000"/>
          <s v="61613000-61617000"/>
          <s v="61617000-61621000"/>
          <s v="61621000-61625000"/>
          <s v="61625000-61629000"/>
          <s v="61629000-61633000"/>
          <s v="61633000-61637000"/>
          <s v="61637000-61641000"/>
          <s v="61641000-61645000"/>
          <s v="61645000-61649000"/>
          <s v="61649000-61653000"/>
          <s v="61653000-61657000"/>
          <s v="61657000-61661000"/>
          <s v="61661000-61665000"/>
          <s v="61665000-61669000"/>
          <s v="61669000-61673000"/>
          <s v="61673000-61677000"/>
          <s v="61677000-61681000"/>
          <s v="61681000-61685000"/>
          <s v="61685000-61689000"/>
          <s v="61689000-61693000"/>
          <s v="61693000-61697000"/>
          <s v="61697000-61701000"/>
          <s v="61701000-61705000"/>
          <s v="61705000-61709000"/>
          <s v="61709000-61713000"/>
          <s v="61713000-61717000"/>
          <s v="61717000-61721000"/>
          <s v="61721000-61725000"/>
          <s v="61725000-61729000"/>
          <s v="61729000-61733000"/>
          <s v="61733000-61737000"/>
          <s v="61737000-61741000"/>
          <s v="61741000-61745000"/>
          <s v="61745000-61749000"/>
          <s v="61749000-61753000"/>
          <s v="61753000-61757000"/>
          <s v="61757000-61761000"/>
          <s v="61761000-61765000"/>
          <s v="61765000-61769000"/>
          <s v="61769000-61773000"/>
          <s v="61773000-61777000"/>
          <s v="61777000-61781000"/>
          <s v="61781000-61785000"/>
          <s v="61785000-61789000"/>
          <s v="61789000-61793000"/>
          <s v="61793000-61797000"/>
          <s v="61797000-61801000"/>
          <s v="61801000-61805000"/>
          <s v="61805000-61809000"/>
          <s v="61809000-61813000"/>
          <s v="61813000-61817000"/>
          <s v="61817000-61821000"/>
          <s v="61821000-61825000"/>
          <s v="61825000-61829000"/>
          <s v="61829000-61833000"/>
          <s v="61833000-61837000"/>
          <s v="61837000-61841000"/>
          <s v="61841000-61845000"/>
          <s v="61845000-61849000"/>
          <s v="61849000-61853000"/>
          <s v="61853000-61857000"/>
          <s v="61857000-61861000"/>
          <s v="61861000-61865000"/>
          <s v="61865000-61869000"/>
          <s v="61869000-61873000"/>
          <s v="61873000-61877000"/>
          <s v="61877000-61881000"/>
          <s v="61881000-61885000"/>
          <s v="61885000-61889000"/>
          <s v="61889000-61893000"/>
          <s v="61893000-61897000"/>
          <s v="61897000-61901000"/>
          <s v="61901000-61905000"/>
          <s v="61905000-61909000"/>
          <s v="61909000-61913000"/>
          <s v="61913000-61917000"/>
          <s v="61917000-61921000"/>
          <s v="61921000-61925000"/>
          <s v="61925000-61929000"/>
          <s v="61929000-61933000"/>
          <s v="61933000-61937000"/>
          <s v="61937000-61941000"/>
          <s v="61941000-61945000"/>
          <s v="61945000-61949000"/>
          <s v="61949000-61953000"/>
          <s v="61953000-61957000"/>
          <s v="61957000-61961000"/>
          <s v="61961000-61965000"/>
          <s v="61965000-61969000"/>
          <s v="61969000-61973000"/>
          <s v="61973000-61977000"/>
          <s v="61977000-61981000"/>
          <s v="61981000-61985000"/>
          <s v="61985000-61989000"/>
          <s v="61989000-61993000"/>
          <s v="61993000-61997000"/>
          <s v="61997000-62001000"/>
          <s v="62001000-62005000"/>
          <s v="62005000-62009000"/>
          <s v="62009000-62013000"/>
          <s v="62013000-62017000"/>
          <s v="62017000-62021000"/>
          <s v="62021000-62025000"/>
          <s v="62025000-62029000"/>
          <s v="62029000-62033000"/>
          <s v="62033000-62037000"/>
          <s v="62037000-62041000"/>
          <s v="62041000-62045000"/>
          <s v="62045000-62049000"/>
          <s v="62049000-62053000"/>
          <s v="62053000-62057000"/>
          <s v="62057000-62061000"/>
          <s v="62061000-62065000"/>
          <s v="62065000-62069000"/>
          <s v="62069000-62073000"/>
          <s v="62073000-62077000"/>
          <s v="62077000-62081000"/>
          <s v="62081000-62085000"/>
          <s v="62085000-62089000"/>
          <s v="62089000-62093000"/>
          <s v="62093000-62097000"/>
          <s v="62097000-62101000"/>
          <s v="62101000-62105000"/>
          <s v="62105000-62109000"/>
          <s v="62109000-62113000"/>
          <s v="62113000-62117000"/>
          <s v="62117000-62121000"/>
          <s v="62121000-62125000"/>
          <s v="62125000-62129000"/>
          <s v="62129000-62133000"/>
          <s v="62133000-62137000"/>
          <s v="62137000-62141000"/>
          <s v="62141000-62145000"/>
          <s v="62145000-62149000"/>
          <s v="62149000-62153000"/>
          <s v="62153000-62157000"/>
          <s v="62157000-62161000"/>
          <s v="62161000-62165000"/>
          <s v="62165000-62169000"/>
          <s v="62169000-62173000"/>
          <s v="62173000-62177000"/>
          <s v="62177000-62181000"/>
          <s v="62181000-62185000"/>
          <s v="62185000-62189000"/>
          <s v="62189000-62193000"/>
          <s v="62193000-62197000"/>
          <s v="62197000-62201000"/>
          <s v="62201000-62205000"/>
          <s v="62205000-62209000"/>
          <s v="62209000-62213000"/>
          <s v="62213000-62217000"/>
          <s v="62217000-62221000"/>
          <s v="62221000-62225000"/>
          <s v="62225000-62229000"/>
          <s v="62229000-62233000"/>
          <s v="62233000-62237000"/>
          <s v="62237000-62241000"/>
          <s v="62241000-62245000"/>
          <s v="62245000-62249000"/>
          <s v="62249000-62253000"/>
          <s v="62253000-62257000"/>
          <s v="62257000-62261000"/>
          <s v="62261000-62265000"/>
          <s v="62265000-62269000"/>
          <s v="62269000-62273000"/>
          <s v="62273000-62277000"/>
          <s v="62277000-62281000"/>
          <s v="62281000-62285000"/>
          <s v="62285000-62289000"/>
          <s v="62289000-62293000"/>
          <s v="62293000-62297000"/>
          <s v="62297000-62301000"/>
          <s v="62301000-62305000"/>
          <s v="62305000-62309000"/>
          <s v="62309000-62313000"/>
          <s v="62313000-62317000"/>
          <s v="62317000-62321000"/>
          <s v="62321000-62325000"/>
          <s v="62325000-62329000"/>
          <s v="62329000-62333000"/>
          <s v="62333000-62337000"/>
          <s v="62337000-62341000"/>
          <s v="62341000-62345000"/>
          <s v="62345000-62349000"/>
          <s v="62349000-62353000"/>
          <s v="62353000-62357000"/>
          <s v="62357000-62361000"/>
          <s v="62361000-62365000"/>
          <s v="62365000-62369000"/>
          <s v="62369000-62373000"/>
          <s v="62373000-62377000"/>
          <s v="62377000-62381000"/>
          <s v="62381000-62385000"/>
          <s v="62385000-62389000"/>
          <s v="62389000-62393000"/>
          <s v="62393000-62397000"/>
          <s v="62397000-62401000"/>
          <s v="62401000-62405000"/>
          <s v="62405000-62409000"/>
          <s v="62409000-62413000"/>
          <s v="62413000-62417000"/>
          <s v="62417000-62421000"/>
          <s v="62421000-62425000"/>
          <s v="62425000-62429000"/>
          <s v="62429000-62433000"/>
          <s v="62433000-62437000"/>
          <s v="62437000-62441000"/>
          <s v="62441000-62445000"/>
          <s v="62445000-62449000"/>
          <s v="62449000-62453000"/>
          <s v="62453000-62457000"/>
          <s v="62457000-62461000"/>
          <s v="62461000-62465000"/>
          <s v="62465000-62469000"/>
          <s v="62469000-62473000"/>
          <s v="62473000-62477000"/>
          <s v="62477000-62481000"/>
          <s v="62481000-62485000"/>
          <s v="62485000-62489000"/>
          <s v="62489000-62493000"/>
          <s v="62493000-62497000"/>
          <s v="62497000-62501000"/>
          <s v="62501000-62505000"/>
          <s v="62505000-62509000"/>
          <s v="62509000-62513000"/>
          <s v="62513000-62517000"/>
          <s v="62517000-62521000"/>
          <s v="62521000-62525000"/>
          <s v="62525000-62529000"/>
          <s v="62529000-62533000"/>
          <s v="62533000-62537000"/>
          <s v="62537000-62541000"/>
          <s v="62541000-62545000"/>
          <s v="62545000-62549000"/>
          <s v="62549000-62553000"/>
          <s v="62553000-62557000"/>
          <s v="62557000-62561000"/>
          <s v="62561000-62565000"/>
          <s v="62565000-62569000"/>
          <s v="62569000-62573000"/>
          <s v="62573000-62577000"/>
          <s v="62577000-62581000"/>
          <s v="62581000-62585000"/>
          <s v="62585000-62589000"/>
          <s v="62589000-62593000"/>
          <s v="62593000-62597000"/>
          <s v="62597000-62601000"/>
          <s v="62601000-62605000"/>
          <s v="62605000-62609000"/>
          <s v="62609000-62613000"/>
          <s v="62613000-62617000"/>
          <s v="62617000-62621000"/>
          <s v="62621000-62625000"/>
          <s v="62625000-62629000"/>
          <s v="62629000-62633000"/>
          <s v="62633000-62637000"/>
          <s v="62637000-62641000"/>
          <s v="62641000-62645000"/>
          <s v="62645000-62649000"/>
          <s v="62649000-62653000"/>
          <s v="62653000-62657000"/>
          <s v="62657000-62661000"/>
          <s v="62661000-62665000"/>
          <s v="62665000-62669000"/>
          <s v="62669000-62673000"/>
          <s v="62673000-62677000"/>
          <s v="62677000-62681000"/>
          <s v="62681000-62685000"/>
          <s v="62685000-62689000"/>
          <s v="62689000-62693000"/>
          <s v="62693000-62697000"/>
          <s v="62697000-62701000"/>
          <s v="62701000-62705000"/>
          <s v="62705000-62709000"/>
          <s v="62709000-62713000"/>
          <s v="62713000-62717000"/>
          <s v="62717000-62721000"/>
          <s v="62721000-62725000"/>
          <s v="62725000-62729000"/>
          <s v="62729000-62733000"/>
          <s v="62733000-62737000"/>
          <s v="62737000-62741000"/>
          <s v="62741000-62745000"/>
          <s v="62745000-62749000"/>
          <s v="62749000-62753000"/>
          <s v="62753000-62757000"/>
          <s v="62757000-62761000"/>
          <s v="62761000-62765000"/>
          <s v="62765000-62769000"/>
          <s v="62769000-62773000"/>
          <s v="62773000-62777000"/>
          <s v="62777000-62781000"/>
          <s v="62781000-62785000"/>
          <s v="62785000-62789000"/>
          <s v="62789000-62793000"/>
          <s v="62793000-62797000"/>
          <s v="62797000-62801000"/>
          <s v="62801000-62805000"/>
          <s v="62805000-62809000"/>
          <s v="62809000-62813000"/>
          <s v="62813000-62817000"/>
          <s v="62817000-62821000"/>
          <s v="62821000-62825000"/>
          <s v="62825000-62829000"/>
          <s v="62829000-62833000"/>
          <s v="62833000-62837000"/>
          <s v="62837000-62841000"/>
          <s v="62841000-62845000"/>
          <s v="62845000-62849000"/>
          <s v="62849000-62853000"/>
          <s v="62853000-62857000"/>
          <s v="62857000-62861000"/>
          <s v="62861000-62865000"/>
          <s v="62865000-62869000"/>
          <s v="62869000-62873000"/>
          <s v="62873000-62877000"/>
          <s v="62877000-62881000"/>
          <s v="62881000-62885000"/>
          <s v="62885000-62889000"/>
          <s v="62889000-62893000"/>
          <s v="62893000-62897000"/>
          <s v="62897000-62901000"/>
          <s v="62901000-62905000"/>
          <s v="62905000-62909000"/>
          <s v="62909000-62913000"/>
          <s v="62913000-62917000"/>
          <s v="62917000-62921000"/>
          <s v="62921000-62925000"/>
          <s v="62925000-62929000"/>
          <s v="62929000-62933000"/>
          <s v="62933000-62937000"/>
          <s v="62937000-62941000"/>
          <s v="62941000-62945000"/>
          <s v="62945000-62949000"/>
          <s v="62949000-62953000"/>
          <s v="62953000-62957000"/>
          <s v="62957000-62961000"/>
          <s v="62961000-62965000"/>
          <s v="62965000-62969000"/>
          <s v="62969000-62973000"/>
          <s v="62973000-62977000"/>
          <s v="62977000-62981000"/>
          <s v="62981000-62985000"/>
          <s v="62985000-62989000"/>
          <s v="62989000-62993000"/>
          <s v="62993000-62997000"/>
          <s v="62997000-63001000"/>
          <s v="63001000-63005000"/>
          <s v="63005000-63009000"/>
          <s v="63009000-63013000"/>
          <s v="63013000-63017000"/>
          <s v="63017000-63021000"/>
          <s v="63021000-63025000"/>
          <s v="63025000-63029000"/>
          <s v="63029000-63033000"/>
          <s v="63033000-63037000"/>
          <s v="63037000-63041000"/>
          <s v="63041000-63045000"/>
          <s v="63045000-63049000"/>
          <s v="63049000-63053000"/>
          <s v="63053000-63057000"/>
          <s v="63057000-63061000"/>
          <s v="63061000-63065000"/>
          <s v="63065000-63069000"/>
          <s v="63069000-63073000"/>
          <s v="63073000-63077000"/>
          <s v="63077000-63081000"/>
          <s v="63081000-63085000"/>
          <s v="63085000-63089000"/>
          <s v="63089000-63093000"/>
          <s v="63093000-63097000"/>
          <s v="63097000-63101000"/>
          <s v="63101000-63105000"/>
          <s v="63105000-63109000"/>
          <s v="63109000-63113000"/>
          <s v="63113000-63117000"/>
          <s v="63117000-63121000"/>
          <s v="63121000-63125000"/>
          <s v="63125000-63129000"/>
          <s v="63129000-63133000"/>
          <s v="63133000-63137000"/>
          <s v="63137000-63141000"/>
          <s v="63141000-63145000"/>
          <s v="63145000-63149000"/>
          <s v="63149000-63153000"/>
          <s v="63153000-63157000"/>
          <s v="63157000-63161000"/>
          <s v="63161000-63165000"/>
          <s v="63165000-63169000"/>
          <s v="63169000-63173000"/>
          <s v="63173000-63177000"/>
          <s v="63177000-63181000"/>
          <s v="63181000-63185000"/>
          <s v="63185000-63189000"/>
          <s v="63189000-63193000"/>
          <s v="63193000-63197000"/>
          <s v="63197000-63201000"/>
          <s v="63201000-63205000"/>
          <s v="63205000-63209000"/>
          <s v="63209000-63213000"/>
          <s v="63213000-63217000"/>
          <s v="63217000-63221000"/>
          <s v="63221000-63225000"/>
          <s v="63225000-63229000"/>
          <s v="63229000-63233000"/>
          <s v="63233000-63237000"/>
          <s v="63237000-63241000"/>
          <s v="63241000-63245000"/>
          <s v="63245000-63249000"/>
          <s v="63249000-63253000"/>
          <s v="63253000-63257000"/>
          <s v="63257000-63261000"/>
          <s v="63261000-63265000"/>
          <s v="63265000-63269000"/>
          <s v="63269000-63273000"/>
          <s v="63273000-63277000"/>
          <s v="63277000-63281000"/>
          <s v="63281000-63285000"/>
          <s v="63285000-63289000"/>
          <s v="63289000-63293000"/>
          <s v="63293000-63297000"/>
          <s v="63297000-63301000"/>
          <s v="63301000-63305000"/>
          <s v="63305000-63309000"/>
          <s v="63309000-63313000"/>
          <s v="63313000-63317000"/>
          <s v="63317000-63321000"/>
          <s v="63321000-63325000"/>
          <s v="63325000-63329000"/>
          <s v="63329000-63333000"/>
          <s v="63333000-63337000"/>
          <s v="63337000-63341000"/>
          <s v="63341000-63345000"/>
          <s v="63345000-63349000"/>
          <s v="63349000-63353000"/>
          <s v="63353000-63357000"/>
          <s v="63357000-63361000"/>
          <s v="63361000-63365000"/>
          <s v="63365000-63369000"/>
          <s v="63369000-63373000"/>
          <s v="63373000-63377000"/>
          <s v="63377000-63381000"/>
          <s v="63381000-63385000"/>
          <s v="63385000-63389000"/>
          <s v="63389000-63393000"/>
          <s v="63393000-63397000"/>
          <s v="63397000-63401000"/>
          <s v="63401000-63405000"/>
          <s v="63405000-63409000"/>
          <s v="63409000-63413000"/>
          <s v="63413000-63417000"/>
          <s v="63417000-63421000"/>
          <s v="63421000-63425000"/>
          <s v="63425000-63429000"/>
          <s v="63429000-63433000"/>
          <s v="63433000-63437000"/>
          <s v="63437000-63441000"/>
          <s v="63441000-63445000"/>
          <s v="63445000-63449000"/>
          <s v="63449000-63453000"/>
          <s v="63453000-63457000"/>
          <s v="63457000-63461000"/>
          <s v="63461000-63465000"/>
          <s v="63465000-63469000"/>
          <s v="63469000-63473000"/>
          <s v="63473000-63477000"/>
          <s v="63477000-63481000"/>
          <s v="63481000-63485000"/>
          <s v="63485000-63489000"/>
          <s v="63489000-63493000"/>
          <s v="63493000-63497000"/>
          <s v="63497000-63501000"/>
          <s v="63501000-63505000"/>
          <s v="63505000-63509000"/>
          <s v="63509000-63513000"/>
          <s v="63513000-63517000"/>
          <s v="63517000-63521000"/>
          <s v="63521000-63525000"/>
          <s v="63525000-63529000"/>
          <s v="63529000-63533000"/>
          <s v="63533000-63537000"/>
          <s v="63537000-63541000"/>
          <s v="63541000-63545000"/>
          <s v="63545000-63549000"/>
          <s v="63549000-63553000"/>
          <s v="63553000-63557000"/>
          <s v="63557000-63561000"/>
          <s v="63561000-63565000"/>
          <s v="63565000-63569000"/>
          <s v="63569000-63573000"/>
          <s v="63573000-63577000"/>
          <s v="63577000-63581000"/>
          <s v="63581000-63585000"/>
          <s v="63585000-63589000"/>
          <s v="63589000-63593000"/>
          <s v="63593000-63597000"/>
          <s v="63597000-63601000"/>
          <s v="63601000-63605000"/>
          <s v="63605000-63609000"/>
          <s v="63609000-63613000"/>
          <s v="63613000-63617000"/>
          <s v="63617000-63621000"/>
          <s v="63621000-63625000"/>
          <s v="63625000-63629000"/>
          <s v="63629000-63633000"/>
          <s v="63633000-63637000"/>
          <s v="63637000-63641000"/>
          <s v="63641000-63645000"/>
          <s v="63645000-63649000"/>
          <s v="63649000-63653000"/>
          <s v="63653000-63657000"/>
          <s v="63657000-63661000"/>
          <s v="63661000-63665000"/>
          <s v="63665000-63669000"/>
          <s v="63669000-63673000"/>
          <s v="63673000-63677000"/>
          <s v="63677000-63681000"/>
          <s v="63681000-63685000"/>
          <s v="63685000-63689000"/>
          <s v="63689000-63693000"/>
          <s v="63693000-63697000"/>
          <s v="63697000-63701000"/>
          <s v="63701000-63705000"/>
          <s v="63705000-63709000"/>
          <s v="63709000-63713000"/>
          <s v="63713000-63717000"/>
          <s v="63717000-63721000"/>
          <s v="63721000-63725000"/>
          <s v="63725000-63729000"/>
          <s v="63729000-63733000"/>
          <s v="63733000-63737000"/>
          <s v="63737000-63741000"/>
          <s v="63741000-63745000"/>
          <s v="63745000-63749000"/>
          <s v="63749000-63753000"/>
          <s v="63753000-63757000"/>
          <s v="63757000-63761000"/>
          <s v="63761000-63765000"/>
          <s v="63765000-63769000"/>
          <s v="63769000-63773000"/>
          <s v="63773000-63777000"/>
          <s v="63777000-63781000"/>
          <s v="63781000-63785000"/>
          <s v="63785000-63789000"/>
          <s v="63789000-63793000"/>
          <s v="63793000-63797000"/>
          <s v="63797000-63801000"/>
          <s v="63801000-63805000"/>
          <s v="63805000-63809000"/>
          <s v="63809000-63813000"/>
          <s v="63813000-63817000"/>
          <s v="63817000-63821000"/>
          <s v="63821000-63825000"/>
          <s v="63825000-63829000"/>
          <s v="63829000-63833000"/>
          <s v="63833000-63837000"/>
          <s v="63837000-63841000"/>
          <s v="63841000-63845000"/>
          <s v="63845000-63849000"/>
          <s v="63849000-63853000"/>
          <s v="63853000-63857000"/>
          <s v="63857000-63861000"/>
          <s v="63861000-63865000"/>
          <s v="63865000-63869000"/>
          <s v="63869000-63873000"/>
          <s v="63873000-63877000"/>
          <s v="63877000-63881000"/>
          <s v="63881000-63885000"/>
          <s v="63885000-63889000"/>
          <s v="63889000-63893000"/>
          <s v="63893000-63897000"/>
          <s v="63897000-63901000"/>
          <s v="63901000-63905000"/>
          <s v="63905000-63909000"/>
          <s v="63909000-63913000"/>
          <s v="63913000-63917000"/>
          <s v="63917000-63921000"/>
          <s v="63921000-63925000"/>
          <s v="63925000-63929000"/>
          <s v="63929000-63933000"/>
          <s v="63933000-63937000"/>
          <s v="63937000-63941000"/>
          <s v="63941000-63945000"/>
          <s v="63945000-63949000"/>
          <s v="63949000-63953000"/>
          <s v="63953000-63957000"/>
          <s v="63957000-63961000"/>
          <s v="63961000-63965000"/>
          <s v="63965000-63969000"/>
          <s v="63969000-63973000"/>
          <s v="63973000-63977000"/>
          <s v="63977000-63981000"/>
          <s v="63981000-63985000"/>
          <s v="63985000-63989000"/>
          <s v="63989000-63993000"/>
          <s v="63993000-63997000"/>
          <s v="63997000-64001000"/>
          <s v="64001000-64005000"/>
          <s v="64005000-64009000"/>
          <s v="64009000-64013000"/>
          <s v="64013000-64017000"/>
          <s v="64017000-64021000"/>
          <s v="64021000-64025000"/>
          <s v="64025000-64029000"/>
          <s v="64029000-64033000"/>
          <s v="64033000-64037000"/>
          <s v="64037000-64041000"/>
          <s v="64041000-64045000"/>
          <s v="64045000-64049000"/>
          <s v="64049000-64053000"/>
          <s v="64053000-64057000"/>
          <s v="64057000-64061000"/>
          <s v="64061000-64065000"/>
          <s v="64065000-64069000"/>
          <s v="64069000-64073000"/>
          <s v="64073000-64077000"/>
          <s v="64077000-64081000"/>
          <s v="64081000-64085000"/>
          <s v="64085000-64089000"/>
          <s v="64089000-64093000"/>
          <s v="64093000-64097000"/>
          <s v="64097000-64101000"/>
          <s v="64101000-64105000"/>
          <s v="64105000-64109000"/>
          <s v="64109000-64113000"/>
          <s v="64113000-64117000"/>
          <s v="64117000-64121000"/>
          <s v="64121000-64125000"/>
          <s v="64125000-64129000"/>
          <s v="64129000-64133000"/>
          <s v="64133000-64137000"/>
          <s v="64137000-64141000"/>
          <s v="64141000-64145000"/>
          <s v="64145000-64149000"/>
          <s v="64149000-64153000"/>
          <s v="64153000-64157000"/>
          <s v="64157000-64161000"/>
          <s v="64161000-64165000"/>
          <s v="64165000-64169000"/>
          <s v="64169000-64173000"/>
          <s v="64173000-64177000"/>
          <s v="64177000-64181000"/>
          <s v="64181000-64185000"/>
          <s v="64185000-64189000"/>
          <s v="64189000-64193000"/>
          <s v="64193000-64197000"/>
          <s v="64197000-64201000"/>
          <s v="64201000-64205000"/>
          <s v="64205000-64209000"/>
          <s v="64209000-64213000"/>
          <s v="64213000-64217000"/>
          <s v="64217000-64221000"/>
          <s v="64221000-64225000"/>
          <s v="64225000-64229000"/>
          <s v="64229000-64233000"/>
          <s v="64233000-64237000"/>
          <s v="64237000-64241000"/>
          <s v="64241000-64245000"/>
          <s v="64245000-64249000"/>
          <s v="64249000-64253000"/>
          <s v="64253000-64257000"/>
          <s v="64257000-64261000"/>
          <s v="64261000-64265000"/>
          <s v="64265000-64269000"/>
          <s v="64269000-64273000"/>
          <s v="64273000-64277000"/>
          <s v="64277000-64281000"/>
          <s v="64281000-64285000"/>
          <s v="64285000-64289000"/>
          <s v="64289000-64293000"/>
          <s v="64293000-64297000"/>
          <s v="64297000-64301000"/>
          <s v="64301000-64305000"/>
          <s v="64305000-64309000"/>
          <s v="64309000-64313000"/>
          <s v="64313000-64317000"/>
          <s v="64317000-64321000"/>
          <s v="64321000-64325000"/>
          <s v="64325000-64329000"/>
          <s v="64329000-64333000"/>
          <s v="64333000-64337000"/>
          <s v="64337000-64341000"/>
          <s v="64341000-64345000"/>
          <s v="64345000-64349000"/>
          <s v="64349000-64353000"/>
          <s v="64353000-64357000"/>
          <s v="64357000-64361000"/>
          <s v="64361000-64365000"/>
          <s v="64365000-64369000"/>
          <s v="64369000-64373000"/>
          <s v="64373000-64377000"/>
          <s v="64377000-64381000"/>
          <s v="64381000-64385000"/>
          <s v="64385000-64389000"/>
          <s v="64389000-64393000"/>
          <s v="64393000-64397000"/>
          <s v="64397000-64401000"/>
          <s v="64401000-64405000"/>
          <s v="64405000-64409000"/>
          <s v="64409000-64413000"/>
          <s v="64413000-64417000"/>
          <s v="64417000-64421000"/>
          <s v="64421000-64425000"/>
          <s v="64425000-64429000"/>
          <s v="64429000-64433000"/>
          <s v="64433000-64437000"/>
          <s v="64437000-64441000"/>
          <s v="64441000-64445000"/>
          <s v="64445000-64449000"/>
          <s v="64449000-64453000"/>
          <s v="64453000-64457000"/>
          <s v="64457000-64461000"/>
          <s v="64461000-64465000"/>
          <s v="64465000-64469000"/>
          <s v="64469000-64473000"/>
          <s v="64473000-64477000"/>
          <s v="64477000-64481000"/>
          <s v="64481000-64485000"/>
          <s v="64485000-64489000"/>
          <s v="64489000-64493000"/>
          <s v="64493000-64497000"/>
          <s v="64497000-64501000"/>
          <s v="64501000-64505000"/>
          <s v="64505000-64509000"/>
          <s v="64509000-64513000"/>
          <s v="64513000-64517000"/>
          <s v="64517000-64521000"/>
          <s v="64521000-64525000"/>
          <s v="64525000-64529000"/>
          <s v="64529000-64533000"/>
          <s v="64533000-64537000"/>
          <s v="64537000-64541000"/>
          <s v="64541000-64545000"/>
          <s v="64545000-64549000"/>
          <s v="64549000-64553000"/>
          <s v="64553000-64557000"/>
          <s v="64557000-64561000"/>
          <s v="64561000-64565000"/>
          <s v="64565000-64569000"/>
          <s v="64569000-64573000"/>
          <s v="64573000-64577000"/>
          <s v="64577000-64581000"/>
          <s v="64581000-64585000"/>
          <s v="64585000-64589000"/>
          <s v="64589000-64593000"/>
          <s v="64593000-64597000"/>
          <s v="64597000-64601000"/>
          <s v="64601000-64605000"/>
          <s v="64605000-64609000"/>
          <s v="64609000-64613000"/>
          <s v="64613000-64617000"/>
          <s v="64617000-64621000"/>
          <s v="64621000-64625000"/>
          <s v="64625000-64629000"/>
          <s v="64629000-64633000"/>
          <s v="64633000-64637000"/>
          <s v="64637000-64641000"/>
          <s v="64641000-64645000"/>
          <s v="64645000-64649000"/>
          <s v="64649000-64653000"/>
          <s v="64653000-64657000"/>
          <s v="64657000-64661000"/>
          <s v="64661000-64665000"/>
          <s v="64665000-64669000"/>
          <s v="64669000-64673000"/>
          <s v="64673000-64677000"/>
          <s v="64677000-64681000"/>
          <s v="64681000-64685000"/>
          <s v="64685000-64689000"/>
          <s v="64689000-64693000"/>
          <s v="64693000-64697000"/>
          <s v="64697000-64701000"/>
          <s v="64701000-64705000"/>
          <s v="64705000-64709000"/>
          <s v="64709000-64713000"/>
          <s v="64713000-64717000"/>
          <s v="64717000-64721000"/>
          <s v="64721000-64725000"/>
          <s v="64725000-64729000"/>
          <s v="64729000-64733000"/>
          <s v="64733000-64737000"/>
          <s v="64737000-64741000"/>
          <s v="64741000-64745000"/>
          <s v="64745000-64749000"/>
          <s v="64749000-64753000"/>
          <s v="64753000-64757000"/>
          <s v="64757000-64761000"/>
          <s v="64761000-64765000"/>
          <s v="64765000-64769000"/>
          <s v="64769000-64773000"/>
          <s v="64773000-64777000"/>
          <s v="64777000-64781000"/>
          <s v="64781000-64785000"/>
          <s v="64785000-64789000"/>
          <s v="64789000-64793000"/>
          <s v="64793000-64797000"/>
          <s v="64797000-64801000"/>
          <s v="64801000-64805000"/>
          <s v="64805000-64809000"/>
          <s v="64809000-64813000"/>
          <s v="64813000-64817000"/>
          <s v="64817000-64821000"/>
          <s v="64821000-64825000"/>
          <s v="64825000-64829000"/>
          <s v="64829000-64833000"/>
          <s v="64833000-64837000"/>
          <s v="64837000-64841000"/>
          <s v="64841000-64845000"/>
          <s v="64845000-64849000"/>
          <s v="64849000-64853000"/>
          <s v="64853000-64857000"/>
          <s v="64857000-64861000"/>
          <s v="64861000-64865000"/>
          <s v="64865000-64869000"/>
          <s v="64869000-64873000"/>
          <s v="64873000-64877000"/>
          <s v="64877000-64881000"/>
          <s v="64881000-64885000"/>
          <s v="64885000-64889000"/>
          <s v="64889000-64893000"/>
          <s v="64893000-64897000"/>
          <s v="64897000-64901000"/>
          <s v="64901000-64905000"/>
          <s v="64905000-64909000"/>
          <s v="64909000-64913000"/>
          <s v="64913000-64917000"/>
          <s v="64917000-64921000"/>
          <s v="64921000-64925000"/>
          <s v="64925000-64929000"/>
          <s v="64929000-64933000"/>
          <s v="64933000-64937000"/>
          <s v="64937000-64941000"/>
          <s v="64941000-64945000"/>
          <s v="64945000-64949000"/>
          <s v="64949000-64953000"/>
          <s v="64953000-64957000"/>
          <s v="64957000-64961000"/>
          <s v="64961000-64965000"/>
          <s v="64965000-64969000"/>
          <s v="64969000-64973000"/>
          <s v="64973000-64977000"/>
          <s v="64977000-64981000"/>
          <s v="64981000-64985000"/>
          <s v="64985000-64989000"/>
          <s v="64989000-64993000"/>
          <s v="64993000-64997000"/>
          <s v="64997000-65001000"/>
          <s v="65001000-65005000"/>
          <s v="65005000-65009000"/>
          <s v="65009000-65013000"/>
          <s v="65013000-65017000"/>
          <s v="65017000-65021000"/>
          <s v="65021000-65025000"/>
          <s v="65025000-65029000"/>
          <s v="65029000-65033000"/>
          <s v="65033000-65037000"/>
          <s v="65037000-65041000"/>
          <s v="65041000-65045000"/>
          <s v="65045000-65049000"/>
          <s v="65049000-65053000"/>
          <s v="65053000-65057000"/>
          <s v="65057000-65061000"/>
          <s v="65061000-65065000"/>
          <s v="65065000-65069000"/>
          <s v="65069000-65073000"/>
          <s v="65073000-65077000"/>
          <s v="65077000-65081000"/>
          <s v="65081000-65085000"/>
          <s v="65085000-65089000"/>
          <s v="65089000-65093000"/>
          <s v="65093000-65097000"/>
          <s v="65097000-65101000"/>
          <s v="65101000-65105000"/>
          <s v="65105000-65109000"/>
          <s v="65109000-65113000"/>
          <s v="65113000-65117000"/>
          <s v="65117000-65121000"/>
          <s v="65121000-65125000"/>
          <s v="65125000-65129000"/>
          <s v="65129000-65133000"/>
          <s v="65133000-65137000"/>
          <s v="65137000-65141000"/>
          <s v="65141000-65145000"/>
          <s v="65145000-65149000"/>
          <s v="65149000-65153000"/>
          <s v="65153000-65157000"/>
          <s v="65157000-65161000"/>
          <s v="65161000-65165000"/>
          <s v="65165000-65169000"/>
          <s v="65169000-65173000"/>
          <s v="65173000-65177000"/>
          <s v="65177000-65181000"/>
          <s v="65181000-65185000"/>
          <s v="65185000-65189000"/>
          <s v="65189000-65193000"/>
          <s v="65193000-65197000"/>
          <s v="65197000-65201000"/>
          <s v="65201000-65205000"/>
          <s v="65205000-65209000"/>
          <s v="65209000-65213000"/>
          <s v="65213000-65217000"/>
          <s v="65217000-65221000"/>
          <s v="65221000-65225000"/>
          <s v="65225000-65229000"/>
          <s v="65229000-65233000"/>
          <s v="65233000-65237000"/>
          <s v="65237000-65241000"/>
          <s v="65241000-65245000"/>
          <s v="65245000-65249000"/>
          <s v="65249000-65253000"/>
          <s v="65253000-65257000"/>
          <s v="65257000-65261000"/>
          <s v="65261000-65265000"/>
          <s v="65265000-65269000"/>
          <s v="65269000-65273000"/>
          <s v="65273000-65277000"/>
          <s v="65277000-65281000"/>
          <s v="65281000-65285000"/>
          <s v="65285000-65289000"/>
          <s v="65289000-65293000"/>
          <s v="65293000-65297000"/>
          <s v="65297000-65301000"/>
          <s v="65301000-65305000"/>
          <s v="65305000-65309000"/>
          <s v="65309000-65313000"/>
          <s v="65313000-65317000"/>
          <s v="65317000-65321000"/>
          <s v="65321000-65325000"/>
          <s v="65325000-65329000"/>
          <s v="65329000-65333000"/>
          <s v="65333000-65337000"/>
          <s v="65337000-65341000"/>
          <s v="65341000-65345000"/>
          <s v="65345000-65349000"/>
          <s v="65349000-65353000"/>
          <s v="65353000-65357000"/>
          <s v="65357000-65361000"/>
          <s v="65361000-65365000"/>
          <s v="65365000-65369000"/>
          <s v="65369000-65373000"/>
          <s v="65373000-65377000"/>
          <s v="65377000-65381000"/>
          <s v="65381000-65385000"/>
          <s v="65385000-65389000"/>
          <s v="65389000-65393000"/>
          <s v="65393000-65397000"/>
          <s v="65397000-65401000"/>
          <s v="65401000-65405000"/>
          <s v="65405000-65409000"/>
          <s v="65409000-65413000"/>
          <s v="65413000-65417000"/>
          <s v="65417000-65421000"/>
          <s v="65421000-65425000"/>
          <s v="65425000-65429000"/>
          <s v="65429000-65433000"/>
          <s v="65433000-65437000"/>
          <s v="65437000-65441000"/>
          <s v="65441000-65445000"/>
          <s v="65445000-65449000"/>
          <s v="65449000-65453000"/>
          <s v="65453000-65457000"/>
          <s v="65457000-65461000"/>
          <s v="65461000-65465000"/>
          <s v="65465000-65469000"/>
          <s v="65469000-65473000"/>
          <s v="65473000-65477000"/>
          <s v="65477000-65481000"/>
          <s v="65481000-65485000"/>
          <s v="65485000-65489000"/>
          <s v="65489000-65493000"/>
          <s v="65493000-65497000"/>
          <s v="65497000-65501000"/>
          <s v="65501000-65505000"/>
          <s v="65505000-65509000"/>
          <s v="65509000-65513000"/>
          <s v="65513000-65517000"/>
          <s v="65517000-65521000"/>
          <s v="65521000-65525000"/>
          <s v="65525000-65529000"/>
          <s v="65529000-65533000"/>
          <s v="65533000-65537000"/>
          <s v="65537000-65541000"/>
          <s v="65541000-65545000"/>
          <s v="65545000-65549000"/>
          <s v="65549000-65553000"/>
          <s v="65553000-65557000"/>
          <s v="65557000-65561000"/>
          <s v="65561000-65565000"/>
          <s v="65565000-65569000"/>
          <s v="65569000-65573000"/>
          <s v="65573000-65577000"/>
          <s v="65577000-65581000"/>
          <s v="65581000-65585000"/>
          <s v="65585000-65589000"/>
          <s v="65589000-65593000"/>
          <s v="65593000-65597000"/>
          <s v="65597000-65601000"/>
          <s v="65601000-65605000"/>
          <s v="65605000-65609000"/>
          <s v="65609000-65613000"/>
          <s v="65613000-65617000"/>
          <s v="65617000-65621000"/>
          <s v="65621000-65625000"/>
          <s v="65625000-65629000"/>
          <s v="65629000-65633000"/>
          <s v="65633000-65637000"/>
          <s v="65637000-65641000"/>
          <s v="65641000-65645000"/>
          <s v="65645000-65649000"/>
          <s v="65649000-65653000"/>
          <s v="65653000-65657000"/>
          <s v="65657000-65661000"/>
          <s v="65661000-65665000"/>
          <s v="65665000-65669000"/>
          <s v="65669000-65673000"/>
          <s v="65673000-65677000"/>
          <s v="65677000-65681000"/>
          <s v="65681000-65685000"/>
          <s v="65685000-65689000"/>
          <s v="65689000-65693000"/>
          <s v="65693000-65697000"/>
          <s v="65697000-65701000"/>
          <s v="65701000-65705000"/>
          <s v="65705000-65709000"/>
          <s v="65709000-65713000"/>
          <s v="65713000-65717000"/>
          <s v="65717000-65721000"/>
          <s v="65721000-65725000"/>
          <s v="65725000-65729000"/>
          <s v="65729000-65733000"/>
          <s v="65733000-65737000"/>
          <s v="65737000-65741000"/>
          <s v="65741000-65745000"/>
          <s v="65745000-65749000"/>
          <s v="65749000-65753000"/>
          <s v="65753000-65757000"/>
          <s v="65757000-65761000"/>
          <s v="65761000-65765000"/>
          <s v="65765000-65769000"/>
          <s v="65769000-65773000"/>
          <s v="65773000-65777000"/>
          <s v="65777000-65781000"/>
          <s v="65781000-65785000"/>
          <s v="65785000-65789000"/>
          <s v="65789000-65793000"/>
          <s v="65793000-65797000"/>
          <s v="65797000-65801000"/>
          <s v="65801000-65805000"/>
          <s v="65805000-65809000"/>
          <s v="65809000-65813000"/>
          <s v="65813000-65817000"/>
          <s v="65817000-65821000"/>
          <s v="65821000-65825000"/>
          <s v="65825000-65829000"/>
          <s v="65829000-65833000"/>
          <s v="65833000-65837000"/>
          <s v="65837000-65841000"/>
          <s v="65841000-65845000"/>
          <s v="65845000-65849000"/>
          <s v="65849000-65853000"/>
          <s v="65853000-65857000"/>
          <s v="65857000-65861000"/>
          <s v="65861000-65865000"/>
          <s v="65865000-65869000"/>
          <s v="65869000-65873000"/>
          <s v="65873000-65877000"/>
          <s v="65877000-65881000"/>
          <s v="65881000-65885000"/>
          <s v="65885000-65889000"/>
          <s v="65889000-65893000"/>
          <s v="65893000-65897000"/>
          <s v="65897000-65901000"/>
          <s v="65901000-65905000"/>
          <s v="65905000-65909000"/>
          <s v="65909000-65913000"/>
          <s v="65913000-65917000"/>
          <s v="65917000-65921000"/>
          <s v="65921000-65925000"/>
          <s v="65925000-65929000"/>
          <s v="65929000-65933000"/>
          <s v="65933000-65937000"/>
          <s v="65937000-65941000"/>
          <s v="65941000-65945000"/>
          <s v="65945000-65949000"/>
          <s v="65949000-65953000"/>
          <s v="65953000-65957000"/>
          <s v="65957000-65961000"/>
          <s v="65961000-65965000"/>
          <s v="65965000-65969000"/>
          <s v="65969000-65973000"/>
          <s v="65973000-65977000"/>
          <s v="65977000-65981000"/>
          <s v="65981000-65985000"/>
          <s v="65985000-65989000"/>
          <s v="65989000-65993000"/>
          <s v="65993000-65997000"/>
          <s v="65997000-66001000"/>
          <s v="66001000-66005000"/>
          <s v="66005000-66009000"/>
          <s v="66009000-66013000"/>
          <s v="66013000-66017000"/>
          <s v="66017000-66021000"/>
          <s v="66021000-66025000"/>
          <s v="66025000-66029000"/>
          <s v="66029000-66033000"/>
          <s v="66033000-66037000"/>
          <s v="66037000-66041000"/>
          <s v="66041000-66045000"/>
          <s v="66045000-66049000"/>
          <s v="66049000-66053000"/>
          <s v="66053000-66057000"/>
          <s v="66057000-66061000"/>
          <s v="66061000-66065000"/>
          <s v="66065000-66069000"/>
          <s v="66069000-66073000"/>
          <s v="66073000-66077000"/>
          <s v="66077000-66081000"/>
          <s v="66081000-66085000"/>
          <s v="66085000-66089000"/>
          <s v="66089000-66093000"/>
          <s v="66093000-66097000"/>
          <s v="66097000-66101000"/>
          <s v="66101000-66105000"/>
          <s v="66105000-66109000"/>
          <s v="66109000-66113000"/>
          <s v="66113000-66117000"/>
          <s v="66117000-66121000"/>
          <s v="66121000-66125000"/>
          <s v="66125000-66129000"/>
          <s v="66129000-66133000"/>
          <s v="66133000-66137000"/>
          <s v="66137000-66141000"/>
          <s v="66141000-66145000"/>
          <s v="66145000-66149000"/>
          <s v="66149000-66153000"/>
          <s v="66153000-66157000"/>
          <s v="66157000-66161000"/>
          <s v="66161000-66165000"/>
          <s v="66165000-66169000"/>
          <s v="66169000-66173000"/>
          <s v="66173000-66177000"/>
          <s v="66177000-66181000"/>
          <s v="66181000-66185000"/>
          <s v="66185000-66189000"/>
          <s v="66189000-66193000"/>
          <s v="66193000-66197000"/>
          <s v="66197000-66201000"/>
          <s v="66201000-66205000"/>
          <s v="66205000-66209000"/>
          <s v="66209000-66213000"/>
          <s v="66213000-66217000"/>
          <s v="66217000-66221000"/>
          <s v="66221000-66225000"/>
          <s v="66225000-66229000"/>
          <s v="66229000-66233000"/>
          <s v="66233000-66237000"/>
          <s v="66237000-66241000"/>
          <s v="66241000-66245000"/>
          <s v="66245000-66249000"/>
          <s v="66249000-66253000"/>
          <s v="66253000-66257000"/>
          <s v="66257000-66261000"/>
          <s v="66261000-66265000"/>
          <s v="66265000-66269000"/>
          <s v="66269000-66273000"/>
          <s v="66273000-66277000"/>
          <s v="66277000-66281000"/>
          <s v="66281000-66285000"/>
          <s v="66285000-66289000"/>
          <s v="66289000-66293000"/>
          <s v="66293000-66297000"/>
          <s v="66297000-66301000"/>
          <s v="66301000-66305000"/>
          <s v="66305000-66309000"/>
          <s v="66309000-66313000"/>
          <s v="66313000-66317000"/>
          <s v="66317000-66321000"/>
          <s v="66321000-66325000"/>
          <s v="66325000-66329000"/>
          <s v="66329000-66333000"/>
          <s v="66333000-66337000"/>
          <s v="66337000-66341000"/>
          <s v="66341000-66345000"/>
          <s v="66345000-66349000"/>
          <s v="66349000-66353000"/>
          <s v="66353000-66357000"/>
          <s v="66357000-66361000"/>
          <s v="66361000-66365000"/>
          <s v="66365000-66369000"/>
          <s v="66369000-66373000"/>
          <s v="66373000-66377000"/>
          <s v="66377000-66381000"/>
          <s v="66381000-66385000"/>
          <s v="66385000-66389000"/>
          <s v="66389000-66393000"/>
          <s v="66393000-66397000"/>
          <s v="66397000-66401000"/>
          <s v="66401000-66405000"/>
          <s v="66405000-66409000"/>
          <s v="66409000-66413000"/>
          <s v="66413000-66417000"/>
          <s v="66417000-66421000"/>
          <s v="66421000-66425000"/>
          <s v="66425000-66429000"/>
          <s v="66429000-66433000"/>
          <s v="66433000-66437000"/>
          <s v="66437000-66441000"/>
          <s v="66441000-66445000"/>
          <s v="66445000-66449000"/>
          <s v="66449000-66453000"/>
          <s v="66453000-66457000"/>
          <s v="66457000-66461000"/>
          <s v="66461000-66465000"/>
          <s v="66465000-66469000"/>
          <s v="66469000-66473000"/>
          <s v="66473000-66477000"/>
          <s v="66477000-66481000"/>
          <s v="66481000-66485000"/>
          <s v="66485000-66489000"/>
          <s v="66489000-66493000"/>
          <s v="66493000-66497000"/>
          <s v="66497000-66501000"/>
          <s v="66501000-66505000"/>
          <s v="66505000-66509000"/>
          <s v="66509000-66513000"/>
          <s v="66513000-66517000"/>
          <s v="66517000-66521000"/>
          <s v="66521000-66525000"/>
          <s v="66525000-66529000"/>
          <s v="66529000-66533000"/>
          <s v="66533000-66537000"/>
          <s v="66537000-66541000"/>
          <s v="66541000-66545000"/>
          <s v="66545000-66549000"/>
          <s v="66549000-66553000"/>
          <s v="66553000-66557000"/>
          <s v="66557000-66561000"/>
          <s v="66561000-66565000"/>
          <s v="66565000-66569000"/>
          <s v="66569000-66573000"/>
          <s v="66573000-66577000"/>
          <s v="66577000-66581000"/>
          <s v="66581000-66585000"/>
          <s v="66585000-66589000"/>
          <s v="66589000-66593000"/>
          <s v="66593000-66597000"/>
          <s v="66597000-66601000"/>
          <s v="66601000-66605000"/>
          <s v="66605000-66609000"/>
          <s v="66609000-66613000"/>
          <s v="66613000-66617000"/>
          <s v="66617000-66621000"/>
          <s v="66621000-66625000"/>
          <s v="66625000-66629000"/>
          <s v="66629000-66633000"/>
          <s v="66633000-66637000"/>
          <s v="66637000-66641000"/>
          <s v="66641000-66645000"/>
          <s v="66645000-66649000"/>
          <s v="66649000-66653000"/>
          <s v="66653000-66657000"/>
          <s v="66657000-66661000"/>
          <s v="66661000-66665000"/>
          <s v="66665000-66669000"/>
          <s v="66669000-66673000"/>
          <s v="66673000-66677000"/>
          <s v="66677000-66681000"/>
          <s v="66681000-66685000"/>
          <s v="66685000-66689000"/>
          <s v="66689000-66693000"/>
          <s v="66693000-66697000"/>
          <s v="66697000-66701000"/>
          <s v="66701000-66705000"/>
          <s v="66705000-66709000"/>
          <s v="66709000-66713000"/>
          <s v="66713000-66717000"/>
          <s v="66717000-66721000"/>
          <s v="66721000-66725000"/>
          <s v="66725000-66729000"/>
          <s v="66729000-66733000"/>
          <s v="66733000-66737000"/>
          <s v="66737000-66741000"/>
          <s v="66741000-66745000"/>
          <s v="66745000-66749000"/>
          <s v="66749000-66753000"/>
          <s v="66753000-66757000"/>
          <s v="66757000-66761000"/>
          <s v="66761000-66765000"/>
          <s v="66765000-66769000"/>
          <s v="66769000-66773000"/>
          <s v="66773000-66777000"/>
          <s v="66777000-66781000"/>
          <s v="66781000-66785000"/>
          <s v="66785000-66789000"/>
          <s v="66789000-66793000"/>
          <s v="66793000-66797000"/>
          <s v="66797000-66801000"/>
          <s v="66801000-66805000"/>
          <s v="66805000-66809000"/>
          <s v="66809000-66813000"/>
          <s v="66813000-66817000"/>
          <s v="66817000-66821000"/>
          <s v="66821000-66825000"/>
          <s v="66825000-66829000"/>
          <s v="66829000-66833000"/>
          <s v="66833000-66837000"/>
          <s v="66837000-66841000"/>
          <s v="66841000-66845000"/>
          <s v="66845000-66849000"/>
          <s v="66849000-66853000"/>
          <s v="66853000-66857000"/>
          <s v="66857000-66861000"/>
          <s v="66861000-66865000"/>
          <s v="66865000-66869000"/>
          <s v="66869000-66873000"/>
          <s v="66873000-66877000"/>
          <s v="66877000-66881000"/>
          <s v="66881000-66885000"/>
          <s v="66885000-66889000"/>
          <s v="66889000-66893000"/>
          <s v="66893000-66897000"/>
          <s v="66897000-66901000"/>
          <s v="66901000-66905000"/>
          <s v="66905000-66909000"/>
          <s v="66909000-66913000"/>
          <s v="66913000-66917000"/>
          <s v="66917000-66921000"/>
          <s v="66921000-66925000"/>
          <s v="66925000-66929000"/>
          <s v="66929000-66933000"/>
          <s v="66933000-66937000"/>
          <s v="66937000-66941000"/>
          <s v="66941000-66945000"/>
          <s v="66945000-66949000"/>
          <s v="66949000-66953000"/>
          <s v="66953000-66957000"/>
          <s v="66957000-66961000"/>
          <s v="66961000-66965000"/>
          <s v="66965000-66969000"/>
          <s v="66969000-66973000"/>
          <s v="66973000-66977000"/>
          <s v="66977000-66981000"/>
          <s v="66981000-66985000"/>
          <s v="66985000-66989000"/>
          <s v="66989000-66993000"/>
          <s v="66993000-66997000"/>
          <s v="66997000-67001000"/>
          <s v="67001000-67005000"/>
          <s v="67005000-67009000"/>
          <s v="67009000-67013000"/>
          <s v="67013000-67017000"/>
          <s v="67017000-67021000"/>
          <s v="67021000-67025000"/>
          <s v="67025000-67029000"/>
          <s v="67029000-67033000"/>
          <s v="67033000-67037000"/>
          <s v="67037000-67041000"/>
          <s v="67041000-67045000"/>
          <s v="67045000-67049000"/>
          <s v="67049000-67053000"/>
          <s v="67053000-67057000"/>
          <s v="67057000-67061000"/>
          <s v="67061000-67065000"/>
          <s v="67065000-67069000"/>
          <s v="67069000-67073000"/>
          <s v="67073000-67077000"/>
          <s v="67077000-67081000"/>
          <s v="67081000-67085000"/>
          <s v="67085000-67089000"/>
          <s v="67089000-67093000"/>
          <s v="67093000-67097000"/>
          <s v="67097000-67101000"/>
          <s v="67101000-67105000"/>
          <s v="67105000-67109000"/>
          <s v="67109000-67113000"/>
          <s v="67113000-67117000"/>
          <s v="67117000-67121000"/>
          <s v="67121000-67125000"/>
          <s v="67125000-67129000"/>
          <s v="67129000-67133000"/>
          <s v="67133000-67137000"/>
          <s v="67137000-67141000"/>
          <s v="67141000-67145000"/>
          <s v="67145000-67149000"/>
          <s v="67149000-67153000"/>
          <s v="67153000-67157000"/>
          <s v="67157000-67161000"/>
          <s v="67161000-67165000"/>
          <s v="67165000-67169000"/>
          <s v="67169000-67173000"/>
          <s v="67173000-67177000"/>
          <s v="67177000-67181000"/>
          <s v="67181000-67185000"/>
          <s v="67185000-67189000"/>
          <s v="67189000-67193000"/>
          <s v="67193000-67197000"/>
          <s v="67197000-67201000"/>
          <s v="67201000-67205000"/>
          <s v="67205000-67209000"/>
          <s v="67209000-67213000"/>
          <s v="67213000-67217000"/>
          <s v="67217000-67221000"/>
          <s v="67221000-67225000"/>
          <s v="67225000-67229000"/>
          <s v="67229000-67233000"/>
          <s v="67233000-67237000"/>
          <s v="67237000-67241000"/>
          <s v="67241000-67245000"/>
          <s v="67245000-67249000"/>
          <s v="67249000-67253000"/>
          <s v="67253000-67257000"/>
          <s v="67257000-67261000"/>
          <s v="67261000-67265000"/>
          <s v="67265000-67269000"/>
          <s v="67269000-67273000"/>
          <s v="67273000-67277000"/>
          <s v="67277000-67281000"/>
          <s v="67281000-67285000"/>
          <s v="67285000-67289000"/>
          <s v="67289000-67293000"/>
          <s v="67293000-67297000"/>
          <s v="67297000-67301000"/>
          <s v="67301000-67305000"/>
          <s v="67305000-67309000"/>
          <s v="67309000-67313000"/>
          <s v="67313000-67317000"/>
          <s v="67317000-67321000"/>
          <s v="67321000-67325000"/>
          <s v="67325000-67329000"/>
          <s v="67329000-67333000"/>
          <s v="67333000-67337000"/>
          <s v="67337000-67341000"/>
          <s v="67341000-67345000"/>
          <s v="67345000-67349000"/>
          <s v="67349000-67353000"/>
          <s v="67353000-67357000"/>
          <s v="67357000-67361000"/>
          <s v="67361000-67365000"/>
          <s v="67365000-67369000"/>
          <s v="67369000-67373000"/>
          <s v="67373000-67377000"/>
          <s v="67377000-67381000"/>
          <s v="67381000-67385000"/>
          <s v="67385000-67389000"/>
          <s v="67389000-67393000"/>
          <s v="67393000-67397000"/>
          <s v="67397000-67401000"/>
          <s v="67401000-67405000"/>
          <s v="67405000-67409000"/>
          <s v="67409000-67413000"/>
          <s v="67413000-67417000"/>
          <s v="67417000-67421000"/>
          <s v="67421000-67425000"/>
          <s v="67425000-67429000"/>
          <s v="67429000-67433000"/>
          <s v="67433000-67437000"/>
          <s v="67437000-67441000"/>
          <s v="67441000-67445000"/>
          <s v="67445000-67449000"/>
          <s v="67449000-67453000"/>
          <s v="67453000-67457000"/>
          <s v="67457000-67461000"/>
          <s v="67461000-67465000"/>
          <s v="67465000-67469000"/>
          <s v="67469000-67473000"/>
          <s v="67473000-67477000"/>
          <s v="67477000-67481000"/>
          <s v="67481000-67485000"/>
          <s v="67485000-67489000"/>
          <s v="67489000-67493000"/>
          <s v="67493000-67497000"/>
          <s v="67497000-67501000"/>
          <s v="67501000-67505000"/>
          <s v="67505000-67509000"/>
          <s v="67509000-67513000"/>
          <s v="67513000-67517000"/>
          <s v="67517000-67521000"/>
          <s v="67521000-67525000"/>
          <s v="67525000-67529000"/>
          <s v="67529000-67533000"/>
          <s v="67533000-67537000"/>
          <s v="67537000-67541000"/>
          <s v="67541000-67545000"/>
          <s v="67545000-67549000"/>
          <s v="67549000-67553000"/>
          <s v="67553000-67557000"/>
          <s v="67557000-67561000"/>
          <s v="67561000-67565000"/>
          <s v="67565000-67569000"/>
          <s v="67569000-67573000"/>
          <s v="67573000-67577000"/>
          <s v="67577000-67581000"/>
          <s v="67581000-67585000"/>
          <s v="67585000-67589000"/>
          <s v="67589000-67593000"/>
          <s v="67593000-67597000"/>
          <s v="67597000-67601000"/>
          <s v="67601000-67605000"/>
          <s v="67605000-67609000"/>
          <s v="67609000-67613000"/>
          <s v="67613000-67617000"/>
          <s v="67617000-67621000"/>
          <s v="67621000-67625000"/>
          <s v="67625000-67629000"/>
          <s v="67629000-67633000"/>
          <s v="67633000-67637000"/>
          <s v="67637000-67641000"/>
          <s v="67641000-67645000"/>
          <s v="67645000-67649000"/>
          <s v="67649000-67653000"/>
          <s v="67653000-67657000"/>
          <s v="67657000-67661000"/>
          <s v="67661000-67665000"/>
          <s v="67665000-67669000"/>
          <s v="67669000-67673000"/>
          <s v="67673000-67677000"/>
          <s v="67677000-67681000"/>
          <s v="67681000-67685000"/>
          <s v="67685000-67689000"/>
          <s v="67689000-67693000"/>
          <s v="67693000-67697000"/>
          <s v="67697000-67701000"/>
          <s v="67701000-67705000"/>
          <s v="67705000-67709000"/>
          <s v="67709000-67713000"/>
          <s v="67713000-67717000"/>
          <s v="67717000-67721000"/>
          <s v="67721000-67725000"/>
          <s v="67725000-67729000"/>
          <s v="67729000-67733000"/>
          <s v="67733000-67737000"/>
          <s v="67737000-67741000"/>
          <s v="67741000-67745000"/>
          <s v="67745000-67749000"/>
          <s v="67749000-67753000"/>
          <s v="67753000-67757000"/>
          <s v="67757000-67761000"/>
          <s v="67761000-67765000"/>
          <s v="67765000-67769000"/>
          <s v="67769000-67773000"/>
          <s v="67773000-67777000"/>
          <s v="67777000-67781000"/>
          <s v="67781000-67785000"/>
          <s v="67785000-67789000"/>
          <s v="67789000-67793000"/>
          <s v="67793000-67797000"/>
          <s v="67797000-67801000"/>
          <s v="67801000-67805000"/>
          <s v="67805000-67809000"/>
          <s v="67809000-67813000"/>
          <s v="67813000-67817000"/>
          <s v="67817000-67821000"/>
          <s v="67821000-67825000"/>
          <s v="67825000-67829000"/>
          <s v="67829000-67833000"/>
          <s v="67833000-67837000"/>
          <s v="67837000-67841000"/>
          <s v="67841000-67845000"/>
          <s v="67845000-67849000"/>
          <s v="67849000-67853000"/>
          <s v="67853000-67857000"/>
          <s v="67857000-67861000"/>
          <s v="67861000-67865000"/>
          <s v="67865000-67869000"/>
          <s v="67869000-67873000"/>
          <s v="67873000-67877000"/>
          <s v="67877000-67881000"/>
          <s v="67881000-67885000"/>
          <s v="67885000-67889000"/>
          <s v="67889000-67893000"/>
          <s v="67893000-67897000"/>
          <s v="67897000-67901000"/>
          <s v="67901000-67905000"/>
          <s v="67905000-67909000"/>
          <s v="67909000-67913000"/>
          <s v="67913000-67917000"/>
          <s v="67917000-67921000"/>
          <s v="67921000-67925000"/>
          <s v="67925000-67929000"/>
          <s v="67929000-67933000"/>
          <s v="67933000-67937000"/>
          <s v="67937000-67941000"/>
          <s v="67941000-67945000"/>
          <s v="67945000-67949000"/>
          <s v="67949000-67953000"/>
          <s v="67953000-67957000"/>
          <s v="67957000-67961000"/>
          <s v="67961000-67965000"/>
          <s v="67965000-67969000"/>
          <s v="67969000-67973000"/>
          <s v="67973000-67977000"/>
          <s v="67977000-67981000"/>
          <s v="67981000-67985000"/>
          <s v="67985000-67989000"/>
          <s v="67989000-67993000"/>
          <s v="67993000-67997000"/>
          <s v="67997000-68001000"/>
          <s v="68001000-68005000"/>
          <s v="68005000-68009000"/>
          <s v="68009000-68013000"/>
          <s v="68013000-68017000"/>
          <s v="68017000-68021000"/>
          <s v="68021000-68025000"/>
          <s v="68025000-68029000"/>
          <s v="68029000-68033000"/>
          <s v="68033000-68037000"/>
          <s v="68037000-68041000"/>
          <s v="68041000-68045000"/>
          <s v="68045000-68049000"/>
          <s v="68049000-68053000"/>
          <s v="68053000-68057000"/>
          <s v="68057000-68061000"/>
          <s v="68061000-68065000"/>
          <s v="68065000-68069000"/>
          <s v="68069000-68073000"/>
          <s v="68073000-68077000"/>
          <s v="68077000-68081000"/>
          <s v="68081000-68085000"/>
          <s v="68085000-68089000"/>
          <s v="68089000-68093000"/>
          <s v="68093000-68097000"/>
          <s v="68097000-68101000"/>
          <s v="68101000-68105000"/>
          <s v="68105000-68109000"/>
          <s v="68109000-68113000"/>
          <s v="68113000-68117000"/>
          <s v="68117000-68121000"/>
          <s v="68121000-68125000"/>
          <s v="68125000-68129000"/>
          <s v="68129000-68133000"/>
          <s v="68133000-68137000"/>
          <s v="68137000-68141000"/>
          <s v="68141000-68145000"/>
          <s v="68145000-68149000"/>
          <s v="68149000-68153000"/>
          <s v="68153000-68157000"/>
          <s v="68157000-68161000"/>
          <s v="68161000-68165000"/>
          <s v="68165000-68169000"/>
          <s v="68169000-68173000"/>
          <s v="68173000-68177000"/>
          <s v="68177000-68181000"/>
          <s v="68181000-68185000"/>
          <s v="68185000-68189000"/>
          <s v="68189000-68193000"/>
          <s v="68193000-68197000"/>
          <s v="68197000-68201000"/>
          <s v="68201000-68205000"/>
          <s v="68205000-68209000"/>
          <s v="68209000-68213000"/>
          <s v="68213000-68217000"/>
          <s v="68217000-68221000"/>
          <s v="68221000-68225000"/>
          <s v="68225000-68229000"/>
          <s v="68229000-68233000"/>
          <s v="68233000-68237000"/>
          <s v="68237000-68241000"/>
          <s v="68241000-68245000"/>
          <s v="68245000-68249000"/>
          <s v="68249000-68253000"/>
          <s v="68253000-68257000"/>
          <s v="68257000-68261000"/>
          <s v="68261000-68265000"/>
          <s v="68265000-68269000"/>
          <s v="68269000-68273000"/>
          <s v="68273000-68277000"/>
          <s v="68277000-68281000"/>
          <s v="68281000-68285000"/>
          <s v="68285000-68289000"/>
          <s v="68289000-68293000"/>
          <s v="68293000-68297000"/>
          <s v="68297000-68301000"/>
          <s v="68301000-68305000"/>
          <s v="68305000-68309000"/>
          <s v="68309000-68313000"/>
          <s v="68313000-68317000"/>
          <s v="68317000-68321000"/>
          <s v="68321000-68325000"/>
          <s v="68325000-68329000"/>
          <s v="68329000-68333000"/>
          <s v="68333000-68337000"/>
          <s v="68337000-68341000"/>
          <s v="68341000-68345000"/>
          <s v="68345000-68349000"/>
          <s v="68349000-68353000"/>
          <s v="68353000-68357000"/>
          <s v="68357000-68361000"/>
          <s v="68361000-68365000"/>
          <s v="68365000-68369000"/>
          <s v="68369000-68373000"/>
          <s v="68373000-68377000"/>
          <s v="68377000-68381000"/>
          <s v="68381000-68385000"/>
          <s v="68385000-68389000"/>
          <s v="68389000-68393000"/>
          <s v="68393000-68397000"/>
          <s v="68397000-68401000"/>
          <s v="68401000-68405000"/>
          <s v="68405000-68409000"/>
          <s v="68409000-68413000"/>
          <s v="68413000-68417000"/>
          <s v="68417000-68421000"/>
          <s v="68421000-68425000"/>
          <s v="68425000-68429000"/>
          <s v="68429000-68433000"/>
          <s v="68433000-68437000"/>
          <s v="68437000-68441000"/>
          <s v="68441000-68445000"/>
          <s v="68445000-68449000"/>
          <s v="68449000-68453000"/>
          <s v="68453000-68457000"/>
          <s v="68457000-68461000"/>
          <s v="68461000-68465000"/>
          <s v="68465000-68469000"/>
          <s v="68469000-68473000"/>
          <s v="68473000-68477000"/>
          <s v="68477000-68481000"/>
          <s v="68481000-68485000"/>
          <s v="68485000-68489000"/>
          <s v="68489000-68493000"/>
          <s v="68493000-68497000"/>
          <s v="68497000-68501000"/>
          <s v="68501000-68505000"/>
          <s v="68505000-68509000"/>
          <s v="68509000-68513000"/>
          <s v="68513000-68517000"/>
          <s v="68517000-68521000"/>
          <s v="68521000-68525000"/>
          <s v="68525000-68529000"/>
          <s v="68529000-68533000"/>
          <s v="68533000-68537000"/>
          <s v="68537000-68541000"/>
          <s v="68541000-68545000"/>
          <s v="68545000-68549000"/>
          <s v="68549000-68553000"/>
          <s v="68553000-68557000"/>
          <s v="68557000-68561000"/>
          <s v="68561000-68565000"/>
          <s v="68565000-68569000"/>
          <s v="68569000-68573000"/>
          <s v="68573000-68577000"/>
          <s v="68577000-68581000"/>
          <s v="68581000-68585000"/>
          <s v="68585000-68589000"/>
          <s v="68589000-68593000"/>
          <s v="68593000-68597000"/>
          <s v="68597000-68601000"/>
          <s v="68601000-68605000"/>
          <s v="68605000-68609000"/>
          <s v="68609000-68613000"/>
          <s v="68613000-68617000"/>
          <s v="68617000-68621000"/>
          <s v="68621000-68625000"/>
          <s v="68625000-68629000"/>
          <s v="68629000-68633000"/>
          <s v="68633000-68637000"/>
          <s v="68637000-68641000"/>
          <s v="68641000-68645000"/>
          <s v="68645000-68649000"/>
          <s v="68649000-68653000"/>
          <s v="68653000-68657000"/>
          <s v="68657000-68661000"/>
          <s v="68661000-68665000"/>
          <s v="68665000-68669000"/>
          <s v="68669000-68673000"/>
          <s v="68673000-68677000"/>
          <s v="68677000-68681000"/>
          <s v="68681000-68685000"/>
          <s v="68685000-68689000"/>
          <s v="68689000-68693000"/>
          <s v="68693000-68697000"/>
          <s v="68697000-68701000"/>
          <s v="68701000-68705000"/>
          <s v="68705000-68709000"/>
          <s v="68709000-68713000"/>
          <s v="68713000-68717000"/>
          <s v="68717000-68721000"/>
          <s v="68721000-68725000"/>
          <s v="68725000-68729000"/>
          <s v="68729000-68733000"/>
          <s v="68733000-68737000"/>
          <s v="68737000-68741000"/>
          <s v="68741000-68745000"/>
          <s v="68745000-68749000"/>
          <s v="68749000-68753000"/>
          <s v="68753000-68757000"/>
          <s v="68757000-68761000"/>
          <s v="68761000-68765000"/>
          <s v="68765000-68769000"/>
          <s v="68769000-68773000"/>
          <s v="68773000-68777000"/>
          <s v="68777000-68781000"/>
          <s v="68781000-68785000"/>
          <s v="68785000-68789000"/>
          <s v="68789000-68793000"/>
          <s v="68793000-68797000"/>
          <s v="68797000-68801000"/>
          <s v="68801000-68805000"/>
          <s v="68805000-68809000"/>
          <s v="68809000-68813000"/>
          <s v="68813000-68817000"/>
          <s v="68817000-68821000"/>
          <s v="68821000-68825000"/>
          <s v="68825000-68829000"/>
          <s v="68829000-68833000"/>
          <s v="68833000-68837000"/>
          <s v="68837000-68841000"/>
          <s v="68841000-68845000"/>
          <s v="68845000-68849000"/>
          <s v="68849000-68853000"/>
          <s v="68853000-68857000"/>
          <s v="68857000-68861000"/>
          <s v="68861000-68865000"/>
          <s v="68865000-68869000"/>
          <s v="68869000-68873000"/>
          <s v="68873000-68877000"/>
          <s v="68877000-68881000"/>
          <s v="68881000-68885000"/>
          <s v="68885000-68889000"/>
          <s v="68889000-68893000"/>
          <s v="68893000-68897000"/>
          <s v="68897000-68901000"/>
          <s v="68901000-68905000"/>
          <s v="68905000-68909000"/>
          <s v="68909000-68913000"/>
          <s v="68913000-68917000"/>
          <s v="68917000-68921000"/>
          <s v="68921000-68925000"/>
          <s v="68925000-68929000"/>
          <s v="68929000-68933000"/>
          <s v="68933000-68937000"/>
          <s v="68937000-68941000"/>
          <s v="68941000-68945000"/>
          <s v="68945000-68949000"/>
          <s v="68949000-68953000"/>
          <s v="68953000-68957000"/>
          <s v="68957000-68961000"/>
          <s v="68961000-68965000"/>
          <s v="68965000-68969000"/>
          <s v="68969000-68973000"/>
          <s v="68973000-68977000"/>
          <s v="68977000-68981000"/>
          <s v="68981000-68985000"/>
          <s v="68985000-68989000"/>
          <s v="68989000-68993000"/>
          <s v="68993000-68997000"/>
          <s v="68997000-69001000"/>
          <s v="69001000-69005000"/>
          <s v="69005000-69009000"/>
          <s v="69009000-69013000"/>
          <s v="69013000-69017000"/>
          <s v="69017000-69021000"/>
          <s v="69021000-69025000"/>
          <s v="69025000-69029000"/>
          <s v="69029000-69033000"/>
          <s v="69033000-69037000"/>
          <s v="69037000-69041000"/>
          <s v="69041000-69045000"/>
          <s v="69045000-69049000"/>
          <s v="69049000-69053000"/>
          <s v="69053000-69057000"/>
          <s v="69057000-69061000"/>
          <s v="69061000-69065000"/>
          <s v="69065000-69069000"/>
          <s v="69069000-69073000"/>
          <s v="69073000-69077000"/>
          <s v="69077000-69081000"/>
          <s v="69081000-69085000"/>
          <s v="69085000-69089000"/>
          <s v="69089000-69093000"/>
          <s v="69093000-69097000"/>
          <s v="69097000-69101000"/>
          <s v="69101000-69105000"/>
          <s v="69105000-69109000"/>
          <s v="69109000-69113000"/>
          <s v="69113000-69117000"/>
          <s v="69117000-69121000"/>
          <s v="69121000-69125000"/>
          <s v="69125000-69129000"/>
          <s v="69129000-69133000"/>
          <s v="69133000-69137000"/>
          <s v="69137000-69141000"/>
          <s v="69141000-69145000"/>
          <s v="69145000-69149000"/>
          <s v="69149000-69153000"/>
          <s v="69153000-69157000"/>
          <s v="69157000-69161000"/>
          <s v="69161000-69165000"/>
          <s v="69165000-69169000"/>
          <s v="69169000-69173000"/>
          <s v="69173000-69177000"/>
          <s v="69177000-69181000"/>
          <s v="69181000-69185000"/>
          <s v="69185000-69189000"/>
          <s v="69189000-69193000"/>
          <s v="69193000-69197000"/>
          <s v="69197000-69201000"/>
          <s v="69201000-69205000"/>
          <s v="69205000-69209000"/>
          <s v="69209000-69213000"/>
          <s v="69213000-69217000"/>
          <s v="69217000-69221000"/>
          <s v="69221000-69225000"/>
          <s v="69225000-69229000"/>
          <s v="69229000-69233000"/>
          <s v="69233000-69237000"/>
          <s v="69237000-69241000"/>
          <s v="69241000-69245000"/>
          <s v="69245000-69249000"/>
          <s v="69249000-69253000"/>
          <s v="69253000-69257000"/>
          <s v="69257000-69261000"/>
          <s v="69261000-69265000"/>
          <s v="69265000-69269000"/>
          <s v="69269000-69273000"/>
          <s v="69273000-69277000"/>
          <s v="69277000-69281000"/>
          <s v="69281000-69285000"/>
          <s v="69285000-69289000"/>
          <s v="69289000-69293000"/>
          <s v="69293000-69297000"/>
          <s v="69297000-69301000"/>
          <s v="69301000-69305000"/>
          <s v="69305000-69309000"/>
          <s v="69309000-69313000"/>
          <s v="69313000-69317000"/>
          <s v="69317000-69321000"/>
          <s v="69321000-69325000"/>
          <s v="69325000-69329000"/>
          <s v="69329000-69333000"/>
          <s v="69333000-69337000"/>
          <s v="69337000-69341000"/>
          <s v="69341000-69345000"/>
          <s v="69345000-69349000"/>
          <s v="69349000-69353000"/>
          <s v="69353000-69357000"/>
          <s v="69357000-69361000"/>
          <s v="69361000-69365000"/>
          <s v="69365000-69369000"/>
          <s v="69369000-69373000"/>
          <s v="69373000-69377000"/>
          <s v="69377000-69381000"/>
          <s v="69381000-69385000"/>
          <s v="69385000-69389000"/>
          <s v="69389000-69393000"/>
          <s v="69393000-69397000"/>
          <s v="69397000-69401000"/>
          <s v="69401000-69405000"/>
          <s v="69405000-69409000"/>
          <s v="69409000-69413000"/>
          <s v="69413000-69417000"/>
          <s v="69417000-69421000"/>
          <s v="69421000-69425000"/>
          <s v="69425000-69429000"/>
          <s v="69429000-69433000"/>
          <s v="69433000-69437000"/>
          <s v="69437000-69441000"/>
          <s v="69441000-69445000"/>
          <s v="69445000-69449000"/>
          <s v="69449000-69453000"/>
          <s v="69453000-69457000"/>
          <s v="69457000-69461000"/>
          <s v="69461000-69465000"/>
          <s v="69465000-69469000"/>
          <s v="69469000-69473000"/>
          <s v="69473000-69477000"/>
          <s v="69477000-69481000"/>
          <s v="69481000-69485000"/>
          <s v="69485000-69489000"/>
          <s v="69489000-69493000"/>
          <s v="69493000-69497000"/>
          <s v="69497000-69501000"/>
          <s v="69501000-69505000"/>
          <s v="69505000-69509000"/>
          <s v="69509000-69513000"/>
          <s v="69513000-69517000"/>
          <s v="69517000-69521000"/>
          <s v="69521000-69525000"/>
          <s v="69525000-69529000"/>
          <s v="69529000-69533000"/>
          <s v="69533000-69537000"/>
          <s v="69537000-69541000"/>
          <s v="69541000-69545000"/>
          <s v="69545000-69549000"/>
          <s v="69549000-69553000"/>
          <s v="69553000-69557000"/>
          <s v="69557000-69561000"/>
          <s v="69561000-69565000"/>
          <s v="69565000-69569000"/>
          <s v="69569000-69573000"/>
          <s v="69573000-69577000"/>
          <s v="69577000-69581000"/>
          <s v="69581000-69585000"/>
          <s v="69585000-69589000"/>
          <s v="69589000-69593000"/>
          <s v="69593000-69597000"/>
          <s v="69597000-69601000"/>
          <s v="69601000-69605000"/>
          <s v="69605000-69609000"/>
          <s v="69609000-69613000"/>
          <s v="69613000-69617000"/>
          <s v="69617000-69621000"/>
          <s v="69621000-69625000"/>
          <s v="69625000-69629000"/>
          <s v="69629000-69633000"/>
          <s v="69633000-69637000"/>
          <s v="69637000-69641000"/>
          <s v="69641000-69645000"/>
          <s v="69645000-69649000"/>
          <s v="69649000-69653000"/>
          <s v="69653000-69657000"/>
          <s v="69657000-69661000"/>
          <s v="69661000-69665000"/>
          <s v="69665000-69669000"/>
          <s v="69669000-69673000"/>
          <s v="69673000-69677000"/>
          <s v="69677000-69681000"/>
          <s v="69681000-69685000"/>
          <s v="69685000-69689000"/>
          <s v="69689000-69693000"/>
          <s v="69693000-69697000"/>
          <s v="69697000-69701000"/>
          <s v="69701000-69705000"/>
          <s v="69705000-69709000"/>
          <s v="69709000-69713000"/>
          <s v="69713000-69717000"/>
          <s v="69717000-69721000"/>
          <s v="69721000-69725000"/>
          <s v="69725000-69729000"/>
          <s v="69729000-69733000"/>
          <s v="69733000-69737000"/>
          <s v="69737000-69741000"/>
          <s v="69741000-69745000"/>
          <s v="69745000-69749000"/>
          <s v="69749000-69753000"/>
          <s v="69753000-69757000"/>
          <s v="69757000-69761000"/>
          <s v="69761000-69765000"/>
          <s v="69765000-69769000"/>
          <s v="69769000-69773000"/>
          <s v="69773000-69777000"/>
          <s v="69777000-69781000"/>
          <s v="69781000-69785000"/>
          <s v="69785000-69789000"/>
          <s v="69789000-69793000"/>
          <s v="69793000-69797000"/>
          <s v="69797000-69801000"/>
          <s v="69801000-69805000"/>
          <s v="69805000-69809000"/>
          <s v="69809000-69813000"/>
          <s v="69813000-69817000"/>
          <s v="69817000-69821000"/>
          <s v="69821000-69825000"/>
          <s v="69825000-69829000"/>
          <s v="69829000-69833000"/>
          <s v="69833000-69837000"/>
          <s v="69837000-69841000"/>
          <s v="69841000-69845000"/>
          <s v="69845000-69849000"/>
          <s v="69849000-69853000"/>
          <s v="69853000-69857000"/>
          <s v="69857000-69861000"/>
          <s v="69861000-69865000"/>
          <s v="69865000-69869000"/>
          <s v="69869000-69873000"/>
          <s v="69873000-69877000"/>
          <s v="69877000-69881000"/>
          <s v="69881000-69885000"/>
          <s v="69885000-69889000"/>
          <s v="69889000-69893000"/>
          <s v="69893000-69897000"/>
          <s v="69897000-69901000"/>
          <s v="69901000-69905000"/>
          <s v="69905000-69909000"/>
          <s v="69909000-69913000"/>
          <s v="69913000-69917000"/>
          <s v="69917000-69921000"/>
          <s v="69921000-69925000"/>
          <s v="69925000-69929000"/>
          <s v="69929000-69933000"/>
          <s v="69933000-69937000"/>
          <s v="69937000-69941000"/>
          <s v="69941000-69945000"/>
          <s v="69945000-69949000"/>
          <s v="69949000-69953000"/>
          <s v="69953000-69957000"/>
          <s v="69957000-69961000"/>
          <s v="69961000-69965000"/>
          <s v="69965000-69969000"/>
          <s v="69969000-69973000"/>
          <s v="69973000-69977000"/>
          <s v="69977000-69981000"/>
          <s v="69981000-69985000"/>
          <s v="69985000-69989000"/>
          <s v="69989000-69993000"/>
          <s v="69993000-69997000"/>
          <s v="69997000-70001000"/>
          <s v="70001000-70005000"/>
          <s v="70005000-70009000"/>
          <s v="70009000-70013000"/>
          <s v="70013000-70017000"/>
          <s v="70017000-70021000"/>
          <s v="70021000-70025000"/>
          <s v="70025000-70029000"/>
          <s v="70029000-70033000"/>
          <s v="70033000-70037000"/>
          <s v="70037000-70041000"/>
          <s v="70041000-70045000"/>
          <s v="70045000-70049000"/>
          <s v="70049000-70053000"/>
          <s v="70053000-70057000"/>
          <s v="70057000-70061000"/>
          <s v="70061000-70065000"/>
          <s v="70065000-70069000"/>
          <s v="70069000-70073000"/>
          <s v="70073000-70077000"/>
          <s v="70077000-70081000"/>
          <s v="70081000-70085000"/>
          <s v="70085000-70089000"/>
          <s v="70089000-70093000"/>
          <s v="70093000-70097000"/>
          <s v="70097000-70101000"/>
          <s v="70101000-70105000"/>
          <s v="70105000-70109000"/>
          <s v="70109000-70113000"/>
          <s v="70113000-70117000"/>
          <s v="70117000-70121000"/>
          <s v="70121000-70125000"/>
          <s v="70125000-70129000"/>
          <s v="70129000-70133000"/>
          <s v="70133000-70137000"/>
          <s v="70137000-70141000"/>
          <s v="70141000-70145000"/>
          <s v="70145000-70149000"/>
          <s v="70149000-70153000"/>
          <s v="70153000-70157000"/>
          <s v="70157000-70161000"/>
          <s v="70161000-70165000"/>
          <s v="70165000-70169000"/>
          <s v="70169000-70173000"/>
          <s v="70173000-70177000"/>
          <s v="70177000-70181000"/>
          <s v="70181000-70185000"/>
          <s v="70185000-70189000"/>
          <s v="70189000-70193000"/>
          <s v="70193000-70197000"/>
          <s v="70197000-70201000"/>
          <s v="70201000-70205000"/>
          <s v="70205000-70209000"/>
          <s v="70209000-70213000"/>
          <s v="70213000-70217000"/>
          <s v="70217000-70221000"/>
          <s v="70221000-70225000"/>
          <s v="70225000-70229000"/>
          <s v="70229000-70233000"/>
          <s v="70233000-70237000"/>
          <s v="70237000-70241000"/>
          <s v="70241000-70245000"/>
          <s v="70245000-70249000"/>
          <s v="70249000-70253000"/>
          <s v="70253000-70257000"/>
          <s v="70257000-70261000"/>
          <s v="70261000-70265000"/>
          <s v="70265000-70269000"/>
          <s v="70269000-70273000"/>
          <s v="70273000-70277000"/>
          <s v="70277000-70281000"/>
          <s v="70281000-70285000"/>
          <s v="70285000-70289000"/>
          <s v="70289000-70293000"/>
          <s v="70293000-70297000"/>
          <s v="70297000-70301000"/>
          <s v="70301000-70305000"/>
          <s v="70305000-70309000"/>
          <s v="70309000-70313000"/>
          <s v="70313000-70317000"/>
          <s v="70317000-70321000"/>
          <s v="70321000-70325000"/>
          <s v="70325000-70329000"/>
          <s v="70329000-70333000"/>
          <s v="70333000-70337000"/>
          <s v="70337000-70341000"/>
          <s v="70341000-70345000"/>
          <s v="70345000-70349000"/>
          <s v="70349000-70353000"/>
          <s v="70353000-70357000"/>
          <s v="70357000-70361000"/>
          <s v="70361000-70365000"/>
          <s v="70365000-70369000"/>
          <s v="70369000-70373000"/>
          <s v="70373000-70377000"/>
          <s v="70377000-70381000"/>
          <s v="70381000-70385000"/>
          <s v="70385000-70389000"/>
          <s v="70389000-70393000"/>
          <s v="70393000-70397000"/>
          <s v="70397000-70401000"/>
          <s v="70401000-70405000"/>
          <s v="70405000-70409000"/>
          <s v="70409000-70413000"/>
          <s v="70413000-70417000"/>
          <s v="70417000-70421000"/>
          <s v="70421000-70425000"/>
          <s v="70425000-70429000"/>
          <s v="70429000-70433000"/>
          <s v="70433000-70437000"/>
          <s v="70437000-70441000"/>
          <s v="70441000-70445000"/>
          <s v="70445000-70449000"/>
          <s v="70449000-70453000"/>
          <s v="70453000-70457000"/>
          <s v="70457000-70461000"/>
          <s v="70461000-70465000"/>
          <s v="70465000-70469000"/>
          <s v="70469000-70473000"/>
          <s v="70473000-70477000"/>
          <s v="70477000-70481000"/>
          <s v="70481000-70485000"/>
          <s v="70485000-70489000"/>
          <s v="70489000-70493000"/>
          <s v="70493000-70497000"/>
          <s v="70497000-70501000"/>
          <s v="70501000-70505000"/>
          <s v="70505000-70509000"/>
          <s v="70509000-70513000"/>
          <s v="70513000-70517000"/>
          <s v="70517000-70521000"/>
          <s v="70521000-70525000"/>
          <s v="70525000-70529000"/>
          <s v="70529000-70533000"/>
          <s v="70533000-70537000"/>
          <s v="70537000-70541000"/>
          <s v="70541000-70545000"/>
          <s v="70545000-70549000"/>
          <s v="70549000-70553000"/>
          <s v="70553000-70557000"/>
          <s v="70557000-70561000"/>
          <s v="70561000-70565000"/>
          <s v="70565000-70569000"/>
          <s v="70569000-70573000"/>
          <s v="70573000-70577000"/>
          <s v="70577000-70581000"/>
          <s v="70581000-70585000"/>
          <s v="70585000-70589000"/>
          <s v="70589000-70593000"/>
          <s v="70593000-70597000"/>
          <s v="70597000-70601000"/>
          <s v="70601000-70605000"/>
          <s v="70605000-70609000"/>
          <s v="70609000-70613000"/>
          <s v="70613000-70617000"/>
          <s v="70617000-70621000"/>
          <s v="70621000-70625000"/>
          <s v="70625000-70629000"/>
          <s v="70629000-70633000"/>
          <s v="70633000-70637000"/>
          <s v="70637000-70641000"/>
          <s v="70641000-70645000"/>
          <s v="70645000-70649000"/>
          <s v="70649000-70653000"/>
          <s v="70653000-70657000"/>
          <s v="70657000-70661000"/>
          <s v="70661000-70665000"/>
          <s v="70665000-70669000"/>
          <s v="70669000-70673000"/>
          <s v="70673000-70677000"/>
          <s v="70677000-70681000"/>
          <s v="70681000-70685000"/>
          <s v="70685000-70689000"/>
          <s v="70689000-70693000"/>
          <s v="70693000-70697000"/>
          <s v="70697000-70701000"/>
          <s v="70701000-70705000"/>
          <s v="70705000-70709000"/>
          <s v="70709000-70713000"/>
          <s v="70713000-70717000"/>
          <s v="70717000-70721000"/>
          <s v="70721000-70725000"/>
          <s v="70725000-70729000"/>
          <s v="70729000-70733000"/>
          <s v="70733000-70737000"/>
          <s v="70737000-70741000"/>
          <s v="70741000-70745000"/>
          <s v="70745000-70749000"/>
          <s v="70749000-70753000"/>
          <s v="70753000-70757000"/>
          <s v="70757000-70761000"/>
          <s v="70761000-70765000"/>
          <s v="70765000-70769000"/>
          <s v="70769000-70773000"/>
          <s v="70773000-70777000"/>
          <s v="70777000-70781000"/>
          <s v="70781000-70785000"/>
          <s v="70785000-70789000"/>
          <s v="70789000-70793000"/>
          <s v="70793000-70797000"/>
          <s v="70797000-70801000"/>
          <s v="70801000-70805000"/>
          <s v="70805000-70809000"/>
          <s v="70809000-70813000"/>
          <s v="70813000-70817000"/>
          <s v="70817000-70821000"/>
          <s v="70821000-70825000"/>
          <s v="70825000-70829000"/>
          <s v="70829000-70833000"/>
          <s v="70833000-70837000"/>
          <s v="70837000-70841000"/>
          <s v="70841000-70845000"/>
          <s v="70845000-70849000"/>
          <s v="70849000-70853000"/>
          <s v="70853000-70857000"/>
          <s v="70857000-70861000"/>
          <s v="70861000-70865000"/>
          <s v="70865000-70869000"/>
          <s v="70869000-70873000"/>
          <s v="70873000-70877000"/>
          <s v="70877000-70881000"/>
          <s v="70881000-70885000"/>
          <s v="70885000-70889000"/>
          <s v="70889000-70893000"/>
          <s v="70893000-70897000"/>
          <s v="70897000-70901000"/>
          <s v="70901000-70905000"/>
          <s v="70905000-70909000"/>
          <s v="70909000-70913000"/>
          <s v="70913000-70917000"/>
          <s v="70917000-70921000"/>
          <s v="70921000-70925000"/>
          <s v="70925000-70929000"/>
          <s v="70929000-70933000"/>
          <s v="70933000-70937000"/>
          <s v="70937000-70941000"/>
          <s v="70941000-70945000"/>
          <s v="70945000-70949000"/>
          <s v="70949000-70953000"/>
          <s v="70953000-70957000"/>
          <s v="70957000-70961000"/>
          <s v="70961000-70965000"/>
          <s v="70965000-70969000"/>
          <s v="70969000-70973000"/>
          <s v="70973000-70977000"/>
          <s v="70977000-70981000"/>
          <s v="70981000-70985000"/>
          <s v="70985000-70989000"/>
          <s v="70989000-70993000"/>
          <s v="70993000-70997000"/>
          <s v="70997000-71001000"/>
          <s v="71001000-71005000"/>
          <s v="71005000-71009000"/>
          <s v="71009000-71013000"/>
          <s v="71013000-71017000"/>
          <s v="71017000-71021000"/>
          <s v="71021000-71025000"/>
          <s v="71025000-71029000"/>
          <s v="71029000-71033000"/>
          <s v="71033000-71037000"/>
          <s v="71037000-71041000"/>
          <s v="71041000-71045000"/>
          <s v="71045000-71049000"/>
          <s v="71049000-71053000"/>
          <s v="71053000-71057000"/>
          <s v="71057000-71061000"/>
          <s v="71061000-71065000"/>
          <s v="71065000-71069000"/>
          <s v="71069000-71073000"/>
          <s v="71073000-71077000"/>
          <s v="71077000-71081000"/>
          <s v="71081000-71085000"/>
          <s v="71085000-71089000"/>
          <s v="71089000-71093000"/>
          <s v="71093000-71097000"/>
          <s v="71097000-71101000"/>
          <s v="71101000-71105000"/>
          <s v="71105000-71109000"/>
          <s v="71109000-71113000"/>
          <s v="71113000-71117000"/>
          <s v="71117000-71121000"/>
          <s v="71121000-71125000"/>
          <s v="71125000-71129000"/>
          <s v="71129000-71133000"/>
          <s v="71133000-71137000"/>
          <s v="71137000-71141000"/>
          <s v="71141000-71145000"/>
          <s v="71145000-71149000"/>
          <s v="71149000-71153000"/>
          <s v="71153000-71157000"/>
          <s v="71157000-71161000"/>
          <s v="71161000-71165000"/>
          <s v="71165000-71169000"/>
          <s v="71169000-71173000"/>
          <s v="71173000-71177000"/>
          <s v="71177000-71181000"/>
          <s v="71181000-71185000"/>
          <s v="71185000-71189000"/>
          <s v="71189000-71193000"/>
          <s v="71193000-71197000"/>
          <s v="71197000-71201000"/>
          <s v="71201000-71205000"/>
          <s v="71205000-71209000"/>
          <s v="71209000-71213000"/>
          <s v="71213000-71217000"/>
          <s v="71217000-71221000"/>
          <s v="71221000-71225000"/>
          <s v="71225000-71229000"/>
          <s v="71229000-71233000"/>
          <s v="71233000-71237000"/>
          <s v="71237000-71241000"/>
          <s v="71241000-71245000"/>
          <s v="71245000-71249000"/>
          <s v="71249000-71253000"/>
          <s v="71253000-71257000"/>
          <s v="71257000-71261000"/>
          <s v="71261000-71265000"/>
          <s v="71265000-71269000"/>
          <s v="71269000-71273000"/>
          <s v="71273000-71277000"/>
          <s v="71277000-71281000"/>
          <s v="71281000-71285000"/>
          <s v="71285000-71289000"/>
          <s v="71289000-71293000"/>
          <s v="71293000-71297000"/>
          <s v="71297000-71301000"/>
          <s v="71301000-71305000"/>
          <s v="71305000-71309000"/>
          <s v="71309000-71313000"/>
          <s v="71313000-71317000"/>
          <s v="71317000-71321000"/>
          <s v="71321000-71325000"/>
          <s v="71325000-71329000"/>
          <s v="71329000-71333000"/>
          <s v="71333000-71337000"/>
          <s v="71337000-71341000"/>
          <s v="71341000-71345000"/>
          <s v="71345000-71349000"/>
          <s v="71349000-71353000"/>
          <s v="71353000-71357000"/>
          <s v="71357000-71361000"/>
          <s v="71361000-71365000"/>
          <s v="71365000-71369000"/>
          <s v="71369000-71373000"/>
          <s v="71373000-71377000"/>
          <s v="71377000-71381000"/>
          <s v="71381000-71385000"/>
          <s v="71385000-71389000"/>
          <s v="71389000-71393000"/>
          <s v="71393000-71397000"/>
          <s v="71397000-71401000"/>
          <s v="71401000-71405000"/>
          <s v="71405000-71409000"/>
          <s v="71409000-71413000"/>
          <s v="71413000-71417000"/>
          <s v="71417000-71421000"/>
          <s v="71421000-71425000"/>
          <s v="71425000-71429000"/>
          <s v="71429000-71433000"/>
          <s v="71433000-71437000"/>
          <s v="71437000-71441000"/>
          <s v="71441000-71445000"/>
          <s v="71445000-71449000"/>
          <s v="71449000-71453000"/>
          <s v="71453000-71457000"/>
          <s v="71457000-71461000"/>
          <s v="71461000-71465000"/>
          <s v="71465000-71469000"/>
          <s v="71469000-71473000"/>
          <s v="71473000-71477000"/>
          <s v="71477000-71481000"/>
          <s v="71481000-71485000"/>
          <s v="71485000-71489000"/>
          <s v="71489000-71493000"/>
          <s v="71493000-71497000"/>
          <s v="71497000-71501000"/>
          <s v="71501000-71505000"/>
          <s v="71505000-71509000"/>
          <s v="71509000-71513000"/>
          <s v="71513000-71517000"/>
          <s v="71517000-71521000"/>
          <s v="71521000-71525000"/>
          <s v="71525000-71529000"/>
          <s v="71529000-71533000"/>
          <s v="71533000-71537000"/>
          <s v="71537000-71541000"/>
          <s v="71541000-71545000"/>
          <s v="71545000-71549000"/>
          <s v="71549000-71553000"/>
          <s v="71553000-71557000"/>
          <s v="71557000-71561000"/>
          <s v="71561000-71565000"/>
          <s v="71565000-71569000"/>
          <s v="71569000-71573000"/>
          <s v="71573000-71577000"/>
          <s v="71577000-71581000"/>
          <s v="71581000-71585000"/>
          <s v="71585000-71589000"/>
          <s v="71589000-71593000"/>
          <s v="71593000-71597000"/>
          <s v="71597000-71601000"/>
          <s v="71601000-71605000"/>
          <s v="71605000-71609000"/>
          <s v="71609000-71613000"/>
          <s v="71613000-71617000"/>
          <s v="71617000-71621000"/>
          <s v="71621000-71625000"/>
          <s v="71625000-71629000"/>
          <s v="71629000-71633000"/>
          <s v="71633000-71637000"/>
          <s v="71637000-71641000"/>
          <s v="71641000-71645000"/>
          <s v="71645000-71649000"/>
          <s v="71649000-71653000"/>
          <s v="71653000-71657000"/>
          <s v="71657000-71661000"/>
          <s v="71661000-71665000"/>
          <s v="71665000-71669000"/>
          <s v="71669000-71673000"/>
          <s v="71673000-71677000"/>
          <s v="71677000-71681000"/>
          <s v="71681000-71685000"/>
          <s v="71685000-71689000"/>
          <s v="71689000-71693000"/>
          <s v="71693000-71697000"/>
          <s v="71697000-71701000"/>
          <s v="71701000-71705000"/>
          <s v="71705000-71709000"/>
          <s v="71709000-71713000"/>
          <s v="71713000-71717000"/>
          <s v="71717000-71721000"/>
          <s v="71721000-71725000"/>
          <s v="71725000-71729000"/>
          <s v="71729000-71733000"/>
          <s v="71733000-71737000"/>
          <s v="71737000-71741000"/>
          <s v="71741000-71745000"/>
          <s v="71745000-71749000"/>
          <s v="71749000-71753000"/>
          <s v="71753000-71757000"/>
          <s v="71757000-71761000"/>
          <s v="71761000-71765000"/>
          <s v="71765000-71769000"/>
          <s v="71769000-71773000"/>
          <s v="71773000-71777000"/>
          <s v="71777000-71781000"/>
          <s v="71781000-71785000"/>
          <s v="71785000-71789000"/>
          <s v="71789000-71793000"/>
          <s v="71793000-71797000"/>
          <s v="71797000-71801000"/>
          <s v="71801000-71805000"/>
          <s v="71805000-71809000"/>
          <s v="71809000-71813000"/>
          <s v="71813000-71817000"/>
          <s v="71817000-71821000"/>
          <s v="71821000-71825000"/>
          <s v="71825000-71829000"/>
          <s v="71829000-71833000"/>
          <s v="71833000-71837000"/>
          <s v="71837000-71841000"/>
          <s v="71841000-71845000"/>
          <s v="71845000-71849000"/>
          <s v="71849000-71853000"/>
          <s v="71853000-71857000"/>
          <s v="71857000-71861000"/>
          <s v="71861000-71865000"/>
          <s v="71865000-71869000"/>
          <s v="71869000-71873000"/>
          <s v="71873000-71877000"/>
          <s v="71877000-71881000"/>
          <s v="71881000-71885000"/>
          <s v="71885000-71889000"/>
          <s v="71889000-71893000"/>
          <s v="71893000-71897000"/>
          <s v="71897000-71901000"/>
          <s v="71901000-71905000"/>
          <s v="71905000-71909000"/>
          <s v="71909000-71913000"/>
          <s v="71913000-71917000"/>
          <s v="71917000-71921000"/>
          <s v="71921000-71925000"/>
          <s v="71925000-71929000"/>
          <s v="71929000-71933000"/>
          <s v="71933000-71937000"/>
          <s v="71937000-71941000"/>
          <s v="71941000-71945000"/>
          <s v="71945000-71949000"/>
          <s v="71949000-71953000"/>
          <s v="71953000-71957000"/>
          <s v="71957000-71961000"/>
          <s v="71961000-71965000"/>
          <s v="71965000-71969000"/>
          <s v="71969000-71973000"/>
          <s v="71973000-71977000"/>
          <s v="71977000-71981000"/>
          <s v="71981000-71985000"/>
          <s v="71985000-71989000"/>
          <s v="71989000-71993000"/>
          <s v="71993000-71997000"/>
          <s v="71997000-72001000"/>
          <s v="72001000-72005000"/>
          <s v="72005000-72009000"/>
          <s v="72009000-72013000"/>
          <s v="72013000-72017000"/>
          <s v="72017000-72021000"/>
          <s v="72021000-72025000"/>
          <s v="72025000-72029000"/>
          <s v="72029000-72033000"/>
          <s v="72033000-72037000"/>
          <s v="72037000-72041000"/>
          <s v="72041000-72045000"/>
          <s v="72045000-72049000"/>
          <s v="72049000-72053000"/>
          <s v="72053000-72057000"/>
          <s v="72057000-72061000"/>
          <s v="72061000-72065000"/>
          <s v="72065000-72069000"/>
          <s v="72069000-72073000"/>
          <s v="72073000-72077000"/>
          <s v="72077000-72081000"/>
          <s v="72081000-72085000"/>
          <s v="72085000-72089000"/>
          <s v="72089000-72093000"/>
          <s v="72093000-72097000"/>
          <s v="72097000-72101000"/>
          <s v="72101000-72105000"/>
          <s v="72105000-72109000"/>
          <s v="72109000-72113000"/>
          <s v="72113000-72117000"/>
          <s v="72117000-72121000"/>
          <s v="72121000-72125000"/>
          <s v="72125000-72129000"/>
          <s v="72129000-72133000"/>
          <s v="72133000-72137000"/>
          <s v="72137000-72141000"/>
          <s v="72141000-72145000"/>
          <s v="72145000-72149000"/>
          <s v="72149000-72153000"/>
          <s v="72153000-72157000"/>
          <s v="72157000-72161000"/>
          <s v="72161000-72165000"/>
          <s v="72165000-72169000"/>
          <s v="72169000-72173000"/>
          <s v="72173000-72177000"/>
          <s v="72177000-72181000"/>
          <s v="72181000-72185000"/>
          <s v="72185000-72189000"/>
          <s v="72189000-72193000"/>
          <s v="72193000-72197000"/>
          <s v="72197000-72201000"/>
          <s v="72201000-72205000"/>
          <s v="72205000-72209000"/>
          <s v="72209000-72213000"/>
          <s v="72213000-72217000"/>
          <s v="72217000-72221000"/>
          <s v="72221000-72225000"/>
          <s v="72225000-72229000"/>
          <s v="72229000-72233000"/>
          <s v="72233000-72237000"/>
          <s v="72237000-72241000"/>
          <s v="72241000-72245000"/>
          <s v="72245000-72249000"/>
          <s v="72249000-72253000"/>
          <s v="72253000-72257000"/>
          <s v="72257000-72261000"/>
          <s v="72261000-72265000"/>
          <s v="72265000-72269000"/>
          <s v="72269000-72273000"/>
          <s v="72273000-72277000"/>
          <s v="72277000-72281000"/>
          <s v="72281000-72285000"/>
          <s v="72285000-72289000"/>
          <s v="72289000-72293000"/>
          <s v="72293000-72297000"/>
          <s v="72297000-72301000"/>
          <s v="72301000-72305000"/>
          <s v="72305000-72309000"/>
          <s v="72309000-72313000"/>
          <s v="72313000-72317000"/>
          <s v="72317000-72321000"/>
          <s v="72321000-72325000"/>
          <s v="72325000-72329000"/>
          <s v="72329000-72333000"/>
          <s v="72333000-72337000"/>
          <s v="72337000-72341000"/>
          <s v="72341000-72345000"/>
          <s v="72345000-72349000"/>
          <s v="72349000-72353000"/>
          <s v="72353000-72357000"/>
          <s v="72357000-72361000"/>
          <s v="72361000-72365000"/>
          <s v="72365000-72369000"/>
          <s v="72369000-72373000"/>
          <s v="72373000-72377000"/>
          <s v="72377000-72381000"/>
          <s v="72381000-72385000"/>
          <s v="72385000-72389000"/>
          <s v="72389000-72393000"/>
          <s v="72393000-72397000"/>
          <s v="72397000-72401000"/>
          <s v="72401000-72405000"/>
          <s v="72405000-72409000"/>
          <s v="72409000-72413000"/>
          <s v="72413000-72417000"/>
          <s v="72417000-72421000"/>
          <s v="72421000-72425000"/>
          <s v="72425000-72429000"/>
          <s v="72429000-72433000"/>
          <s v="72433000-72437000"/>
          <s v="72437000-72441000"/>
          <s v="72441000-72445000"/>
          <s v="72445000-72449000"/>
          <s v="72449000-72453000"/>
          <s v="72453000-72457000"/>
          <s v="72457000-72461000"/>
          <s v="72461000-72465000"/>
          <s v="72465000-72469000"/>
          <s v="72469000-72473000"/>
          <s v="72473000-72477000"/>
          <s v="72477000-72481000"/>
          <s v="72481000-72485000"/>
          <s v="72485000-72489000"/>
          <s v="72489000-72493000"/>
          <s v="72493000-72497000"/>
          <s v="72497000-72501000"/>
          <s v="72501000-72505000"/>
          <s v="72505000-72509000"/>
          <s v="72509000-72513000"/>
          <s v="72513000-72517000"/>
          <s v="72517000-72521000"/>
          <s v="72521000-72525000"/>
          <s v="72525000-72529000"/>
          <s v="72529000-72533000"/>
          <s v="72533000-72537000"/>
          <s v="72537000-72541000"/>
          <s v="72541000-72545000"/>
          <s v="72545000-72549000"/>
          <s v="72549000-72553000"/>
          <s v="72553000-72557000"/>
          <s v="72557000-72561000"/>
          <s v="72561000-72565000"/>
          <s v="72565000-72569000"/>
          <s v="72569000-72573000"/>
          <s v="72573000-72577000"/>
          <s v="72577000-72581000"/>
          <s v="72581000-72585000"/>
          <s v="72585000-72589000"/>
          <s v="72589000-72593000"/>
          <s v="72593000-72597000"/>
          <s v="72597000-72601000"/>
          <s v="72601000-72605000"/>
          <s v="72605000-72609000"/>
          <s v="72609000-72613000"/>
          <s v="72613000-72617000"/>
          <s v="72617000-72621000"/>
          <s v="72621000-72625000"/>
          <s v="72625000-72629000"/>
          <s v="72629000-72633000"/>
          <s v="72633000-72637000"/>
          <s v="72637000-72641000"/>
          <s v="72641000-72645000"/>
          <s v="72645000-72649000"/>
          <s v="72649000-72653000"/>
          <s v="72653000-72657000"/>
          <s v="72657000-72661000"/>
          <s v="72661000-72665000"/>
          <s v="72665000-72669000"/>
          <s v="72669000-72673000"/>
          <s v="72673000-72677000"/>
          <s v="72677000-72681000"/>
          <s v="72681000-72685000"/>
          <s v="72685000-72689000"/>
          <s v="72689000-72693000"/>
          <s v="72693000-72697000"/>
          <s v="72697000-72701000"/>
          <s v="72701000-72705000"/>
          <s v="72705000-72709000"/>
          <s v="72709000-72713000"/>
          <s v="72713000-72717000"/>
          <s v="72717000-72721000"/>
          <s v="72721000-72725000"/>
          <s v="72725000-72729000"/>
          <s v="72729000-72733000"/>
          <s v="72733000-72737000"/>
          <s v="72737000-72741000"/>
          <s v="72741000-72745000"/>
          <s v="72745000-72749000"/>
          <s v="72749000-72753000"/>
          <s v="72753000-72757000"/>
          <s v="72757000-72761000"/>
          <s v="72761000-72765000"/>
          <s v="72765000-72769000"/>
          <s v="72769000-72773000"/>
          <s v="72773000-72777000"/>
          <s v="72777000-72781000"/>
          <s v="72781000-72785000"/>
          <s v="72785000-72789000"/>
          <s v="72789000-72793000"/>
          <s v="72793000-72797000"/>
          <s v="72797000-72801000"/>
          <s v="72801000-72805000"/>
          <s v="72805000-72809000"/>
          <s v="72809000-72813000"/>
          <s v="72813000-72817000"/>
          <s v="72817000-72821000"/>
          <s v="72821000-72825000"/>
          <s v="72825000-72829000"/>
          <s v="72829000-72833000"/>
          <s v="72833000-72837000"/>
          <s v="72837000-72841000"/>
          <s v="72841000-72845000"/>
          <s v="72845000-72849000"/>
          <s v="72849000-72853000"/>
          <s v="72853000-72857000"/>
          <s v="72857000-72861000"/>
          <s v="72861000-72865000"/>
          <s v="72865000-72869000"/>
          <s v="72869000-72873000"/>
          <s v="72873000-72877000"/>
          <s v="72877000-72881000"/>
          <s v="72881000-72885000"/>
          <s v="72885000-72889000"/>
          <s v="72889000-72893000"/>
          <s v="72893000-72897000"/>
          <s v="72897000-72901000"/>
          <s v="72901000-72905000"/>
          <s v="72905000-72909000"/>
          <s v="72909000-72913000"/>
          <s v="72913000-72917000"/>
          <s v="72917000-72921000"/>
          <s v="72921000-72925000"/>
          <s v="72925000-72929000"/>
          <s v="72929000-72933000"/>
          <s v="72933000-72937000"/>
          <s v="72937000-72941000"/>
          <s v="72941000-72945000"/>
          <s v="72945000-72949000"/>
          <s v="72949000-72953000"/>
          <s v="72953000-72957000"/>
          <s v="72957000-72961000"/>
          <s v="72961000-72965000"/>
          <s v="72965000-72969000"/>
          <s v="72969000-72973000"/>
          <s v="72973000-72977000"/>
          <s v="72977000-72981000"/>
          <s v="72981000-72985000"/>
          <s v="72985000-72989000"/>
          <s v="72989000-72993000"/>
          <s v="72993000-72997000"/>
          <s v="72997000-73001000"/>
          <s v="73001000-73005000"/>
          <s v="73005000-73009000"/>
          <s v="73009000-73013000"/>
          <s v="73013000-73017000"/>
          <s v="73017000-73021000"/>
          <s v="73021000-73025000"/>
          <s v="73025000-73029000"/>
          <s v="73029000-73033000"/>
          <s v="73033000-73037000"/>
          <s v="73037000-73041000"/>
          <s v="73041000-73045000"/>
          <s v="73045000-73049000"/>
          <s v="73049000-73053000"/>
          <s v="73053000-73057000"/>
          <s v="73057000-73061000"/>
          <s v="73061000-73065000"/>
          <s v="73065000-73069000"/>
          <s v="73069000-73073000"/>
          <s v="73073000-73077000"/>
          <s v="73077000-73081000"/>
          <s v="73081000-73085000"/>
          <s v="73085000-73089000"/>
          <s v="73089000-73093000"/>
          <s v="73093000-73097000"/>
          <s v="73097000-73101000"/>
          <s v="73101000-73105000"/>
          <s v="73105000-73109000"/>
          <s v="73109000-73113000"/>
          <s v="73113000-73117000"/>
          <s v="73117000-73121000"/>
          <s v="73121000-73125000"/>
          <s v="73125000-73129000"/>
          <s v="73129000-73133000"/>
          <s v="73133000-73137000"/>
          <s v="73137000-73141000"/>
          <s v="73141000-73145000"/>
          <s v="73145000-73149000"/>
          <s v="73149000-73153000"/>
          <s v="73153000-73157000"/>
          <s v="73157000-73161000"/>
          <s v="73161000-73165000"/>
          <s v="73165000-73169000"/>
          <s v="73169000-73173000"/>
          <s v="73173000-73177000"/>
          <s v="73177000-73181000"/>
          <s v="73181000-73185000"/>
          <s v="73185000-73189000"/>
          <s v="73189000-73193000"/>
          <s v="73193000-73197000"/>
          <s v="73197000-73201000"/>
          <s v="73201000-73205000"/>
          <s v="73205000-73209000"/>
          <s v="73209000-73213000"/>
          <s v="73213000-73217000"/>
          <s v="73217000-73221000"/>
          <s v="73221000-73225000"/>
          <s v="73225000-73229000"/>
          <s v="73229000-73233000"/>
          <s v="73233000-73237000"/>
          <s v="73237000-73241000"/>
          <s v="73241000-73245000"/>
          <s v="73245000-73249000"/>
          <s v="73249000-73253000"/>
          <s v="73253000-73257000"/>
          <s v="73257000-73261000"/>
          <s v="73261000-73265000"/>
          <s v="73265000-73269000"/>
          <s v="73269000-73273000"/>
          <s v="73273000-73277000"/>
          <s v="73277000-73281000"/>
          <s v="73281000-73285000"/>
          <s v="73285000-73289000"/>
          <s v="73289000-73293000"/>
          <s v="73293000-73297000"/>
          <s v="73297000-73301000"/>
          <s v="73301000-73305000"/>
          <s v="73305000-73309000"/>
          <s v="73309000-73313000"/>
          <s v="73313000-73317000"/>
          <s v="73317000-73321000"/>
          <s v="73321000-73325000"/>
          <s v="73325000-73329000"/>
          <s v="73329000-73333000"/>
          <s v="73333000-73337000"/>
          <s v="73337000-73341000"/>
          <s v="73341000-73345000"/>
          <s v="73345000-73349000"/>
          <s v="73349000-73353000"/>
          <s v="73353000-73357000"/>
          <s v="73357000-73361000"/>
          <s v="73361000-73365000"/>
          <s v="73365000-73369000"/>
          <s v="73369000-73373000"/>
          <s v="73373000-73377000"/>
          <s v="73377000-73381000"/>
          <s v="73381000-73385000"/>
          <s v="73385000-73389000"/>
          <s v="73389000-73393000"/>
          <s v="73393000-73397000"/>
          <s v="73397000-73401000"/>
          <s v="73401000-73405000"/>
          <s v="73405000-73409000"/>
          <s v="73409000-73413000"/>
          <s v="73413000-73417000"/>
          <s v="73417000-73421000"/>
          <s v="73421000-73425000"/>
          <s v="73425000-73429000"/>
          <s v="73429000-73433000"/>
          <s v="73433000-73437000"/>
          <s v="73437000-73441000"/>
          <s v="73441000-73445000"/>
          <s v="73445000-73449000"/>
          <s v="73449000-73453000"/>
          <s v="73453000-73457000"/>
          <s v="73457000-73461000"/>
          <s v="73461000-73465000"/>
          <s v="73465000-73469000"/>
          <s v="73469000-73473000"/>
          <s v="73473000-73477000"/>
          <s v="73477000-73481000"/>
          <s v="73481000-73485000"/>
          <s v="73485000-73489000"/>
          <s v="73489000-73493000"/>
          <s v="73493000-73497000"/>
          <s v="73497000-73501000"/>
          <s v="73501000-73505000"/>
          <s v="73505000-73509000"/>
          <s v="73509000-73513000"/>
          <s v="73513000-73517000"/>
          <s v="73517000-73521000"/>
          <s v="73521000-73525000"/>
          <s v="73525000-73529000"/>
          <s v="73529000-73533000"/>
          <s v="73533000-73537000"/>
          <s v="73537000-73541000"/>
          <s v="73541000-73545000"/>
          <s v="73545000-73549000"/>
          <s v="73549000-73553000"/>
          <s v="73553000-73557000"/>
          <s v="73557000-73561000"/>
          <s v="73561000-73565000"/>
          <s v="73565000-73569000"/>
          <s v="73569000-73573000"/>
          <s v="73573000-73577000"/>
          <s v="73577000-73581000"/>
          <s v="73581000-73585000"/>
          <s v="73585000-73589000"/>
          <s v="73589000-73593000"/>
          <s v="73593000-73597000"/>
          <s v="73597000-73601000"/>
          <s v="73601000-73605000"/>
          <s v="73605000-73609000"/>
          <s v="73609000-73613000"/>
          <s v="73613000-73617000"/>
          <s v="73617000-73621000"/>
          <s v="73621000-73625000"/>
          <s v="73625000-73629000"/>
          <s v="73629000-73633000"/>
          <s v="73633000-73637000"/>
          <s v="73637000-73641000"/>
          <s v="73641000-73645000"/>
          <s v="73645000-73649000"/>
          <s v="73649000-73653000"/>
          <s v="73653000-73657000"/>
          <s v="73657000-73661000"/>
          <s v="73661000-73665000"/>
          <s v="73665000-73669000"/>
          <s v="73669000-73673000"/>
          <s v="73673000-73677000"/>
          <s v="73677000-73681000"/>
          <s v="73681000-73685000"/>
          <s v="73685000-73689000"/>
          <s v="73689000-73693000"/>
          <s v="73693000-73697000"/>
          <s v="73697000-73701000"/>
          <s v="73701000-73705000"/>
          <s v="73705000-73709000"/>
          <s v="73709000-73713000"/>
          <s v="73713000-73717000"/>
          <s v="73717000-73721000"/>
          <s v="73721000-73725000"/>
          <s v="73725000-73729000"/>
          <s v="73729000-73733000"/>
          <s v="73733000-73737000"/>
          <s v="73737000-73741000"/>
          <s v="73741000-73745000"/>
          <s v="73745000-73749000"/>
          <s v="73749000-73753000"/>
          <s v="73753000-73757000"/>
          <s v="73757000-73761000"/>
          <s v="73761000-73765000"/>
          <s v="73765000-73769000"/>
          <s v="73769000-73773000"/>
          <s v="73773000-73777000"/>
          <s v="73777000-73781000"/>
          <s v="73781000-73785000"/>
          <s v="73785000-73789000"/>
          <s v="73789000-73793000"/>
          <s v="73793000-73797000"/>
          <s v="73797000-73801000"/>
          <s v="73801000-73805000"/>
          <s v="73805000-73809000"/>
          <s v="73809000-73813000"/>
          <s v="73813000-73817000"/>
          <s v="73817000-73821000"/>
          <s v="73821000-73825000"/>
          <s v="73825000-73829000"/>
          <s v="73829000-73833000"/>
          <s v="73833000-73837000"/>
          <s v="73837000-73841000"/>
          <s v="73841000-73845000"/>
          <s v="73845000-73849000"/>
          <s v="73849000-73853000"/>
          <s v="73853000-73857000"/>
          <s v="73857000-73861000"/>
          <s v="73861000-73865000"/>
          <s v="73865000-73869000"/>
          <s v="73869000-73873000"/>
          <s v="73873000-73877000"/>
          <s v="73877000-73881000"/>
          <s v="73881000-73885000"/>
          <s v="73885000-73889000"/>
          <s v="73889000-73893000"/>
          <s v="73893000-73897000"/>
          <s v="73897000-73901000"/>
          <s v="73901000-73905000"/>
          <s v="73905000-73909000"/>
          <s v="73909000-73913000"/>
          <s v="73913000-73917000"/>
          <s v="73917000-73921000"/>
          <s v="73921000-73925000"/>
          <s v="73925000-73929000"/>
          <s v="73929000-73933000"/>
          <s v="73933000-73937000"/>
          <s v="73937000-73941000"/>
          <s v="73941000-73945000"/>
          <s v="73945000-73949000"/>
          <s v="73949000-73953000"/>
          <s v="73953000-73957000"/>
          <s v="73957000-73961000"/>
          <s v="73961000-73965000"/>
          <s v="73965000-73969000"/>
          <s v="73969000-73973000"/>
          <s v="73973000-73977000"/>
          <s v="73977000-73981000"/>
          <s v="73981000-73985000"/>
          <s v="73985000-73989000"/>
          <s v="73989000-73993000"/>
          <s v="73993000-73997000"/>
          <s v="73997000-74001000"/>
          <s v="74001000-74005000"/>
          <s v="74005000-74009000"/>
          <s v="74009000-74013000"/>
          <s v="74013000-74017000"/>
          <s v="74017000-74021000"/>
          <s v="74021000-74025000"/>
          <s v="74025000-74029000"/>
          <s v="74029000-74033000"/>
          <s v="74033000-74037000"/>
          <s v="74037000-74041000"/>
          <s v="74041000-74045000"/>
          <s v="74045000-74049000"/>
          <s v="74049000-74053000"/>
          <s v="74053000-74057000"/>
          <s v="74057000-74061000"/>
          <s v="74061000-74065000"/>
          <s v="74065000-74069000"/>
          <s v="74069000-74073000"/>
          <s v="74073000-74077000"/>
          <s v="74077000-74081000"/>
          <s v="74081000-74085000"/>
          <s v="74085000-74089000"/>
          <s v="74089000-74093000"/>
          <s v="74093000-74097000"/>
          <s v="74097000-74101000"/>
          <s v="74101000-74105000"/>
          <s v="74105000-74109000"/>
          <s v="74109000-74113000"/>
          <s v="74113000-74117000"/>
          <s v="74117000-74121000"/>
          <s v="74121000-74125000"/>
          <s v="74125000-74129000"/>
          <s v="74129000-74133000"/>
          <s v="74133000-74137000"/>
          <s v="74137000-74141000"/>
          <s v="74141000-74145000"/>
          <s v="74145000-74149000"/>
          <s v="74149000-74153000"/>
          <s v="74153000-74157000"/>
          <s v="74157000-74161000"/>
          <s v="74161000-74165000"/>
          <s v="74165000-74169000"/>
          <s v="74169000-74173000"/>
          <s v="74173000-74177000"/>
          <s v="74177000-74181000"/>
          <s v="74181000-74185000"/>
          <s v="74185000-74189000"/>
          <s v="74189000-74193000"/>
          <s v="74193000-74197000"/>
          <s v="74197000-74201000"/>
          <s v="74201000-74205000"/>
          <s v="74205000-74209000"/>
          <s v="74209000-74213000"/>
          <s v="74213000-74217000"/>
          <s v="74217000-74221000"/>
          <s v="74221000-74225000"/>
          <s v="74225000-74229000"/>
          <s v="74229000-74233000"/>
          <s v="74233000-74237000"/>
          <s v="74237000-74241000"/>
          <s v="74241000-74245000"/>
          <s v="74245000-74249000"/>
          <s v="74249000-74253000"/>
          <s v="74253000-74257000"/>
          <s v="74257000-74261000"/>
          <s v="74261000-74265000"/>
          <s v="74265000-74269000"/>
          <s v="74269000-74273000"/>
          <s v="74273000-74277000"/>
          <s v="74277000-74281000"/>
          <s v="74281000-74285000"/>
          <s v="74285000-74289000"/>
          <s v="74289000-74293000"/>
          <s v="74293000-74297000"/>
          <s v="74297000-74301000"/>
          <s v="74301000-74305000"/>
          <s v="74305000-74309000"/>
          <s v="74309000-74313000"/>
          <s v="74313000-74317000"/>
          <s v="74317000-74321000"/>
          <s v="74321000-74325000"/>
          <s v="74325000-74329000"/>
          <s v="74329000-74333000"/>
          <s v="74333000-74337000"/>
          <s v="74337000-74341000"/>
          <s v="74341000-74345000"/>
          <s v="74345000-74349000"/>
          <s v="74349000-74353000"/>
          <s v="74353000-74357000"/>
          <s v="74357000-74361000"/>
          <s v="74361000-74365000"/>
          <s v="74365000-74369000"/>
          <s v="74369000-74373000"/>
          <s v="74373000-74377000"/>
          <s v="74377000-74381000"/>
          <s v="74381000-74385000"/>
          <s v="74385000-74389000"/>
          <s v="74389000-74393000"/>
          <s v="74393000-74397000"/>
          <s v="74397000-74401000"/>
          <s v="74401000-74405000"/>
          <s v="74405000-74409000"/>
          <s v="74409000-74413000"/>
          <s v="74413000-74417000"/>
          <s v="74417000-74421000"/>
          <s v="74421000-74425000"/>
          <s v="74425000-74429000"/>
          <s v="74429000-74433000"/>
          <s v="74433000-74437000"/>
          <s v="74437000-74441000"/>
          <s v="74441000-74445000"/>
          <s v="74445000-74449000"/>
          <s v="74449000-74453000"/>
          <s v="74453000-74457000"/>
          <s v="74457000-74461000"/>
          <s v="74461000-74465000"/>
          <s v="74465000-74469000"/>
          <s v="74469000-74473000"/>
          <s v="74473000-74477000"/>
          <s v="74477000-74481000"/>
          <s v="74481000-74485000"/>
          <s v="74485000-74489000"/>
          <s v="74489000-74493000"/>
          <s v="74493000-74497000"/>
          <s v="74497000-74501000"/>
          <s v="74501000-74505000"/>
          <s v="74505000-74509000"/>
          <s v="74509000-74513000"/>
          <s v="74513000-74517000"/>
          <s v="74517000-74521000"/>
          <s v="74521000-74525000"/>
          <s v="74525000-74529000"/>
          <s v="74529000-74533000"/>
          <s v="74533000-74537000"/>
          <s v="74537000-74541000"/>
          <s v="74541000-74545000"/>
          <s v="74545000-74549000"/>
          <s v="74549000-74553000"/>
          <s v="74553000-74557000"/>
          <s v="74557000-74561000"/>
          <s v="74561000-74565000"/>
          <s v="74565000-74569000"/>
          <s v="74569000-74573000"/>
          <s v="74573000-74577000"/>
          <s v="74577000-74581000"/>
          <s v="74581000-74585000"/>
          <s v="74585000-74589000"/>
          <s v="74589000-74593000"/>
          <s v="74593000-74597000"/>
          <s v="74597000-74601000"/>
          <s v="74601000-74605000"/>
          <s v="74605000-74609000"/>
          <s v="74609000-74613000"/>
          <s v="74613000-74617000"/>
          <s v="74617000-74621000"/>
          <s v="74621000-74625000"/>
          <s v="74625000-74629000"/>
          <s v="74629000-74633000"/>
          <s v="74633000-74637000"/>
          <s v="74637000-74641000"/>
          <s v="74641000-74645000"/>
          <s v="74645000-74649000"/>
          <s v="74649000-74653000"/>
          <s v="74653000-74657000"/>
          <s v="74657000-74661000"/>
          <s v="74661000-74665000"/>
          <s v="74665000-74669000"/>
          <s v="74669000-74673000"/>
          <s v="74673000-74677000"/>
          <s v="74677000-74681000"/>
          <s v="74681000-74685000"/>
          <s v="74685000-74689000"/>
          <s v="74689000-74693000"/>
          <s v="74693000-74697000"/>
          <s v="74697000-74701000"/>
          <s v="74701000-74705000"/>
          <s v="74705000-74709000"/>
          <s v="74709000-74713000"/>
          <s v="74713000-74717000"/>
          <s v="74717000-74721000"/>
          <s v="74721000-74725000"/>
          <s v="74725000-74729000"/>
          <s v="74729000-74733000"/>
          <s v="74733000-74737000"/>
          <s v="74737000-74741000"/>
          <s v="74741000-74745000"/>
          <s v="74745000-74749000"/>
          <s v="74749000-74753000"/>
          <s v="74753000-74757000"/>
          <s v="74757000-74761000"/>
          <s v="74761000-74765000"/>
          <s v="74765000-74769000"/>
          <s v="74769000-74773000"/>
          <s v="74773000-74777000"/>
          <s v="74777000-74781000"/>
          <s v="74781000-74785000"/>
          <s v="74785000-74789000"/>
          <s v="74789000-74793000"/>
          <s v="74793000-74797000"/>
          <s v="74797000-74801000"/>
          <s v="74801000-74805000"/>
          <s v="74805000-74809000"/>
          <s v="74809000-74813000"/>
          <s v="74813000-74817000"/>
          <s v="74817000-74821000"/>
          <s v="74821000-74825000"/>
          <s v="74825000-74829000"/>
          <s v="74829000-74833000"/>
          <s v="74833000-74837000"/>
          <s v="74837000-74841000"/>
          <s v="74841000-74845000"/>
          <s v="74845000-74849000"/>
          <s v="74849000-74853000"/>
          <s v="74853000-74857000"/>
          <s v="74857000-74861000"/>
          <s v="74861000-74865000"/>
          <s v="74865000-74869000"/>
          <s v="74869000-74873000"/>
          <s v="74873000-74877000"/>
          <s v="74877000-74881000"/>
          <s v="74881000-74885000"/>
          <s v="74885000-74889000"/>
          <s v="74889000-74893000"/>
          <s v="74893000-74897000"/>
          <s v="74897000-74901000"/>
          <s v="74901000-74905000"/>
          <s v="74905000-74909000"/>
          <s v="74909000-74913000"/>
          <s v="74913000-74917000"/>
          <s v="74917000-74921000"/>
          <s v="74921000-74925000"/>
          <s v="74925000-74929000"/>
          <s v="74929000-74933000"/>
          <s v="74933000-74937000"/>
          <s v="74937000-74941000"/>
          <s v="74941000-74945000"/>
          <s v="74945000-74949000"/>
          <s v="74949000-74953000"/>
          <s v="74953000-74957000"/>
          <s v="74957000-74961000"/>
          <s v="74961000-74965000"/>
          <s v="74965000-74969000"/>
          <s v="74969000-74973000"/>
          <s v="74973000-74977000"/>
          <s v="74977000-74981000"/>
          <s v="74981000-74985000"/>
          <s v="74985000-74989000"/>
          <s v="74989000-74993000"/>
          <s v="74993000-74997000"/>
          <s v="74997000-75001000"/>
          <s v="75001000-75005000"/>
          <s v="75005000-75009000"/>
          <s v="75009000-75013000"/>
          <s v="75013000-75017000"/>
          <s v="75017000-75021000"/>
          <s v="75021000-75025000"/>
          <s v="75025000-75029000"/>
          <s v="75029000-75033000"/>
          <s v="75033000-75037000"/>
          <s v="75037000-75041000"/>
          <s v="75041000-75045000"/>
          <s v="75045000-75049000"/>
          <s v="75049000-75053000"/>
          <s v="75053000-75057000"/>
          <s v="75057000-75061000"/>
          <s v="75061000-75065000"/>
          <s v="75065000-75069000"/>
          <s v="75069000-75073000"/>
          <s v="75073000-75077000"/>
          <s v="75077000-75081000"/>
          <s v="75081000-75085000"/>
          <s v="75085000-75089000"/>
          <s v="75089000-75093000"/>
          <s v="75093000-75097000"/>
          <s v="75097000-75101000"/>
          <s v="75101000-75105000"/>
          <s v="75105000-75109000"/>
          <s v="75109000-75113000"/>
          <s v="75113000-75117000"/>
          <s v="75117000-75121000"/>
          <s v="75121000-75125000"/>
          <s v="75125000-75129000"/>
          <s v="75129000-75133000"/>
          <s v="75133000-75137000"/>
          <s v="75137000-75141000"/>
          <s v="75141000-75145000"/>
          <s v="75145000-75149000"/>
          <s v="75149000-75153000"/>
          <s v="75153000-75157000"/>
          <s v="75157000-75161000"/>
          <s v="75161000-75165000"/>
          <s v="75165000-75169000"/>
          <s v="75169000-75173000"/>
          <s v="75173000-75177000"/>
          <s v="75177000-75181000"/>
          <s v="75181000-75185000"/>
          <s v="75185000-75189000"/>
          <s v="75189000-75193000"/>
          <s v="75193000-75197000"/>
          <s v="75197000-75201000"/>
          <s v="75201000-75205000"/>
          <s v="75205000-75209000"/>
          <s v="75209000-75213000"/>
          <s v="75213000-75217000"/>
          <s v="75217000-75221000"/>
          <s v="75221000-75225000"/>
          <s v="75225000-75229000"/>
          <s v="75229000-75233000"/>
          <s v="75233000-75237000"/>
          <s v="75237000-75241000"/>
          <s v="75241000-75245000"/>
          <s v="75245000-75249000"/>
          <s v="75249000-75253000"/>
          <s v="75253000-75257000"/>
          <s v="75257000-75261000"/>
          <s v="75261000-75265000"/>
          <s v="75265000-75269000"/>
          <s v="75269000-75273000"/>
          <s v="75273000-75277000"/>
          <s v="75277000-75281000"/>
          <s v="75281000-75285000"/>
          <s v="75285000-75289000"/>
          <s v="75289000-75293000"/>
          <s v="75293000-75297000"/>
          <s v="75297000-75301000"/>
          <s v="75301000-75305000"/>
          <s v="75305000-75309000"/>
          <s v="75309000-75313000"/>
          <s v="75313000-75317000"/>
          <s v="75317000-75321000"/>
          <s v="75321000-75325000"/>
          <s v="75325000-75329000"/>
          <s v="75329000-75333000"/>
          <s v="75333000-75337000"/>
          <s v="75337000-75341000"/>
          <s v="75341000-75345000"/>
          <s v="75345000-75349000"/>
          <s v="75349000-75353000"/>
          <s v="75353000-75357000"/>
          <s v="75357000-75361000"/>
          <s v="75361000-75365000"/>
          <s v="75365000-75369000"/>
          <s v="75369000-75373000"/>
          <s v="75373000-75377000"/>
          <s v="75377000-75381000"/>
          <s v="75381000-75385000"/>
          <s v="75385000-75389000"/>
          <s v="75389000-75393000"/>
          <s v="75393000-75397000"/>
          <s v="75397000-75401000"/>
          <s v="75401000-75405000"/>
          <s v="75405000-75409000"/>
          <s v="75409000-75413000"/>
          <s v="75413000-75417000"/>
          <s v="75417000-75421000"/>
          <s v="75421000-75425000"/>
          <s v="75425000-75429000"/>
          <s v="75429000-75433000"/>
          <s v="75433000-75437000"/>
          <s v="75437000-75441000"/>
          <s v="75441000-75445000"/>
          <s v="75445000-75449000"/>
          <s v="75449000-75453000"/>
          <s v="75453000-75457000"/>
          <s v="75457000-75461000"/>
          <s v="75461000-75465000"/>
          <s v="75465000-75469000"/>
          <s v="75469000-75473000"/>
          <s v="75473000-75477000"/>
          <s v="75477000-75481000"/>
          <s v="75481000-75485000"/>
          <s v="75485000-75489000"/>
          <s v="75489000-75493000"/>
          <s v="75493000-75497000"/>
          <s v="75497000-75501000"/>
          <s v="75501000-75505000"/>
          <s v="75505000-75509000"/>
          <s v="75509000-75513000"/>
          <s v="75513000-75517000"/>
          <s v="75517000-75521000"/>
          <s v="75521000-75525000"/>
          <s v="75525000-75529000"/>
          <s v="75529000-75533000"/>
          <s v="75533000-75537000"/>
          <s v="75537000-75541000"/>
          <s v="75541000-75545000"/>
          <s v="75545000-75549000"/>
          <s v="75549000-75553000"/>
          <s v="75553000-75557000"/>
          <s v="75557000-75561000"/>
          <s v="75561000-75565000"/>
          <s v="75565000-75569000"/>
          <s v="75569000-75573000"/>
          <s v="75573000-75577000"/>
          <s v="75577000-75581000"/>
          <s v="75581000-75585000"/>
          <s v="75585000-75589000"/>
          <s v="75589000-75593000"/>
          <s v="75593000-75597000"/>
          <s v="75597000-75601000"/>
          <s v="75601000-75605000"/>
          <s v="75605000-75609000"/>
          <s v="75609000-75613000"/>
          <s v="75613000-75617000"/>
          <s v="75617000-75621000"/>
          <s v="75621000-75625000"/>
          <s v="75625000-75629000"/>
          <s v="75629000-75633000"/>
          <s v="75633000-75637000"/>
          <s v="75637000-75641000"/>
          <s v="75641000-75645000"/>
          <s v="75645000-75649000"/>
          <s v="75649000-75653000"/>
          <s v="75653000-75657000"/>
          <s v="75657000-75661000"/>
          <s v="75661000-75665000"/>
          <s v="75665000-75669000"/>
          <s v="75669000-75673000"/>
          <s v="75673000-75677000"/>
          <s v="75677000-75681000"/>
          <s v="75681000-75685000"/>
          <s v="75685000-75689000"/>
          <s v="75689000-75693000"/>
          <s v="75693000-75697000"/>
          <s v="75697000-75701000"/>
          <s v="75701000-75705000"/>
          <s v="75705000-75709000"/>
          <s v="75709000-75713000"/>
          <s v="75713000-75717000"/>
          <s v="75717000-75721000"/>
          <s v="75721000-75725000"/>
          <s v="75725000-75729000"/>
          <s v="75729000-75733000"/>
          <s v="75733000-75737000"/>
          <s v="75737000-75741000"/>
          <s v="75741000-75745000"/>
          <s v="75745000-75749000"/>
          <s v="75749000-75753000"/>
          <s v="75753000-75757000"/>
          <s v="75757000-75761000"/>
          <s v="75761000-75765000"/>
          <s v="75765000-75769000"/>
          <s v="75769000-75773000"/>
          <s v="75773000-75777000"/>
          <s v="75777000-75781000"/>
          <s v="75781000-75785000"/>
          <s v="75785000-75789000"/>
          <s v="75789000-75793000"/>
          <s v="75793000-75797000"/>
          <s v="75797000-75801000"/>
          <s v="75801000-75805000"/>
          <s v="75805000-75809000"/>
          <s v="75809000-75813000"/>
          <s v="75813000-75817000"/>
          <s v="75817000-75821000"/>
          <s v="75821000-75825000"/>
          <s v="75825000-75829000"/>
          <s v="75829000-75833000"/>
          <s v="75833000-75837000"/>
          <s v="75837000-75841000"/>
          <s v="75841000-75845000"/>
          <s v="75845000-75849000"/>
          <s v="75849000-75853000"/>
          <s v="75853000-75857000"/>
          <s v="75857000-75861000"/>
          <s v="75861000-75865000"/>
          <s v="75865000-75869000"/>
          <s v="75869000-75873000"/>
          <s v="75873000-75877000"/>
          <s v="75877000-75881000"/>
          <s v="75881000-75885000"/>
          <s v="75885000-75889000"/>
          <s v="75889000-75893000"/>
          <s v="75893000-75897000"/>
          <s v="75897000-75901000"/>
          <s v="75901000-75905000"/>
          <s v="75905000-75909000"/>
          <s v="75909000-75913000"/>
          <s v="75913000-75917000"/>
          <s v="75917000-75921000"/>
          <s v="75921000-75925000"/>
          <s v="75925000-75929000"/>
          <s v="75929000-75933000"/>
          <s v="75933000-75937000"/>
          <s v="75937000-75941000"/>
          <s v="75941000-75945000"/>
          <s v="75945000-75949000"/>
          <s v="75949000-75953000"/>
          <s v="75953000-75957000"/>
          <s v="75957000-75961000"/>
          <s v="75961000-75965000"/>
          <s v="75965000-75969000"/>
          <s v="75969000-75973000"/>
          <s v="75973000-75977000"/>
          <s v="75977000-75981000"/>
          <s v="75981000-75985000"/>
          <s v="75985000-75989000"/>
          <s v="75989000-75993000"/>
          <s v="75993000-75997000"/>
          <s v="75997000-76001000"/>
          <s v="76001000-76005000"/>
          <s v="76005000-76009000"/>
          <s v="76009000-76013000"/>
          <s v="76013000-76017000"/>
          <s v="76017000-76021000"/>
          <s v="76021000-76025000"/>
          <s v="76025000-76029000"/>
          <s v="76029000-76033000"/>
          <s v="76033000-76037000"/>
          <s v="76037000-76041000"/>
          <s v="76041000-76045000"/>
          <s v="76045000-76049000"/>
          <s v="76049000-76053000"/>
          <s v="76053000-76057000"/>
          <s v="76057000-76061000"/>
          <s v="76061000-76065000"/>
          <s v="76065000-76069000"/>
          <s v="76069000-76073000"/>
          <s v="76073000-76077000"/>
          <s v="76077000-76081000"/>
          <s v="76081000-76085000"/>
          <s v="76085000-76089000"/>
          <s v="76089000-76093000"/>
          <s v="76093000-76097000"/>
          <s v="76097000-76101000"/>
          <s v="76101000-76105000"/>
          <s v="76105000-76109000"/>
          <s v="76109000-76113000"/>
          <s v="76113000-76117000"/>
          <s v="76117000-76121000"/>
          <s v="76121000-76125000"/>
          <s v="76125000-76129000"/>
          <s v="76129000-76133000"/>
          <s v="76133000-76137000"/>
          <s v="76137000-76141000"/>
          <s v="76141000-76145000"/>
          <s v="76145000-76149000"/>
          <s v="76149000-76153000"/>
          <s v="76153000-76157000"/>
          <s v="76157000-76161000"/>
          <s v="76161000-76165000"/>
          <s v="76165000-76169000"/>
          <s v="76169000-76173000"/>
          <s v="76173000-76177000"/>
          <s v="76177000-76181000"/>
          <s v="76181000-76185000"/>
          <s v="76185000-76189000"/>
          <s v="76189000-76193000"/>
          <s v="76193000-76197000"/>
          <s v="76197000-76201000"/>
          <s v="76201000-76205000"/>
          <s v="76205000-76209000"/>
          <s v="76209000-76213000"/>
          <s v="76213000-76217000"/>
          <s v="76217000-76221000"/>
          <s v="76221000-76225000"/>
          <s v="76225000-76229000"/>
          <s v="76229000-76233000"/>
          <s v="76233000-76237000"/>
          <s v="76237000-76241000"/>
          <s v="76241000-76245000"/>
          <s v="76245000-76249000"/>
          <s v="76249000-76253000"/>
          <s v="76253000-76257000"/>
          <s v="76257000-76261000"/>
          <s v="76261000-76265000"/>
          <s v="76265000-76269000"/>
          <s v="76269000-76273000"/>
          <s v="76273000-76277000"/>
          <s v="76277000-76281000"/>
          <s v="76281000-76285000"/>
          <s v="76285000-76289000"/>
          <s v="76289000-76293000"/>
          <s v="76293000-76297000"/>
          <s v="76297000-76301000"/>
          <s v="76301000-76305000"/>
          <s v="76305000-76309000"/>
          <s v="76309000-76313000"/>
          <s v="76313000-76317000"/>
          <s v="76317000-76321000"/>
          <s v="76321000-76325000"/>
          <s v="76325000-76329000"/>
          <s v="76329000-76333000"/>
          <s v="76333000-76337000"/>
          <s v="76337000-76341000"/>
          <s v="76341000-76345000"/>
          <s v="76345000-76349000"/>
          <s v="76349000-76353000"/>
          <s v="76353000-76357000"/>
          <s v="76357000-76361000"/>
          <s v="76361000-76365000"/>
          <s v="76365000-76369000"/>
          <s v="76369000-76373000"/>
          <s v="76373000-76377000"/>
          <s v="76377000-76381000"/>
          <s v="76381000-76385000"/>
          <s v="76385000-76389000"/>
          <s v="76389000-76393000"/>
          <s v="76393000-76397000"/>
          <s v="76397000-76401000"/>
          <s v="76401000-76405000"/>
          <s v="76405000-76409000"/>
          <s v="76409000-76413000"/>
          <s v="76413000-76417000"/>
          <s v="76417000-76421000"/>
          <s v="76421000-76425000"/>
          <s v="76425000-76429000"/>
          <s v="76429000-76433000"/>
          <s v="76433000-76437000"/>
          <s v="76437000-76441000"/>
          <s v="76441000-76445000"/>
          <s v="76445000-76449000"/>
          <s v="76449000-76453000"/>
          <s v="76453000-76457000"/>
          <s v="76457000-76461000"/>
          <s v="76461000-76465000"/>
          <s v="76465000-76469000"/>
          <s v="76469000-76473000"/>
          <s v="76473000-76477000"/>
          <s v="76477000-76481000"/>
          <s v="76481000-76485000"/>
          <s v="76485000-76489000"/>
          <s v="76489000-76493000"/>
          <s v="76493000-76497000"/>
          <s v="76497000-76501000"/>
          <s v="76501000-76505000"/>
          <s v="76505000-76509000"/>
          <s v="76509000-76513000"/>
          <s v="76513000-76517000"/>
          <s v="76517000-76521000"/>
          <s v="76521000-76525000"/>
          <s v="76525000-76529000"/>
          <s v="76529000-76533000"/>
          <s v="76533000-76537000"/>
          <s v="76537000-76541000"/>
          <s v="76541000-76545000"/>
          <s v="76545000-76549000"/>
          <s v="76549000-76553000"/>
          <s v="76553000-76557000"/>
          <s v="76557000-76561000"/>
          <s v="76561000-76565000"/>
          <s v="76565000-76569000"/>
          <s v="76569000-76573000"/>
          <s v="76573000-76577000"/>
          <s v="76577000-76581000"/>
          <s v="76581000-76585000"/>
          <s v="76585000-76589000"/>
          <s v="76589000-76593000"/>
          <s v="76593000-76597000"/>
          <s v="76597000-76601000"/>
          <s v="76601000-76605000"/>
          <s v="76605000-76609000"/>
          <s v="76609000-76613000"/>
          <s v="76613000-76617000"/>
          <s v="76617000-76621000"/>
          <s v="76621000-76625000"/>
          <s v="76625000-76629000"/>
          <s v="76629000-76633000"/>
          <s v="76633000-76637000"/>
          <s v="76637000-76641000"/>
          <s v="76641000-76645000"/>
          <s v="76645000-76649000"/>
          <s v="76649000-76653000"/>
          <s v="76653000-76657000"/>
          <s v="76657000-76661000"/>
          <s v="76661000-76665000"/>
          <s v="76665000-76669000"/>
          <s v="76669000-76673000"/>
          <s v="76673000-76677000"/>
          <s v="76677000-76681000"/>
          <s v="76681000-76685000"/>
          <s v="76685000-76689000"/>
          <s v="76689000-76693000"/>
          <s v="76693000-76697000"/>
          <s v="76697000-76701000"/>
          <s v="76701000-76705000"/>
          <s v="76705000-76709000"/>
          <s v="76709000-76713000"/>
          <s v="76713000-76717000"/>
          <s v="76717000-76721000"/>
          <s v="76721000-76725000"/>
          <s v="76725000-76729000"/>
          <s v="76729000-76733000"/>
          <s v="76733000-76737000"/>
          <s v="76737000-76741000"/>
          <s v="76741000-76745000"/>
          <s v="76745000-76749000"/>
          <s v="76749000-76753000"/>
          <s v="76753000-76757000"/>
          <s v="76757000-76761000"/>
          <s v="76761000-76765000"/>
          <s v="76765000-76769000"/>
          <s v="76769000-76773000"/>
          <s v="76773000-76777000"/>
          <s v="76777000-76781000"/>
          <s v="76781000-76785000"/>
          <s v="76785000-76789000"/>
          <s v="76789000-76793000"/>
          <s v="76793000-76797000"/>
          <s v="76797000-76801000"/>
          <s v="76801000-76805000"/>
          <s v="76805000-76809000"/>
          <s v="76809000-76813000"/>
          <s v="76813000-76817000"/>
          <s v="76817000-76821000"/>
          <s v="76821000-76825000"/>
          <s v="76825000-76829000"/>
          <s v="76829000-76833000"/>
          <s v="76833000-76837000"/>
          <s v="76837000-76841000"/>
          <s v="76841000-76845000"/>
          <s v="76845000-76849000"/>
          <s v="76849000-76853000"/>
          <s v="76853000-76857000"/>
          <s v="76857000-76861000"/>
          <s v="76861000-76865000"/>
          <s v="76865000-76869000"/>
          <s v="76869000-76873000"/>
          <s v="76873000-76877000"/>
          <s v="76877000-76881000"/>
          <s v="76881000-76885000"/>
          <s v="76885000-76889000"/>
          <s v="76889000-76893000"/>
          <s v="76893000-76897000"/>
          <s v="76897000-76901000"/>
          <s v="76901000-76905000"/>
          <s v="76905000-76909000"/>
          <s v="76909000-76913000"/>
          <s v="76913000-76917000"/>
          <s v="76917000-76921000"/>
          <s v="76921000-76925000"/>
          <s v="76925000-76929000"/>
          <s v="76929000-76933000"/>
          <s v="76933000-76937000"/>
          <s v="76937000-76941000"/>
          <s v="76941000-76945000"/>
          <s v="76945000-76949000"/>
          <s v="76949000-76953000"/>
          <s v="76953000-76957000"/>
          <s v="76957000-76961000"/>
          <s v="76961000-76965000"/>
          <s v="76965000-76969000"/>
          <s v="76969000-76973000"/>
          <s v="76973000-76977000"/>
          <s v="76977000-76981000"/>
          <s v="76981000-76985000"/>
          <s v="76985000-76989000"/>
          <s v="76989000-76993000"/>
          <s v="76993000-76997000"/>
          <s v="76997000-77001000"/>
          <s v="77001000-77005000"/>
          <s v="77005000-77009000"/>
          <s v="77009000-77013000"/>
          <s v="77013000-77017000"/>
          <s v="77017000-77021000"/>
          <s v="77021000-77025000"/>
          <s v="77025000-77029000"/>
          <s v="77029000-77033000"/>
          <s v="77033000-77037000"/>
          <s v="77037000-77041000"/>
          <s v="77041000-77045000"/>
          <s v="77045000-77049000"/>
          <s v="77049000-77053000"/>
          <s v="77053000-77057000"/>
          <s v="77057000-77061000"/>
          <s v="77061000-77065000"/>
          <s v="77065000-77069000"/>
          <s v="77069000-77073000"/>
          <s v="77073000-77077000"/>
          <s v="77077000-77081000"/>
          <s v="77081000-77085000"/>
          <s v="77085000-77089000"/>
          <s v="77089000-77093000"/>
          <s v="77093000-77097000"/>
          <s v="77097000-77101000"/>
          <s v="77101000-77105000"/>
          <s v="77105000-77109000"/>
          <s v="77109000-77113000"/>
          <s v="77113000-77117000"/>
          <s v="77117000-77121000"/>
          <s v="77121000-77125000"/>
          <s v="77125000-77129000"/>
          <s v="77129000-77133000"/>
          <s v="77133000-77137000"/>
          <s v="77137000-77141000"/>
          <s v="77141000-77145000"/>
          <s v="77145000-77149000"/>
          <s v="77149000-77153000"/>
          <s v="77153000-77157000"/>
          <s v="77157000-77161000"/>
          <s v="77161000-77165000"/>
          <s v="77165000-77169000"/>
          <s v="77169000-77173000"/>
          <s v="77173000-77177000"/>
          <s v="77177000-77181000"/>
          <s v="77181000-77185000"/>
          <s v="77185000-77189000"/>
          <s v="77189000-77193000"/>
          <s v="77193000-77197000"/>
          <s v="77197000-77201000"/>
          <s v="77201000-77205000"/>
          <s v="77205000-77209000"/>
          <s v="77209000-77213000"/>
          <s v="77213000-77217000"/>
          <s v="77217000-77221000"/>
          <s v="77221000-77225000"/>
          <s v="77225000-77229000"/>
          <s v="77229000-77233000"/>
          <s v="77233000-77237000"/>
          <s v="77237000-77241000"/>
          <s v="77241000-77245000"/>
          <s v="77245000-77249000"/>
          <s v="77249000-77253000"/>
          <s v="77253000-77257000"/>
          <s v="77257000-77261000"/>
          <s v="77261000-77265000"/>
          <s v="77265000-77269000"/>
          <s v="77269000-77273000"/>
          <s v="77273000-77277000"/>
          <s v="77277000-77281000"/>
          <s v="77281000-77285000"/>
          <s v="77285000-77289000"/>
          <s v="77289000-77293000"/>
          <s v="77293000-77297000"/>
          <s v="77297000-77301000"/>
          <s v="77301000-77305000"/>
          <s v="77305000-77309000"/>
          <s v="77309000-77313000"/>
          <s v="77313000-77317000"/>
          <s v="77317000-77321000"/>
          <s v="77321000-77325000"/>
          <s v="77325000-77329000"/>
          <s v="77329000-77333000"/>
          <s v="77333000-77337000"/>
          <s v="77337000-77341000"/>
          <s v="77341000-77345000"/>
          <s v="77345000-77349000"/>
          <s v="77349000-77353000"/>
          <s v="77353000-77357000"/>
          <s v="77357000-77361000"/>
          <s v="77361000-77365000"/>
          <s v="77365000-77369000"/>
          <s v="77369000-77373000"/>
          <s v="77373000-77377000"/>
          <s v="77377000-77381000"/>
          <s v="77381000-77385000"/>
          <s v="77385000-77389000"/>
          <s v="77389000-77393000"/>
          <s v="77393000-77397000"/>
          <s v="77397000-77401000"/>
          <s v="77401000-77405000"/>
          <s v="77405000-77409000"/>
          <s v="77409000-77413000"/>
          <s v="77413000-77417000"/>
          <s v="77417000-77421000"/>
          <s v="77421000-77425000"/>
          <s v="77425000-77429000"/>
          <s v="77429000-77433000"/>
          <s v="77433000-77437000"/>
          <s v="77437000-77441000"/>
          <s v="77441000-77445000"/>
          <s v="77445000-77449000"/>
          <s v="77449000-77453000"/>
          <s v="77453000-77457000"/>
          <s v="77457000-77461000"/>
          <s v="77461000-77465000"/>
          <s v="77465000-77469000"/>
          <s v="77469000-77473000"/>
          <s v="77473000-77477000"/>
          <s v="77477000-77481000"/>
          <s v="77481000-77485000"/>
          <s v="77485000-77489000"/>
          <s v="77489000-77493000"/>
          <s v="77493000-77497000"/>
          <s v="77497000-77501000"/>
          <s v="77501000-77505000"/>
          <s v="77505000-77509000"/>
          <s v="77509000-77513000"/>
          <s v="77513000-77517000"/>
          <s v="77517000-77521000"/>
          <s v="77521000-77525000"/>
          <s v="77525000-77529000"/>
          <s v="77529000-77533000"/>
          <s v="77533000-77537000"/>
          <s v="77537000-77541000"/>
          <s v="77541000-77545000"/>
          <s v="77545000-77549000"/>
          <s v="77549000-77553000"/>
          <s v="77553000-77557000"/>
          <s v="77557000-77561000"/>
          <s v="77561000-77565000"/>
          <s v="77565000-77569000"/>
          <s v="77569000-77573000"/>
          <s v="77573000-77577000"/>
          <s v="77577000-77581000"/>
          <s v="77581000-77585000"/>
          <s v="77585000-77589000"/>
          <s v="77589000-77593000"/>
          <s v="77593000-77597000"/>
          <s v="77597000-77601000"/>
          <s v="77601000-77605000"/>
          <s v="77605000-77609000"/>
          <s v="77609000-77613000"/>
          <s v="77613000-77617000"/>
          <s v="77617000-77621000"/>
          <s v="77621000-77625000"/>
          <s v="77625000-77629000"/>
          <s v="77629000-77633000"/>
          <s v="77633000-77637000"/>
          <s v="77637000-77641000"/>
          <s v="77641000-77645000"/>
          <s v="77645000-77649000"/>
          <s v="77649000-77653000"/>
          <s v="77653000-77657000"/>
          <s v="77657000-77661000"/>
          <s v="77661000-77665000"/>
          <s v="77665000-77669000"/>
          <s v="77669000-77673000"/>
          <s v="77673000-77677000"/>
          <s v="77677000-77681000"/>
          <s v="77681000-77685000"/>
          <s v="77685000-77689000"/>
          <s v="77689000-77693000"/>
          <s v="77693000-77697000"/>
          <s v="77697000-77701000"/>
          <s v="77701000-77705000"/>
          <s v="77705000-77709000"/>
          <s v="77709000-77713000"/>
          <s v="77713000-77717000"/>
          <s v="77717000-77721000"/>
          <s v="77721000-77725000"/>
          <s v="77725000-77729000"/>
          <s v="77729000-77733000"/>
          <s v="77733000-77737000"/>
          <s v="77737000-77741000"/>
          <s v="77741000-77745000"/>
          <s v="77745000-77749000"/>
          <s v="77749000-77753000"/>
          <s v="77753000-77757000"/>
          <s v="77757000-77761000"/>
          <s v="77761000-77765000"/>
          <s v="77765000-77769000"/>
          <s v="77769000-77773000"/>
          <s v="77773000-77777000"/>
          <s v="77777000-77781000"/>
          <s v="77781000-77785000"/>
          <s v="77785000-77789000"/>
          <s v="77789000-77793000"/>
          <s v="77793000-77797000"/>
          <s v="77797000-77801000"/>
          <s v="77801000-77805000"/>
          <s v="77805000-77809000"/>
          <s v="77809000-77813000"/>
          <s v="77813000-77817000"/>
          <s v="77817000-77821000"/>
          <s v="77821000-77825000"/>
          <s v="77825000-77829000"/>
          <s v="77829000-77833000"/>
          <s v="77833000-77837000"/>
          <s v="77837000-77841000"/>
          <s v="77841000-77845000"/>
          <s v="77845000-77849000"/>
          <s v="77849000-77853000"/>
          <s v="77853000-77857000"/>
          <s v="77857000-77861000"/>
          <s v="77861000-77865000"/>
          <s v="77865000-77869000"/>
          <s v="77869000-77873000"/>
          <s v="77873000-77877000"/>
          <s v="77877000-77881000"/>
          <s v="77881000-77885000"/>
          <s v="77885000-77889000"/>
          <s v="77889000-77893000"/>
          <s v="77893000-77897000"/>
          <s v="77897000-77901000"/>
          <s v="77901000-77905000"/>
          <s v="77905000-77909000"/>
          <s v="77909000-77913000"/>
          <s v="77913000-77917000"/>
          <s v="77917000-77921000"/>
          <s v="77921000-77925000"/>
          <s v="77925000-77929000"/>
          <s v="77929000-77933000"/>
          <s v="77933000-77937000"/>
          <s v="77937000-77941000"/>
          <s v="77941000-77945000"/>
          <s v="77945000-77949000"/>
          <s v="77949000-77953000"/>
          <s v="77953000-77957000"/>
          <s v="77957000-77961000"/>
          <s v="77961000-77965000"/>
          <s v="77965000-77969000"/>
          <s v="77969000-77973000"/>
          <s v="77973000-77977000"/>
          <s v="77977000-77981000"/>
          <s v="77981000-77985000"/>
          <s v="77985000-77989000"/>
          <s v="77989000-77993000"/>
          <s v="77993000-77997000"/>
          <s v="77997000-78001000"/>
          <s v="78001000-78005000"/>
          <s v="78005000-78009000"/>
          <s v="78009000-78013000"/>
          <s v="78013000-78017000"/>
          <s v="78017000-78021000"/>
          <s v="78021000-78025000"/>
          <s v="78025000-78029000"/>
          <s v="78029000-78033000"/>
          <s v="78033000-78037000"/>
          <s v="78037000-78041000"/>
          <s v="78041000-78045000"/>
          <s v="78045000-78049000"/>
          <s v="78049000-78053000"/>
          <s v="78053000-78057000"/>
          <s v="78057000-78061000"/>
          <s v="78061000-78065000"/>
          <s v="78065000-78069000"/>
          <s v="78069000-78073000"/>
          <s v="78073000-78077000"/>
          <s v="78077000-78081000"/>
          <s v="78081000-78085000"/>
          <s v="78085000-78089000"/>
          <s v="78089000-78093000"/>
          <s v="78093000-78097000"/>
          <s v="78097000-78101000"/>
          <s v="78101000-78105000"/>
          <s v="78105000-78109000"/>
          <s v="78109000-78113000"/>
          <s v="78113000-78117000"/>
          <s v="78117000-78121000"/>
          <s v="78121000-78125000"/>
          <s v="78125000-78129000"/>
          <s v="78129000-78133000"/>
          <s v="78133000-78137000"/>
          <s v="78137000-78141000"/>
          <s v="78141000-78145000"/>
          <s v="78145000-78149000"/>
          <s v="78149000-78153000"/>
          <s v="78153000-78157000"/>
          <s v="78157000-78161000"/>
          <s v="78161000-78165000"/>
          <s v="78165000-78169000"/>
          <s v="78169000-78173000"/>
          <s v="78173000-78177000"/>
          <s v="78177000-78181000"/>
          <s v="78181000-78185000"/>
          <s v="78185000-78189000"/>
          <s v="78189000-78193000"/>
          <s v="78193000-78197000"/>
          <s v="78197000-78201000"/>
          <s v="78201000-78205000"/>
          <s v="78205000-78209000"/>
          <s v="78209000-78213000"/>
          <s v="78213000-78217000"/>
          <s v="78217000-78221000"/>
          <s v="78221000-78225000"/>
          <s v="78225000-78229000"/>
          <s v="78229000-78233000"/>
          <s v="78233000-78237000"/>
          <s v="78237000-78241000"/>
          <s v="78241000-78245000"/>
          <s v="78245000-78249000"/>
          <s v="78249000-78253000"/>
          <s v="78253000-78257000"/>
          <s v="78257000-78261000"/>
          <s v="78261000-78265000"/>
          <s v="78265000-78269000"/>
          <s v="78269000-78273000"/>
          <s v="78273000-78277000"/>
          <s v="78277000-78281000"/>
          <s v="78281000-78285000"/>
          <s v="78285000-78289000"/>
          <s v="78289000-78293000"/>
          <s v="78293000-78297000"/>
          <s v="78297000-78301000"/>
          <s v="78301000-78305000"/>
          <s v="78305000-78309000"/>
          <s v="78309000-78313000"/>
          <s v="78313000-78317000"/>
          <s v="78317000-78321000"/>
          <s v="78321000-78325000"/>
          <s v="78325000-78329000"/>
          <s v="78329000-78333000"/>
          <s v="78333000-78337000"/>
          <s v="78337000-78341000"/>
          <s v="78341000-78345000"/>
          <s v="78345000-78349000"/>
          <s v="78349000-78353000"/>
          <s v="78353000-78357000"/>
          <s v="78357000-78361000"/>
          <s v="78361000-78365000"/>
          <s v="78365000-78369000"/>
          <s v="78369000-78373000"/>
          <s v="78373000-78377000"/>
          <s v="78377000-78381000"/>
          <s v="78381000-78385000"/>
          <s v="78385000-78389000"/>
          <s v="78389000-78393000"/>
          <s v="78393000-78397000"/>
          <s v="78397000-78401000"/>
          <s v="78401000-78405000"/>
          <s v="78405000-78409000"/>
          <s v="78409000-78413000"/>
          <s v="78413000-78417000"/>
          <s v="78417000-78421000"/>
          <s v="78421000-78425000"/>
          <s v="78425000-78429000"/>
          <s v="78429000-78433000"/>
          <s v="78433000-78437000"/>
          <s v="78437000-78441000"/>
          <s v="78441000-78445000"/>
          <s v="78445000-78449000"/>
          <s v="78449000-78453000"/>
          <s v="78453000-78457000"/>
          <s v="78457000-78461000"/>
          <s v="78461000-78465000"/>
          <s v="78465000-78469000"/>
          <s v="78469000-78473000"/>
          <s v="78473000-78477000"/>
          <s v="78477000-78481000"/>
          <s v="78481000-78485000"/>
          <s v="78485000-78489000"/>
          <s v="78489000-78493000"/>
          <s v="78493000-78497000"/>
          <s v="78497000-78501000"/>
          <s v="78501000-78505000"/>
          <s v="78505000-78509000"/>
          <s v="78509000-78513000"/>
          <s v="78513000-78517000"/>
          <s v="78517000-78521000"/>
          <s v="78521000-78525000"/>
          <s v="78525000-78529000"/>
          <s v="78529000-78533000"/>
          <s v="78533000-78537000"/>
          <s v="78537000-78541000"/>
          <s v="78541000-78545000"/>
          <s v="78545000-78549000"/>
          <s v="78549000-78553000"/>
          <s v="78553000-78557000"/>
          <s v="78557000-78561000"/>
          <s v="78561000-78565000"/>
          <s v="78565000-78569000"/>
          <s v="78569000-78573000"/>
          <s v="78573000-78577000"/>
          <s v="78577000-78581000"/>
          <s v="78581000-78585000"/>
          <s v="78585000-78589000"/>
          <s v="78589000-78593000"/>
          <s v="78593000-78597000"/>
          <s v="78597000-78601000"/>
          <s v="78601000-78605000"/>
          <s v="78605000-78609000"/>
          <s v="78609000-78613000"/>
          <s v="78613000-78617000"/>
          <s v="78617000-78621000"/>
          <s v="78621000-78625000"/>
          <s v="78625000-78629000"/>
          <s v="78629000-78633000"/>
          <s v="78633000-78637000"/>
          <s v="78637000-78641000"/>
          <s v="78641000-78645000"/>
          <s v="78645000-78649000"/>
          <s v="78649000-78653000"/>
          <s v="78653000-78657000"/>
          <s v="78657000-78661000"/>
          <s v="78661000-78665000"/>
          <s v="78665000-78669000"/>
          <s v="78669000-78673000"/>
          <s v="78673000-78677000"/>
          <s v="78677000-78681000"/>
          <s v="78681000-78685000"/>
          <s v="78685000-78689000"/>
          <s v="78689000-78693000"/>
          <s v="78693000-78697000"/>
          <s v="78697000-78701000"/>
          <s v="78701000-78705000"/>
          <s v="78705000-78709000"/>
          <s v="78709000-78713000"/>
          <s v="78713000-78717000"/>
          <s v="78717000-78721000"/>
          <s v="78721000-78725000"/>
          <s v="78725000-78729000"/>
          <s v="78729000-78733000"/>
          <s v="78733000-78737000"/>
          <s v="78737000-78741000"/>
          <s v="78741000-78745000"/>
          <s v="78745000-78749000"/>
          <s v="78749000-78753000"/>
          <s v="78753000-78757000"/>
          <s v="78757000-78761000"/>
          <s v="78761000-78765000"/>
          <s v="78765000-78769000"/>
          <s v="78769000-78773000"/>
          <s v="78773000-78777000"/>
          <s v="78777000-78781000"/>
          <s v="78781000-78785000"/>
          <s v="78785000-78789000"/>
          <s v="78789000-78793000"/>
          <s v="78793000-78797000"/>
          <s v="78797000-78801000"/>
          <s v="78801000-78805000"/>
          <s v="78805000-78809000"/>
          <s v="78809000-78813000"/>
          <s v="78813000-78817000"/>
          <s v="78817000-78821000"/>
          <s v="78821000-78825000"/>
          <s v="78825000-78829000"/>
          <s v="78829000-78833000"/>
          <s v="78833000-78837000"/>
          <s v="78837000-78841000"/>
          <s v="78841000-78845000"/>
          <s v="78845000-78849000"/>
          <s v="78849000-78853000"/>
          <s v="78853000-78857000"/>
          <s v="78857000-78861000"/>
          <s v="78861000-78865000"/>
          <s v="78865000-78869000"/>
          <s v="78869000-78873000"/>
          <s v="78873000-78877000"/>
          <s v="78877000-78881000"/>
          <s v="78881000-78885000"/>
          <s v="78885000-78889000"/>
          <s v="78889000-78893000"/>
          <s v="78893000-78897000"/>
          <s v="78897000-78901000"/>
          <s v="78901000-78905000"/>
          <s v="78905000-78909000"/>
          <s v="78909000-78913000"/>
          <s v="78913000-78917000"/>
          <s v="78917000-78921000"/>
          <s v="78921000-78925000"/>
          <s v="78925000-78929000"/>
          <s v="78929000-78933000"/>
          <s v="78933000-78937000"/>
          <s v="78937000-78941000"/>
          <s v="78941000-78945000"/>
          <s v="78945000-78949000"/>
          <s v="78949000-78953000"/>
          <s v="78953000-78957000"/>
          <s v="78957000-78961000"/>
          <s v="78961000-78965000"/>
          <s v="78965000-78969000"/>
          <s v="78969000-78973000"/>
          <s v="78973000-78977000"/>
          <s v="78977000-78981000"/>
          <s v="78981000-78985000"/>
          <s v="78985000-78989000"/>
          <s v="78989000-78993000"/>
          <s v="78993000-78997000"/>
          <s v="78997000-79001000"/>
          <s v="79001000-79005000"/>
          <s v="79005000-79009000"/>
          <s v="79009000-79013000"/>
          <s v="79013000-79017000"/>
          <s v="79017000-79021000"/>
          <s v="79021000-79025000"/>
          <s v="79025000-79029000"/>
          <s v="79029000-79033000"/>
          <s v="79033000-79037000"/>
          <s v="79037000-79041000"/>
          <s v="79041000-79045000"/>
          <s v="79045000-79049000"/>
          <s v="79049000-79053000"/>
          <s v="79053000-79057000"/>
          <s v="79057000-79061000"/>
          <s v="79061000-79065000"/>
          <s v="79065000-79069000"/>
          <s v="79069000-79073000"/>
          <s v="79073000-79077000"/>
          <s v="79077000-79081000"/>
          <s v="79081000-79085000"/>
          <s v="79085000-79089000"/>
          <s v="79089000-79093000"/>
          <s v="79093000-79097000"/>
          <s v="79097000-79101000"/>
          <s v="79101000-79105000"/>
          <s v="79105000-79109000"/>
          <s v="79109000-79113000"/>
          <s v="79113000-79117000"/>
          <s v="79117000-79121000"/>
          <s v="79121000-79125000"/>
          <s v="79125000-79129000"/>
          <s v="79129000-79133000"/>
          <s v="79133000-79137000"/>
          <s v="79137000-79141000"/>
          <s v="79141000-79145000"/>
          <s v="79145000-79149000"/>
          <s v="79149000-79153000"/>
          <s v="79153000-79157000"/>
          <s v="79157000-79161000"/>
          <s v="79161000-79165000"/>
          <s v="79165000-79169000"/>
          <s v="79169000-79173000"/>
          <s v="79173000-79177000"/>
          <s v="79177000-79181000"/>
          <s v="79181000-79185000"/>
          <s v="79185000-79189000"/>
          <s v="79189000-79193000"/>
          <s v="79193000-79197000"/>
          <s v="79197000-79201000"/>
          <s v="79201000-79205000"/>
          <s v="79205000-79209000"/>
          <s v="79209000-79213000"/>
          <s v="79213000-79217000"/>
          <s v="79217000-79221000"/>
          <s v="79221000-79225000"/>
          <s v="79225000-79229000"/>
          <s v="79229000-79233000"/>
          <s v="79233000-79237000"/>
          <s v="79237000-79241000"/>
          <s v="79241000-79245000"/>
          <s v="79245000-79249000"/>
          <s v="79249000-79253000"/>
          <s v="79253000-79257000"/>
          <s v="79257000-79261000"/>
          <s v="79261000-79265000"/>
          <s v="79265000-79269000"/>
          <s v="79269000-79273000"/>
          <s v="79273000-79277000"/>
          <s v="79277000-79281000"/>
          <s v="79281000-79285000"/>
          <s v="79285000-79289000"/>
          <s v="79289000-79293000"/>
          <s v="79293000-79297000"/>
          <s v="79297000-79301000"/>
          <s v="79301000-79305000"/>
          <s v="79305000-79309000"/>
          <s v="79309000-79313000"/>
          <s v="79313000-79317000"/>
          <s v="79317000-79321000"/>
          <s v="79321000-79325000"/>
          <s v="79325000-79329000"/>
          <s v="79329000-79333000"/>
          <s v="79333000-79337000"/>
          <s v="79337000-79341000"/>
          <s v="79341000-79345000"/>
          <s v="79345000-79349000"/>
          <s v="79349000-79353000"/>
          <s v="79353000-79357000"/>
          <s v="79357000-79361000"/>
          <s v="79361000-79365000"/>
          <s v="79365000-79369000"/>
          <s v="79369000-79373000"/>
          <s v="79373000-79377000"/>
          <s v="79377000-79381000"/>
          <s v="79381000-79385000"/>
          <s v="79385000-79389000"/>
          <s v="79389000-79393000"/>
          <s v="79393000-79397000"/>
          <s v="79397000-79401000"/>
          <s v="79401000-79405000"/>
          <s v="79405000-79409000"/>
          <s v="79409000-79413000"/>
          <s v="79413000-79417000"/>
          <s v="79417000-79421000"/>
          <s v="79421000-79425000"/>
          <s v="79425000-79429000"/>
          <s v="79429000-79433000"/>
          <s v="79433000-79437000"/>
          <s v="79437000-79441000"/>
          <s v="79441000-79445000"/>
          <s v="79445000-79449000"/>
          <s v="79449000-79453000"/>
          <s v="79453000-79457000"/>
          <s v="79457000-79461000"/>
          <s v="79461000-79465000"/>
          <s v="79465000-79469000"/>
          <s v="79469000-79473000"/>
          <s v="79473000-79477000"/>
          <s v="79477000-79481000"/>
          <s v="79481000-79485000"/>
          <s v="79485000-79489000"/>
          <s v="79489000-79493000"/>
          <s v="79493000-79497000"/>
          <s v="79497000-79501000"/>
          <s v="79501000-79505000"/>
          <s v="79505000-79509000"/>
          <s v="79509000-79513000"/>
          <s v="79513000-79517000"/>
          <s v="79517000-79521000"/>
          <s v="79521000-79525000"/>
          <s v="79525000-79529000"/>
          <s v="79529000-79533000"/>
          <s v="79533000-79537000"/>
          <s v="79537000-79541000"/>
          <s v="79541000-79545000"/>
          <s v="79545000-79549000"/>
          <s v="79549000-79553000"/>
          <s v="79553000-79557000"/>
          <s v="79557000-79561000"/>
          <s v="79561000-79565000"/>
          <s v="79565000-79569000"/>
          <s v="79569000-79573000"/>
          <s v="79573000-79577000"/>
          <s v="79577000-79581000"/>
          <s v="79581000-79585000"/>
          <s v="79585000-79589000"/>
          <s v="79589000-79593000"/>
          <s v="79593000-79597000"/>
          <s v="79597000-79601000"/>
          <s v="79601000-79605000"/>
          <s v="79605000-79609000"/>
          <s v="79609000-79613000"/>
          <s v="79613000-79617000"/>
          <s v="79617000-79621000"/>
          <s v="79621000-79625000"/>
          <s v="79625000-79629000"/>
          <s v="79629000-79633000"/>
          <s v="79633000-79637000"/>
          <s v="79637000-79641000"/>
          <s v="79641000-79645000"/>
          <s v="79645000-79649000"/>
          <s v="79649000-79653000"/>
          <s v="79653000-79657000"/>
          <s v="79657000-79661000"/>
          <s v="79661000-79665000"/>
          <s v="79665000-79669000"/>
          <s v="79669000-79673000"/>
          <s v="79673000-79677000"/>
          <s v="79677000-79681000"/>
          <s v="79681000-79685000"/>
          <s v="79685000-79689000"/>
          <s v="79689000-79693000"/>
          <s v="79693000-79697000"/>
          <s v="79697000-79701000"/>
          <s v="79701000-79705000"/>
          <s v="79705000-79709000"/>
          <s v="79709000-79713000"/>
          <s v="79713000-79717000"/>
          <s v="79717000-79721000"/>
          <s v="79721000-79725000"/>
          <s v="79725000-79729000"/>
          <s v="79729000-79733000"/>
          <s v="79733000-79737000"/>
          <s v="79737000-79741000"/>
          <s v="79741000-79745000"/>
          <s v="79745000-79749000"/>
          <s v="79749000-79753000"/>
          <s v="79753000-79757000"/>
          <s v="79757000-79761000"/>
          <s v="79761000-79765000"/>
          <s v="79765000-79769000"/>
          <s v="79769000-79773000"/>
          <s v="79773000-79777000"/>
          <s v="79777000-79781000"/>
          <s v="79781000-79785000"/>
          <s v="79785000-79789000"/>
          <s v="79789000-79793000"/>
          <s v="79793000-79797000"/>
          <s v="79797000-79801000"/>
          <s v="79801000-79805000"/>
          <s v="79805000-79809000"/>
          <s v="79809000-79813000"/>
          <s v="79813000-79817000"/>
          <s v="79817000-79821000"/>
          <s v="79821000-79825000"/>
          <s v="79825000-79829000"/>
          <s v="79829000-79833000"/>
          <s v="79833000-79837000"/>
          <s v="79837000-79841000"/>
          <s v="79841000-79845000"/>
          <s v="79845000-79849000"/>
          <s v="79849000-79853000"/>
          <s v="79853000-79857000"/>
          <s v="79857000-79861000"/>
          <s v="79861000-79865000"/>
          <s v="79865000-79869000"/>
          <s v="79869000-79873000"/>
          <s v="79873000-79877000"/>
          <s v="79877000-79881000"/>
          <s v="79881000-79885000"/>
          <s v="79885000-79889000"/>
          <s v="79889000-79893000"/>
          <s v="79893000-79897000"/>
          <s v="79897000-79901000"/>
          <s v="79901000-79905000"/>
          <s v="79905000-79909000"/>
          <s v="79909000-79913000"/>
          <s v="79913000-79917000"/>
          <s v="79917000-79921000"/>
          <s v="79921000-79925000"/>
          <s v="79925000-79929000"/>
          <s v="79929000-79933000"/>
          <s v="79933000-79937000"/>
          <s v="79937000-79941000"/>
          <s v="79941000-79945000"/>
          <s v="79945000-79949000"/>
          <s v="79949000-79953000"/>
          <s v="79953000-79957000"/>
          <s v="79957000-79961000"/>
          <s v="79961000-79965000"/>
          <s v="79965000-79969000"/>
          <s v="79969000-79973000"/>
          <s v="79973000-79977000"/>
          <s v="79977000-79981000"/>
          <s v="79981000-79985000"/>
          <s v="79985000-79989000"/>
          <s v="79989000-79993000"/>
          <s v="79993000-79997000"/>
          <s v="79997000-80001000"/>
          <s v="80001000-80005000"/>
          <s v="80005000-80009000"/>
          <s v="80009000-80013000"/>
          <s v="80013000-80017000"/>
          <s v="80017000-80021000"/>
          <s v="80021000-80025000"/>
          <s v="80025000-80029000"/>
          <s v="80029000-80033000"/>
          <s v="80033000-80037000"/>
          <s v="80037000-80041000"/>
          <s v="80041000-80045000"/>
          <s v="80045000-80049000"/>
          <s v="80049000-80053000"/>
          <s v="80053000-80057000"/>
          <s v="80057000-80061000"/>
          <s v="80061000-80065000"/>
          <s v="80065000-80069000"/>
          <s v="80069000-80073000"/>
          <s v="80073000-80077000"/>
          <s v="80077000-80081000"/>
          <s v="80081000-80085000"/>
          <s v="80085000-80089000"/>
          <s v="80089000-80093000"/>
          <s v="80093000-80097000"/>
          <s v="80097000-80101000"/>
          <s v="80101000-80105000"/>
          <s v="80105000-80109000"/>
          <s v="80109000-80113000"/>
          <s v="80113000-80117000"/>
          <s v="80117000-80121000"/>
          <s v="80121000-80125000"/>
          <s v="80125000-80129000"/>
          <s v="80129000-80133000"/>
          <s v="80133000-80137000"/>
          <s v="80137000-80141000"/>
          <s v="80141000-80145000"/>
          <s v="80145000-80149000"/>
          <s v="80149000-80153000"/>
          <s v="80153000-80157000"/>
          <s v="80157000-80161000"/>
          <s v="80161000-80165000"/>
          <s v="80165000-80169000"/>
          <s v="80169000-80173000"/>
          <s v="80173000-80177000"/>
          <s v="80177000-80181000"/>
          <s v="80181000-80185000"/>
          <s v="80185000-80189000"/>
          <s v="80189000-80193000"/>
          <s v="80193000-80197000"/>
          <s v="80197000-80201000"/>
          <s v="80201000-80205000"/>
          <s v="80205000-80209000"/>
          <s v="80209000-80213000"/>
          <s v="80213000-80217000"/>
          <s v="80217000-80221000"/>
          <s v="80221000-80225000"/>
          <s v="80225000-80229000"/>
          <s v="80229000-80233000"/>
          <s v="80233000-80237000"/>
          <s v="80237000-80241000"/>
          <s v="80241000-80245000"/>
          <s v="80245000-80249000"/>
          <s v="80249000-80253000"/>
          <s v="80253000-80257000"/>
          <s v="80257000-80261000"/>
          <s v="80261000-80265000"/>
          <s v="80265000-80269000"/>
          <s v="80269000-80273000"/>
          <s v="80273000-80277000"/>
          <s v="80277000-80281000"/>
          <s v="80281000-80285000"/>
          <s v="80285000-80289000"/>
          <s v="80289000-80293000"/>
          <s v="80293000-80297000"/>
          <s v="80297000-80301000"/>
          <s v="80301000-80305000"/>
          <s v="80305000-80309000"/>
          <s v="80309000-80313000"/>
          <s v="80313000-80317000"/>
          <s v="80317000-80321000"/>
          <s v="80321000-80325000"/>
          <s v="80325000-80329000"/>
          <s v="80329000-80333000"/>
          <s v="80333000-80337000"/>
          <s v="80337000-80341000"/>
          <s v="80341000-80345000"/>
          <s v="80345000-80349000"/>
          <s v="80349000-80353000"/>
          <s v="80353000-80357000"/>
          <s v="80357000-80361000"/>
          <s v="80361000-80365000"/>
          <s v="80365000-80369000"/>
          <s v="80369000-80373000"/>
          <s v="80373000-80377000"/>
          <s v="80377000-80381000"/>
          <s v="80381000-80385000"/>
          <s v="80385000-80389000"/>
          <s v="80389000-80393000"/>
          <s v="80393000-80397000"/>
          <s v="80397000-80401000"/>
          <s v="80401000-80405000"/>
          <s v="80405000-80409000"/>
          <s v="80409000-80413000"/>
          <s v="80413000-80417000"/>
          <s v="80417000-80421000"/>
          <s v="80421000-80425000"/>
          <s v="80425000-80429000"/>
          <s v="80429000-80433000"/>
          <s v="80433000-80437000"/>
          <s v="80437000-80441000"/>
          <s v="80441000-80445000"/>
          <s v="80445000-80449000"/>
          <s v="80449000-80453000"/>
          <s v="80453000-80457000"/>
          <s v="80457000-80461000"/>
          <s v="80461000-80465000"/>
          <s v="80465000-80469000"/>
          <s v="80469000-80473000"/>
          <s v="80473000-80477000"/>
          <s v="80477000-80481000"/>
          <s v="80481000-80485000"/>
          <s v="80485000-80489000"/>
          <s v="80489000-80493000"/>
          <s v="80493000-80497000"/>
          <s v="80497000-80501000"/>
          <s v="80501000-80505000"/>
          <s v="80505000-80509000"/>
          <s v="80509000-80513000"/>
          <s v="80513000-80517000"/>
          <s v="80517000-80521000"/>
          <s v="80521000-80525000"/>
          <s v="80525000-80529000"/>
          <s v="80529000-80533000"/>
          <s v="80533000-80537000"/>
          <s v="80537000-80541000"/>
          <s v="80541000-80545000"/>
          <s v="80545000-80549000"/>
          <s v="80549000-80553000"/>
          <s v="80553000-80557000"/>
          <s v="80557000-80561000"/>
          <s v="80561000-80565000"/>
          <s v="80565000-80569000"/>
          <s v="80569000-80573000"/>
          <s v="80573000-80577000"/>
          <s v="80577000-80581000"/>
          <s v="80581000-80585000"/>
          <s v="80585000-80589000"/>
          <s v="80589000-80593000"/>
          <s v="80593000-80597000"/>
          <s v="80597000-80601000"/>
          <s v="80601000-80605000"/>
          <s v="80605000-80609000"/>
          <s v="80609000-80613000"/>
          <s v="80613000-80617000"/>
          <s v="80617000-80621000"/>
          <s v="80621000-80625000"/>
          <s v="80625000-80629000"/>
          <s v="80629000-80633000"/>
          <s v="80633000-80637000"/>
          <s v="80637000-80641000"/>
          <s v="80641000-80645000"/>
          <s v="80645000-80649000"/>
          <s v="80649000-80653000"/>
          <s v="80653000-80657000"/>
          <s v="80657000-80661000"/>
          <s v="80661000-80665000"/>
          <s v="80665000-80669000"/>
          <s v="80669000-80673000"/>
          <s v="80673000-80677000"/>
          <s v="80677000-80681000"/>
          <s v="80681000-80685000"/>
          <s v="80685000-80689000"/>
          <s v="80689000-80693000"/>
          <s v="80693000-80697000"/>
          <s v="80697000-80701000"/>
          <s v="80701000-80705000"/>
          <s v="80705000-80709000"/>
          <s v="80709000-80713000"/>
          <s v="80713000-80717000"/>
          <s v="80717000-80721000"/>
          <s v="80721000-80725000"/>
          <s v="80725000-80729000"/>
          <s v="80729000-80733000"/>
          <s v="80733000-80737000"/>
          <s v="80737000-80741000"/>
          <s v="80741000-80745000"/>
          <s v="80745000-80749000"/>
          <s v="80749000-80753000"/>
          <s v="80753000-80757000"/>
          <s v="80757000-80761000"/>
          <s v="80761000-80765000"/>
          <s v="80765000-80769000"/>
          <s v="80769000-80773000"/>
          <s v="80773000-80777000"/>
          <s v="80777000-80781000"/>
          <s v="80781000-80785000"/>
          <s v="80785000-80789000"/>
          <s v="80789000-80793000"/>
          <s v="80793000-80797000"/>
          <s v="80797000-80801000"/>
          <s v="80801000-80805000"/>
          <s v="80805000-80809000"/>
          <s v="80809000-80813000"/>
          <s v="80813000-80817000"/>
          <s v="80817000-80821000"/>
          <s v="80821000-80825000"/>
          <s v="80825000-80829000"/>
          <s v="80829000-80833000"/>
          <s v="80833000-80837000"/>
          <s v="80837000-80841000"/>
          <s v="80841000-80845000"/>
          <s v="80845000-80849000"/>
          <s v="80849000-80853000"/>
          <s v="80853000-80857000"/>
          <s v="80857000-80861000"/>
          <s v="80861000-80865000"/>
          <s v="80865000-80869000"/>
          <s v="80869000-80873000"/>
          <s v="80873000-80877000"/>
          <s v="80877000-80881000"/>
          <s v="80881000-80885000"/>
          <s v="80885000-80889000"/>
          <s v="80889000-80893000"/>
          <s v="80893000-80897000"/>
          <s v="80897000-80901000"/>
          <s v="80901000-80905000"/>
          <s v="80905000-80909000"/>
          <s v="80909000-80913000"/>
          <s v="80913000-80917000"/>
          <s v="80917000-80921000"/>
          <s v="80921000-80925000"/>
          <s v="80925000-80929000"/>
          <s v="80929000-80933000"/>
          <s v="80933000-80937000"/>
          <s v="80937000-80941000"/>
          <s v="80941000-80945000"/>
          <s v="80945000-80949000"/>
          <s v="80949000-80953000"/>
          <s v="80953000-80957000"/>
          <s v="80957000-80961000"/>
          <s v="80961000-80965000"/>
          <s v="80965000-80969000"/>
          <s v="80969000-80973000"/>
          <s v="80973000-80977000"/>
          <s v="80977000-80981000"/>
          <s v="80981000-80985000"/>
          <s v="80985000-80989000"/>
          <s v="80989000-80993000"/>
          <s v="80993000-80997000"/>
          <s v="80997000-81001000"/>
          <s v="81001000-81005000"/>
          <s v="81005000-81009000"/>
          <s v="81009000-81013000"/>
          <s v="81013000-81017000"/>
          <s v="81017000-81021000"/>
          <s v="81021000-81025000"/>
          <s v="81025000-81029000"/>
          <s v="81029000-81033000"/>
          <s v="81033000-81037000"/>
          <s v="81037000-81041000"/>
          <s v="81041000-81045000"/>
          <s v="81045000-81049000"/>
          <s v="81049000-81053000"/>
          <s v="81053000-81057000"/>
          <s v="81057000-81061000"/>
          <s v="81061000-81065000"/>
          <s v="81065000-81069000"/>
          <s v="81069000-81073000"/>
          <s v="81073000-81077000"/>
          <s v="81077000-81081000"/>
          <s v="81081000-81085000"/>
          <s v="81085000-81089000"/>
          <s v="81089000-81093000"/>
          <s v="81093000-81097000"/>
          <s v="81097000-81101000"/>
          <s v="81101000-81105000"/>
          <s v="81105000-81109000"/>
          <s v="81109000-81113000"/>
          <s v="81113000-81117000"/>
          <s v="81117000-81121000"/>
          <s v="81121000-81125000"/>
          <s v="81125000-81129000"/>
          <s v="81129000-81133000"/>
          <s v="81133000-81137000"/>
          <s v="81137000-81141000"/>
          <s v="81141000-81145000"/>
          <s v="81145000-81149000"/>
          <s v="81149000-81153000"/>
          <s v="81153000-81157000"/>
          <s v="81157000-81161000"/>
          <s v="81161000-81165000"/>
          <s v="81165000-81169000"/>
          <s v="81169000-81173000"/>
          <s v="81173000-81177000"/>
          <s v="81177000-81181000"/>
          <s v="81181000-81185000"/>
          <s v="81185000-81189000"/>
          <s v="81189000-81193000"/>
          <s v="81193000-81197000"/>
          <s v="81197000-81201000"/>
          <s v="81201000-81205000"/>
          <s v="81205000-81209000"/>
          <s v="81209000-81213000"/>
          <s v="81213000-81217000"/>
          <s v="81217000-81221000"/>
          <s v="81221000-81225000"/>
          <s v="81225000-81229000"/>
          <s v="81229000-81233000"/>
          <s v="81233000-81237000"/>
          <s v="81237000-81241000"/>
          <s v="81241000-81245000"/>
          <s v="81245000-81249000"/>
          <s v="81249000-81253000"/>
          <s v="81253000-81257000"/>
          <s v="81257000-81261000"/>
          <s v="81261000-81265000"/>
          <s v="81265000-81269000"/>
          <s v="81269000-81273000"/>
          <s v="81273000-81277000"/>
          <s v="81277000-81281000"/>
          <s v="81281000-81285000"/>
          <s v="81285000-81289000"/>
          <s v="81289000-81293000"/>
          <s v="81293000-81297000"/>
          <s v="81297000-81301000"/>
          <s v="81301000-81305000"/>
          <s v="81305000-81309000"/>
          <s v="81309000-81313000"/>
          <s v="81313000-81317000"/>
          <s v="81317000-81321000"/>
          <s v="81321000-81325000"/>
          <s v="81325000-81329000"/>
          <s v="81329000-81333000"/>
          <s v="81333000-81337000"/>
          <s v="81337000-81341000"/>
          <s v="81341000-81345000"/>
          <s v="81345000-81349000"/>
          <s v="81349000-81353000"/>
          <s v="81353000-81357000"/>
          <s v="81357000-81361000"/>
          <s v="81361000-81365000"/>
          <s v="81365000-81369000"/>
          <s v="81369000-81373000"/>
          <s v="81373000-81377000"/>
          <s v="81377000-81381000"/>
          <s v="81381000-81385000"/>
          <s v="81385000-81389000"/>
          <s v="81389000-81393000"/>
          <s v="81393000-81397000"/>
          <s v="81397000-81401000"/>
          <s v="81401000-81405000"/>
          <s v="81405000-81409000"/>
          <s v="81409000-81413000"/>
          <s v="81413000-81417000"/>
          <s v="81417000-81421000"/>
          <s v="81421000-81425000"/>
          <s v="81425000-81429000"/>
          <s v="81429000-81433000"/>
          <s v="81433000-81437000"/>
          <s v="81437000-81441000"/>
          <s v="81441000-81445000"/>
          <s v="81445000-81449000"/>
          <s v="81449000-81453000"/>
          <s v="81453000-81457000"/>
          <s v="81457000-81461000"/>
          <s v="81461000-81465000"/>
          <s v="81465000-81469000"/>
          <s v="81469000-81473000"/>
          <s v="81473000-81477000"/>
          <s v="81477000-81481000"/>
          <s v="81481000-81485000"/>
          <s v="81485000-81489000"/>
          <s v="81489000-81493000"/>
          <s v="81493000-81497000"/>
          <s v="81497000-81501000"/>
          <s v="81501000-81505000"/>
          <s v="81505000-81509000"/>
          <s v="81509000-81513000"/>
          <s v="81513000-81517000"/>
          <s v="81517000-81521000"/>
          <s v="81521000-81525000"/>
          <s v="81525000-81529000"/>
          <s v="81529000-81533000"/>
          <s v="81533000-81537000"/>
          <s v="81537000-81541000"/>
          <s v="81541000-81545000"/>
          <s v="81545000-81549000"/>
          <s v="81549000-81553000"/>
          <s v="81553000-81557000"/>
          <s v="81557000-81561000"/>
          <s v="81561000-81565000"/>
          <s v="81565000-81569000"/>
          <s v="81569000-81573000"/>
          <s v="81573000-81577000"/>
          <s v="81577000-81581000"/>
          <s v="81581000-81585000"/>
          <s v="81585000-81589000"/>
          <s v="81589000-81593000"/>
          <s v="81593000-81597000"/>
          <s v="81597000-81601000"/>
          <s v="81601000-81605000"/>
          <s v="81605000-81609000"/>
          <s v="81609000-81613000"/>
          <s v="81613000-81617000"/>
          <s v="81617000-81621000"/>
          <s v="81621000-81625000"/>
          <s v="81625000-81629000"/>
          <s v="81629000-81633000"/>
          <s v="81633000-81637000"/>
          <s v="81637000-81641000"/>
          <s v="81641000-81645000"/>
          <s v="81645000-81649000"/>
          <s v="81649000-81653000"/>
          <s v="81653000-81657000"/>
          <s v="81657000-81661000"/>
          <s v="81661000-81665000"/>
          <s v="81665000-81669000"/>
          <s v="81669000-81673000"/>
          <s v="81673000-81677000"/>
          <s v="81677000-81681000"/>
          <s v="81681000-81685000"/>
          <s v="81685000-81689000"/>
          <s v="81689000-81693000"/>
          <s v="81693000-81697000"/>
          <s v="81697000-81701000"/>
          <s v="81701000-81705000"/>
          <s v="81705000-81709000"/>
          <s v="81709000-81713000"/>
          <s v="81713000-81717000"/>
          <s v="81717000-81721000"/>
          <s v="81721000-81725000"/>
          <s v="81725000-81729000"/>
          <s v="81729000-81733000"/>
          <s v="81733000-81737000"/>
          <s v="81737000-81741000"/>
          <s v="81741000-81745000"/>
          <s v="81745000-81749000"/>
          <s v="81749000-81753000"/>
          <s v="81753000-81757000"/>
          <s v="81757000-81761000"/>
          <s v="81761000-81765000"/>
          <s v="81765000-81769000"/>
          <s v="81769000-81773000"/>
          <s v="81773000-81777000"/>
          <s v="81777000-81781000"/>
          <s v="81781000-81785000"/>
          <s v="81785000-81789000"/>
          <s v="81789000-81793000"/>
          <s v="81793000-81797000"/>
          <s v="81797000-81801000"/>
          <s v="81801000-81805000"/>
          <s v="81805000-81809000"/>
          <s v="81809000-81813000"/>
          <s v="81813000-81817000"/>
          <s v="81817000-81821000"/>
          <s v="81821000-81825000"/>
          <s v="81825000-81829000"/>
          <s v="81829000-81833000"/>
          <s v="81833000-81837000"/>
          <s v="81837000-81841000"/>
          <s v="81841000-81845000"/>
          <s v="81845000-81849000"/>
          <s v="81849000-81853000"/>
          <s v="81853000-81857000"/>
          <s v="81857000-81861000"/>
          <s v="81861000-81865000"/>
          <s v="81865000-81869000"/>
          <s v="81869000-81873000"/>
          <s v="81873000-81877000"/>
          <s v="81877000-81881000"/>
          <s v="81881000-81885000"/>
          <s v="81885000-81889000"/>
          <s v="81889000-81893000"/>
          <s v="81893000-81897000"/>
          <s v="81897000-81901000"/>
          <s v="81901000-81905000"/>
          <s v="81905000-81909000"/>
          <s v="81909000-81913000"/>
          <s v="81913000-81917000"/>
          <s v="81917000-81921000"/>
          <s v="81921000-81925000"/>
          <s v="81925000-81929000"/>
          <s v="81929000-81933000"/>
          <s v="81933000-81937000"/>
          <s v="81937000-81941000"/>
          <s v="81941000-81945000"/>
          <s v="81945000-81949000"/>
          <s v="81949000-81953000"/>
          <s v="81953000-81957000"/>
          <s v="81957000-81961000"/>
          <s v="81961000-81965000"/>
          <s v="81965000-81969000"/>
          <s v="81969000-81973000"/>
          <s v="81973000-81977000"/>
          <s v="81977000-81981000"/>
          <s v="81981000-81985000"/>
          <s v="81985000-81989000"/>
          <s v="81989000-81993000"/>
          <s v="81993000-81997000"/>
          <s v="81997000-82001000"/>
          <s v="82001000-82005000"/>
          <s v="82005000-82009000"/>
          <s v="82009000-82013000"/>
          <s v="82013000-82017000"/>
          <s v="82017000-82021000"/>
          <s v="82021000-82025000"/>
          <s v="82025000-82029000"/>
          <s v="82029000-82033000"/>
          <s v="82033000-82037000"/>
          <s v="82037000-82041000"/>
          <s v="82041000-82045000"/>
          <s v="82045000-82049000"/>
          <s v="82049000-82053000"/>
          <s v="82053000-82057000"/>
          <s v="82057000-82061000"/>
          <s v="82061000-82065000"/>
          <s v="82065000-82069000"/>
          <s v="82069000-82073000"/>
          <s v="82073000-82077000"/>
          <s v="82077000-82081000"/>
          <s v="82081000-82085000"/>
          <s v="82085000-82089000"/>
          <s v="82089000-82093000"/>
          <s v="82093000-82097000"/>
          <s v="82097000-82101000"/>
          <s v="82101000-82105000"/>
          <s v="82105000-82109000"/>
          <s v="82109000-82113000"/>
          <s v="82113000-82117000"/>
          <s v="82117000-82121000"/>
          <s v="82121000-82125000"/>
          <s v="82125000-82129000"/>
          <s v="82129000-82133000"/>
          <s v="82133000-82137000"/>
          <s v="82137000-82141000"/>
          <s v="82141000-82145000"/>
          <s v="82145000-82149000"/>
          <s v="82149000-82153000"/>
          <s v="82153000-82157000"/>
          <s v="82157000-82161000"/>
          <s v="82161000-82165000"/>
          <s v="82165000-82169000"/>
          <s v="82169000-82173000"/>
          <s v="82173000-82177000"/>
          <s v="82177000-82181000"/>
          <s v="82181000-82185000"/>
          <s v="82185000-82189000"/>
          <s v="82189000-82193000"/>
          <s v="82193000-82197000"/>
          <s v="82197000-82201000"/>
          <s v="82201000-82205000"/>
          <s v="82205000-82209000"/>
          <s v="82209000-82213000"/>
          <s v="82213000-82217000"/>
          <s v="82217000-82221000"/>
          <s v="82221000-82225000"/>
          <s v="82225000-82229000"/>
          <s v="82229000-82233000"/>
          <s v="82233000-82237000"/>
          <s v="82237000-82241000"/>
          <s v="82241000-82245000"/>
          <s v="82245000-82249000"/>
          <s v="82249000-82253000"/>
          <s v="82253000-82257000"/>
          <s v="82257000-82261000"/>
          <s v="82261000-82265000"/>
          <s v="82265000-82269000"/>
          <s v="82269000-82273000"/>
          <s v="82273000-82277000"/>
          <s v="82277000-82281000"/>
          <s v="82281000-82285000"/>
          <s v="82285000-82289000"/>
          <s v="82289000-82293000"/>
          <s v="82293000-82297000"/>
          <s v="82297000-82301000"/>
          <s v="82301000-82305000"/>
          <s v="82305000-82309000"/>
          <s v="82309000-82313000"/>
          <s v="82313000-82317000"/>
          <s v="82317000-82321000"/>
          <s v="82321000-82325000"/>
          <s v="82325000-82329000"/>
          <s v="82329000-82333000"/>
          <s v="82333000-82337000"/>
          <s v="82337000-82341000"/>
          <s v="82341000-82345000"/>
          <s v="82345000-82349000"/>
          <s v="82349000-82353000"/>
          <s v="82353000-82357000"/>
          <s v="82357000-82361000"/>
          <s v="82361000-82365000"/>
          <s v="82365000-82369000"/>
          <s v="82369000-82373000"/>
          <s v="82373000-82377000"/>
          <s v="82377000-82381000"/>
          <s v="82381000-82385000"/>
          <s v="82385000-82389000"/>
          <s v="82389000-82393000"/>
          <s v="82393000-82397000"/>
          <s v="82397000-82401000"/>
          <s v="82401000-82405000"/>
          <s v="82405000-82409000"/>
          <s v="82409000-82413000"/>
          <s v="82413000-82417000"/>
          <s v="82417000-82421000"/>
          <s v="82421000-82425000"/>
          <s v="82425000-82429000"/>
          <s v="82429000-82433000"/>
          <s v="82433000-82437000"/>
          <s v="82437000-82441000"/>
          <s v="82441000-82445000"/>
          <s v="82445000-82449000"/>
          <s v="82449000-82453000"/>
          <s v="82453000-82457000"/>
          <s v="82457000-82461000"/>
          <s v="82461000-82465000"/>
          <s v="82465000-82469000"/>
          <s v="82469000-82473000"/>
          <s v="82473000-82477000"/>
          <s v="82477000-82481000"/>
          <s v="82481000-82485000"/>
          <s v="82485000-82489000"/>
          <s v="82489000-82493000"/>
          <s v="82493000-82497000"/>
          <s v="82497000-82501000"/>
          <s v="82501000-82505000"/>
          <s v="82505000-82509000"/>
          <s v="82509000-82513000"/>
          <s v="82513000-82517000"/>
          <s v="82517000-82521000"/>
          <s v="82521000-82525000"/>
          <s v="82525000-82529000"/>
          <s v="82529000-82533000"/>
          <s v="82533000-82537000"/>
          <s v="82537000-82541000"/>
          <s v="82541000-82545000"/>
          <s v="82545000-82549000"/>
          <s v="82549000-82553000"/>
          <s v="82553000-82557000"/>
          <s v="82557000-82561000"/>
          <s v="82561000-82565000"/>
          <s v="82565000-82569000"/>
          <s v="82569000-82573000"/>
          <s v="82573000-82577000"/>
          <s v="82577000-82581000"/>
          <s v="82581000-82585000"/>
          <s v="82585000-82589000"/>
          <s v="82589000-82593000"/>
          <s v="82593000-82597000"/>
          <s v="82597000-82601000"/>
          <s v="82601000-82605000"/>
          <s v="82605000-82609000"/>
          <s v="82609000-82613000"/>
          <s v="82613000-82617000"/>
          <s v="82617000-82621000"/>
          <s v="82621000-82625000"/>
          <s v="82625000-82629000"/>
          <s v="82629000-82633000"/>
          <s v="82633000-82637000"/>
          <s v="82637000-82641000"/>
          <s v="82641000-82645000"/>
          <s v="82645000-82649000"/>
          <s v="82649000-82653000"/>
          <s v="82653000-82657000"/>
          <s v="82657000-82661000"/>
          <s v="82661000-82665000"/>
          <s v="82665000-82669000"/>
          <s v="82669000-82673000"/>
          <s v="82673000-82677000"/>
          <s v="82677000-82681000"/>
          <s v="82681000-82685000"/>
          <s v="82685000-82689000"/>
          <s v="82689000-82693000"/>
          <s v="82693000-82697000"/>
          <s v="82697000-82701000"/>
          <s v="82701000-82705000"/>
          <s v="82705000-82709000"/>
          <s v="82709000-82713000"/>
          <s v="82713000-82717000"/>
          <s v="82717000-82721000"/>
          <s v="82721000-82725000"/>
          <s v="82725000-82729000"/>
          <s v="82729000-82733000"/>
          <s v="82733000-82737000"/>
          <s v="82737000-82741000"/>
          <s v="82741000-82745000"/>
          <s v="82745000-82749000"/>
          <s v="82749000-82753000"/>
          <s v="82753000-82757000"/>
          <s v="82757000-82761000"/>
          <s v="82761000-82765000"/>
          <s v="82765000-82769000"/>
          <s v="82769000-82773000"/>
          <s v="82773000-82777000"/>
          <s v="82777000-82781000"/>
          <s v="82781000-82785000"/>
          <s v="82785000-82789000"/>
          <s v="82789000-82793000"/>
          <s v="82793000-82797000"/>
          <s v="82797000-82801000"/>
          <s v="82801000-82805000"/>
          <s v="82805000-82809000"/>
          <s v="82809000-82813000"/>
          <s v="82813000-82817000"/>
          <s v="82817000-82821000"/>
          <s v="82821000-82825000"/>
          <s v="82825000-82829000"/>
          <s v="82829000-82833000"/>
          <s v="82833000-82837000"/>
          <s v="82837000-82841000"/>
          <s v="82841000-82845000"/>
          <s v="82845000-82849000"/>
          <s v="82849000-82853000"/>
          <s v="82853000-82857000"/>
          <s v="82857000-82861000"/>
          <s v="82861000-82865000"/>
          <s v="82865000-82869000"/>
          <s v="82869000-82873000"/>
          <s v="82873000-82877000"/>
          <s v="82877000-82881000"/>
          <s v="82881000-82885000"/>
          <s v="82885000-82889000"/>
          <s v="82889000-82893000"/>
          <s v="82893000-82897000"/>
          <s v="82897000-82901000"/>
          <s v="82901000-82905000"/>
          <s v="82905000-82909000"/>
          <s v="82909000-82913000"/>
          <s v="82913000-82917000"/>
          <s v="82917000-82921000"/>
          <s v="82921000-82925000"/>
          <s v="82925000-82929000"/>
          <s v="82929000-82933000"/>
          <s v="82933000-82937000"/>
          <s v="82937000-82941000"/>
          <s v="82941000-82945000"/>
          <s v="82945000-82949000"/>
          <s v="82949000-82953000"/>
          <s v="82953000-82957000"/>
          <s v="82957000-82961000"/>
          <s v="82961000-82965000"/>
          <s v="82965000-82969000"/>
          <s v="82969000-82973000"/>
          <s v="82973000-82977000"/>
          <s v="82977000-82981000"/>
          <s v="82981000-82985000"/>
          <s v="82985000-82989000"/>
          <s v="82989000-82993000"/>
          <s v="82993000-82997000"/>
          <s v="82997000-83001000"/>
          <s v="83001000-83005000"/>
          <s v="83005000-83009000"/>
          <s v="83009000-83013000"/>
          <s v="83013000-83017000"/>
          <s v="83017000-83021000"/>
          <s v="83021000-83025000"/>
          <s v="83025000-83029000"/>
          <s v="83029000-83033000"/>
          <s v="83033000-83037000"/>
          <s v="83037000-83041000"/>
          <s v="83041000-83045000"/>
          <s v="83045000-83049000"/>
          <s v="83049000-83053000"/>
          <s v="83053000-83057000"/>
          <s v="83057000-83061000"/>
          <s v="83061000-83065000"/>
          <s v="83065000-83069000"/>
          <s v="83069000-83073000"/>
          <s v="83073000-83077000"/>
          <s v="83077000-83081000"/>
          <s v="83081000-83085000"/>
          <s v="83085000-83089000"/>
          <s v="83089000-83093000"/>
          <s v="83093000-83097000"/>
          <s v="83097000-83101000"/>
          <s v="83101000-83105000"/>
          <s v="83105000-83109000"/>
          <s v="83109000-83113000"/>
          <s v="83113000-83117000"/>
          <s v="83117000-83121000"/>
          <s v="83121000-83125000"/>
          <s v="83125000-83129000"/>
          <s v="83129000-83133000"/>
          <s v="83133000-83137000"/>
          <s v="83137000-83141000"/>
          <s v="83141000-83145000"/>
          <s v="83145000-83149000"/>
          <s v="83149000-83153000"/>
          <s v="83153000-83157000"/>
          <s v="83157000-83161000"/>
          <s v="83161000-83165000"/>
          <s v="83165000-83169000"/>
          <s v="83169000-83173000"/>
          <s v="83173000-83177000"/>
          <s v="83177000-83181000"/>
          <s v="83181000-83185000"/>
          <s v="83185000-83189000"/>
          <s v="83189000-83193000"/>
          <s v="83193000-83197000"/>
          <s v="83197000-83201000"/>
          <s v="83201000-83205000"/>
          <s v="83205000-83209000"/>
          <s v="83209000-83213000"/>
          <s v="83213000-83217000"/>
          <s v="83217000-83221000"/>
          <s v="83221000-83225000"/>
          <s v="83225000-83229000"/>
          <s v="83229000-83233000"/>
          <s v="83233000-83237000"/>
          <s v="83237000-83241000"/>
          <s v="83241000-83245000"/>
          <s v="83245000-83249000"/>
          <s v="83249000-83253000"/>
          <s v="83253000-83257000"/>
          <s v="83257000-83261000"/>
          <s v="83261000-83265000"/>
          <s v="83265000-83269000"/>
          <s v="83269000-83273000"/>
          <s v="83273000-83277000"/>
          <s v="83277000-83281000"/>
          <s v="83281000-83285000"/>
          <s v="83285000-83289000"/>
          <s v="83289000-83293000"/>
          <s v="83293000-83297000"/>
          <s v="83297000-83301000"/>
          <s v="83301000-83305000"/>
          <s v="83305000-83309000"/>
          <s v="83309000-83313000"/>
          <s v="83313000-83317000"/>
          <s v="83317000-83321000"/>
          <s v="83321000-83325000"/>
          <s v="83325000-83329000"/>
          <s v="83329000-83333000"/>
          <s v="83333000-83337000"/>
          <s v="83337000-83341000"/>
          <s v="83341000-83345000"/>
          <s v="83345000-83349000"/>
          <s v="83349000-83353000"/>
          <s v="83353000-83357000"/>
          <s v="83357000-83361000"/>
          <s v="83361000-83365000"/>
          <s v="83365000-83369000"/>
          <s v="83369000-83373000"/>
          <s v="83373000-83377000"/>
          <s v="83377000-83381000"/>
          <s v="83381000-83385000"/>
          <s v="83385000-83389000"/>
          <s v="83389000-83393000"/>
          <s v="83393000-83397000"/>
          <s v="83397000-83401000"/>
          <s v="83401000-83405000"/>
          <s v="83405000-83409000"/>
          <s v="83409000-83413000"/>
          <s v="83413000-83417000"/>
          <s v="83417000-83421000"/>
          <s v="83421000-83425000"/>
          <s v="83425000-83429000"/>
          <s v="83429000-83433000"/>
          <s v="83433000-83437000"/>
          <s v="83437000-83441000"/>
          <s v="83441000-83445000"/>
          <s v="83445000-83449000"/>
          <s v="83449000-83453000"/>
          <s v="83453000-83457000"/>
          <s v="83457000-83461000"/>
          <s v="83461000-83465000"/>
          <s v="83465000-83469000"/>
          <s v="83469000-83473000"/>
          <s v="83473000-83477000"/>
          <s v="83477000-83481000"/>
          <s v="83481000-83485000"/>
          <s v="83485000-83489000"/>
          <s v="83489000-83493000"/>
          <s v="83493000-83497000"/>
          <s v="83497000-83501000"/>
          <s v="83501000-83505000"/>
          <s v="83505000-83509000"/>
          <s v="83509000-83513000"/>
          <s v="83513000-83517000"/>
          <s v="83517000-83521000"/>
          <s v="83521000-83525000"/>
          <s v="83525000-83529000"/>
          <s v="83529000-83533000"/>
          <s v="83533000-83537000"/>
          <s v="83537000-83541000"/>
          <s v="83541000-83545000"/>
          <s v="83545000-83549000"/>
          <s v="83549000-83553000"/>
          <s v="83553000-83557000"/>
          <s v="83557000-83561000"/>
          <s v="83561000-83565000"/>
          <s v="83565000-83569000"/>
          <s v="83569000-83573000"/>
          <s v="83573000-83577000"/>
          <s v="83577000-83581000"/>
          <s v="83581000-83585000"/>
          <s v="83585000-83589000"/>
          <s v="83589000-83593000"/>
          <s v="83593000-83597000"/>
          <s v="83597000-83601000"/>
          <s v="83601000-83605000"/>
          <s v="83605000-83609000"/>
          <s v="83609000-83613000"/>
          <s v="83613000-83617000"/>
          <s v="83617000-83621000"/>
          <s v="83621000-83625000"/>
          <s v="83625000-83629000"/>
          <s v="83629000-83633000"/>
          <s v="83633000-83637000"/>
          <s v="83637000-83641000"/>
          <s v="83641000-83645000"/>
          <s v="83645000-83649000"/>
          <s v="83649000-83653000"/>
          <s v="83653000-83657000"/>
          <s v="83657000-83661000"/>
          <s v="83661000-83665000"/>
          <s v="83665000-83669000"/>
          <s v="83669000-83673000"/>
          <s v="83673000-83677000"/>
          <s v="83677000-83681000"/>
          <s v="83681000-83685000"/>
          <s v="83685000-83689000"/>
          <s v="83689000-83693000"/>
          <s v="83693000-83697000"/>
          <s v="83697000-83701000"/>
          <s v="83701000-83705000"/>
          <s v="83705000-83709000"/>
          <s v="83709000-83713000"/>
          <s v="83713000-83717000"/>
          <s v="83717000-83721000"/>
          <s v="83721000-83725000"/>
          <s v="83725000-83729000"/>
          <s v="83729000-83733000"/>
          <s v="83733000-83737000"/>
          <s v="83737000-83741000"/>
          <s v="83741000-83745000"/>
          <s v="83745000-83749000"/>
          <s v="83749000-83753000"/>
          <s v="83753000-83757000"/>
          <s v="83757000-83761000"/>
          <s v="83761000-83765000"/>
          <s v="83765000-83769000"/>
          <s v="83769000-83773000"/>
          <s v="83773000-83777000"/>
          <s v="83777000-83781000"/>
          <s v="83781000-83785000"/>
          <s v="83785000-83789000"/>
          <s v="83789000-83793000"/>
          <s v="83793000-83797000"/>
          <s v="83797000-83801000"/>
          <s v="83801000-83805000"/>
          <s v="83805000-83809000"/>
          <s v="83809000-83813000"/>
          <s v="83813000-83817000"/>
          <s v="83817000-83821000"/>
          <s v="83821000-83825000"/>
          <s v="83825000-83829000"/>
          <s v="83829000-83833000"/>
          <s v="83833000-83837000"/>
          <s v="83837000-83841000"/>
          <s v="83841000-83845000"/>
          <s v="83845000-83849000"/>
          <s v="83849000-83853000"/>
          <s v="83853000-83857000"/>
          <s v="83857000-83861000"/>
          <s v="83861000-83865000"/>
          <s v="83865000-83869000"/>
          <s v="83869000-83873000"/>
          <s v="83873000-83877000"/>
          <s v="83877000-83881000"/>
          <s v="83881000-83885000"/>
          <s v="83885000-83889000"/>
          <s v="83889000-83893000"/>
          <s v="83893000-83897000"/>
          <s v="83897000-83901000"/>
          <s v="83901000-83905000"/>
          <s v="83905000-83909000"/>
          <s v="83909000-83913000"/>
          <s v="83913000-83917000"/>
          <s v="83917000-83921000"/>
          <s v="83921000-83925000"/>
          <s v="83925000-83929000"/>
          <s v="83929000-83933000"/>
          <s v="83933000-83937000"/>
          <s v="83937000-83941000"/>
          <s v="83941000-83945000"/>
          <s v="83945000-83949000"/>
          <s v="83949000-83953000"/>
          <s v="83953000-83957000"/>
          <s v="83957000-83961000"/>
          <s v="83961000-83965000"/>
          <s v="83965000-83969000"/>
          <s v="83969000-83973000"/>
          <s v="83973000-83977000"/>
          <s v="83977000-83981000"/>
          <s v="83981000-83985000"/>
          <s v="83985000-83989000"/>
          <s v="83989000-83993000"/>
          <s v="83993000-83997000"/>
          <s v="83997000-84001000"/>
          <s v="84001000-84005000"/>
          <s v="84005000-84009000"/>
          <s v="84009000-84013000"/>
          <s v="84013000-84017000"/>
          <s v="84017000-84021000"/>
          <s v="84021000-84025000"/>
          <s v="84025000-84029000"/>
          <s v="84029000-84033000"/>
          <s v="84033000-84037000"/>
          <s v="84037000-84041000"/>
          <s v="84041000-84045000"/>
          <s v="84045000-84049000"/>
          <s v="84049000-84053000"/>
          <s v="84053000-84057000"/>
          <s v="84057000-84061000"/>
          <s v="84061000-84065000"/>
          <s v="84065000-84069000"/>
          <s v="84069000-84073000"/>
          <s v="84073000-84077000"/>
          <s v="84077000-84081000"/>
          <s v="84081000-84085000"/>
          <s v="84085000-84089000"/>
          <s v="84089000-84093000"/>
          <s v="84093000-84097000"/>
          <s v="84097000-84101000"/>
          <s v="84101000-84105000"/>
          <s v="84105000-84109000"/>
          <s v="84109000-84113000"/>
          <s v="84113000-84117000"/>
          <s v="84117000-84121000"/>
          <s v="84121000-84125000"/>
          <s v="84125000-84129000"/>
          <s v="84129000-84133000"/>
          <s v="84133000-84137000"/>
          <s v="84137000-84141000"/>
          <s v="84141000-84145000"/>
          <s v="84145000-84149000"/>
          <s v="84149000-84153000"/>
          <s v="84153000-84157000"/>
          <s v="84157000-84161000"/>
          <s v="84161000-84165000"/>
          <s v="84165000-84169000"/>
          <s v="84169000-84173000"/>
          <s v="84173000-84177000"/>
          <s v="84177000-84181000"/>
          <s v="84181000-84185000"/>
          <s v="84185000-84189000"/>
          <s v="84189000-84193000"/>
          <s v="84193000-84197000"/>
          <s v="84197000-84201000"/>
          <s v="84201000-84205000"/>
          <s v="84205000-84209000"/>
          <s v="84209000-84213000"/>
          <s v="84213000-84217000"/>
          <s v="84217000-84221000"/>
          <s v="84221000-84225000"/>
          <s v="84225000-84229000"/>
          <s v="84229000-84233000"/>
          <s v="84233000-84237000"/>
          <s v="84237000-84241000"/>
          <s v="84241000-84245000"/>
          <s v="84245000-84249000"/>
          <s v="84249000-84253000"/>
          <s v="84253000-84257000"/>
          <s v="84257000-84261000"/>
          <s v="84261000-84265000"/>
          <s v="84265000-84269000"/>
          <s v="84269000-84273000"/>
          <s v="84273000-84277000"/>
          <s v="84277000-84281000"/>
          <s v="84281000-84285000"/>
          <s v="84285000-84289000"/>
          <s v="84289000-84293000"/>
          <s v="84293000-84297000"/>
          <s v="84297000-84301000"/>
          <s v="84301000-84305000"/>
          <s v="84305000-84309000"/>
          <s v="84309000-84313000"/>
          <s v="84313000-84317000"/>
          <s v="84317000-84321000"/>
          <s v="84321000-84325000"/>
          <s v="84325000-84329000"/>
          <s v="84329000-84333000"/>
          <s v="84333000-84337000"/>
          <s v="84337000-84341000"/>
          <s v="84341000-84345000"/>
          <s v="84345000-84349000"/>
          <s v="84349000-84353000"/>
          <s v="84353000-84357000"/>
          <s v="84357000-84361000"/>
          <s v="84361000-84365000"/>
          <s v="84365000-84369000"/>
          <s v="84369000-84373000"/>
          <s v="84373000-84377000"/>
          <s v="84377000-84381000"/>
          <s v="84381000-84385000"/>
          <s v="84385000-84389000"/>
          <s v="84389000-84393000"/>
          <s v="84393000-84397000"/>
          <s v="84397000-84401000"/>
          <s v="84401000-84405000"/>
          <s v="84405000-84409000"/>
          <s v="84409000-84413000"/>
          <s v="84413000-84417000"/>
          <s v="84417000-84421000"/>
          <s v="84421000-84425000"/>
          <s v="84425000-84429000"/>
          <s v="84429000-84433000"/>
          <s v="84433000-84437000"/>
          <s v="84437000-84441000"/>
          <s v="84441000-84445000"/>
          <s v="84445000-84449000"/>
          <s v="84449000-84453000"/>
          <s v="84453000-84457000"/>
          <s v="84457000-84461000"/>
          <s v="84461000-84465000"/>
          <s v="84465000-84469000"/>
          <s v="84469000-84473000"/>
          <s v="84473000-84477000"/>
          <s v="84477000-84481000"/>
          <s v="84481000-84485000"/>
          <s v="84485000-84489000"/>
          <s v="84489000-84493000"/>
          <s v="84493000-84497000"/>
          <s v="84497000-84501000"/>
          <s v="84501000-84505000"/>
          <s v="84505000-84509000"/>
          <s v="84509000-84513000"/>
          <s v="84513000-84517000"/>
          <s v="84517000-84521000"/>
          <s v="84521000-84525000"/>
          <s v="84525000-84529000"/>
          <s v="84529000-84533000"/>
          <s v="84533000-84537000"/>
          <s v="84537000-84541000"/>
          <s v="84541000-84545000"/>
          <s v="84545000-84549000"/>
          <s v="84549000-84553000"/>
          <s v="84553000-84557000"/>
          <s v="84557000-84561000"/>
          <s v="84561000-84565000"/>
          <s v="84565000-84569000"/>
          <s v="84569000-84573000"/>
          <s v="84573000-84577000"/>
          <s v="84577000-84581000"/>
          <s v="84581000-84585000"/>
          <s v="84585000-84589000"/>
          <s v="84589000-84593000"/>
          <s v="84593000-84597000"/>
          <s v="84597000-84601000"/>
          <s v="84601000-84605000"/>
          <s v="84605000-84609000"/>
          <s v="84609000-84613000"/>
          <s v="84613000-84617000"/>
          <s v="84617000-84621000"/>
          <s v="84621000-84625000"/>
          <s v="84625000-84629000"/>
          <s v="84629000-84633000"/>
          <s v="84633000-84637000"/>
          <s v="84637000-84641000"/>
          <s v="84641000-84645000"/>
          <s v="84645000-84649000"/>
          <s v="84649000-84653000"/>
          <s v="84653000-84657000"/>
          <s v="84657000-84661000"/>
          <s v="84661000-84665000"/>
          <s v="84665000-84669000"/>
          <s v="84669000-84673000"/>
          <s v="84673000-84677000"/>
          <s v="84677000-84681000"/>
          <s v="84681000-84685000"/>
          <s v="84685000-84689000"/>
          <s v="84689000-84693000"/>
          <s v="84693000-84697000"/>
          <s v="84697000-84701000"/>
          <s v="84701000-84705000"/>
          <s v="84705000-84709000"/>
          <s v="84709000-84713000"/>
          <s v="84713000-84717000"/>
          <s v="84717000-84721000"/>
          <s v="84721000-84725000"/>
          <s v="84725000-84729000"/>
          <s v="84729000-84733000"/>
          <s v="84733000-84737000"/>
          <s v="84737000-84741000"/>
          <s v="84741000-84745000"/>
          <s v="84745000-84749000"/>
          <s v="84749000-84753000"/>
          <s v="84753000-84757000"/>
          <s v="84757000-84761000"/>
          <s v="84761000-84765000"/>
          <s v="84765000-84769000"/>
          <s v="84769000-84773000"/>
          <s v="84773000-84777000"/>
          <s v="84777000-84781000"/>
          <s v="84781000-84785000"/>
          <s v="84785000-84789000"/>
          <s v="84789000-84793000"/>
          <s v="84793000-84797000"/>
          <s v="84797000-84801000"/>
          <s v="84801000-84805000"/>
          <s v="84805000-84809000"/>
          <s v="84809000-84813000"/>
          <s v="84813000-84817000"/>
          <s v="84817000-84821000"/>
          <s v="84821000-84825000"/>
          <s v="84825000-84829000"/>
          <s v="84829000-84833000"/>
          <s v="84833000-84837000"/>
          <s v="84837000-84841000"/>
          <s v="84841000-84845000"/>
          <s v="84845000-84849000"/>
          <s v="84849000-84853000"/>
          <s v="84853000-84857000"/>
          <s v="84857000-84861000"/>
          <s v="84861000-84865000"/>
          <s v="84865000-84869000"/>
          <s v="84869000-84873000"/>
          <s v="84873000-84877000"/>
          <s v="84877000-84881000"/>
          <s v="84881000-84885000"/>
          <s v="84885000-84889000"/>
          <s v="84889000-84893000"/>
          <s v="84893000-84897000"/>
          <s v="84897000-84901000"/>
          <s v="84901000-84905000"/>
          <s v="84905000-84909000"/>
          <s v="84909000-84913000"/>
          <s v="84913000-84917000"/>
          <s v="84917000-84921000"/>
          <s v="84921000-84925000"/>
          <s v="84925000-84929000"/>
          <s v="84929000-84933000"/>
          <s v="84933000-84937000"/>
          <s v="84937000-84941000"/>
          <s v="84941000-84945000"/>
          <s v="84945000-84949000"/>
          <s v="84949000-84953000"/>
          <s v="84953000-84957000"/>
          <s v="84957000-84961000"/>
          <s v="84961000-84965000"/>
          <s v="84965000-84969000"/>
          <s v="84969000-84973000"/>
          <s v="84973000-84977000"/>
          <s v="84977000-84981000"/>
          <s v="84981000-84985000"/>
          <s v="84985000-84989000"/>
          <s v="84989000-84993000"/>
          <s v="84993000-84997000"/>
          <s v="84997000-85001000"/>
          <s v="85001000-85005000"/>
          <s v="85005000-85009000"/>
          <s v="85009000-85013000"/>
          <s v="85013000-85017000"/>
          <s v="85017000-85021000"/>
          <s v="85021000-85025000"/>
          <s v="85025000-85029000"/>
          <s v="85029000-85033000"/>
          <s v="85033000-85037000"/>
          <s v="85037000-85041000"/>
          <s v="85041000-85045000"/>
          <s v="85045000-85049000"/>
          <s v="85049000-85053000"/>
          <s v="85053000-85057000"/>
          <s v="85057000-85061000"/>
          <s v="85061000-85065000"/>
          <s v="85065000-85069000"/>
          <s v="85069000-85073000"/>
          <s v="85073000-85077000"/>
          <s v="85077000-85081000"/>
          <s v="85081000-85085000"/>
          <s v="85085000-85089000"/>
          <s v="85089000-85093000"/>
          <s v="85093000-85097000"/>
          <s v="85097000-85101000"/>
          <s v="85101000-85105000"/>
          <s v="85105000-85109000"/>
          <s v="85109000-85113000"/>
          <s v="85113000-85117000"/>
          <s v="85117000-85121000"/>
          <s v="85121000-85125000"/>
          <s v="85125000-85129000"/>
          <s v="85129000-85133000"/>
          <s v="85133000-85137000"/>
          <s v="85137000-85141000"/>
          <s v="85141000-85145000"/>
          <s v="85145000-85149000"/>
          <s v="85149000-85153000"/>
          <s v="85153000-85157000"/>
          <s v="85157000-85161000"/>
          <s v="85161000-85165000"/>
          <s v="85165000-85169000"/>
          <s v="85169000-85173000"/>
          <s v="85173000-85177000"/>
          <s v="85177000-85181000"/>
          <s v="85181000-85185000"/>
          <s v="85185000-85189000"/>
          <s v="85189000-85193000"/>
          <s v="85193000-85197000"/>
          <s v="85197000-85201000"/>
          <s v="85201000-85205000"/>
          <s v="85205000-85209000"/>
          <s v="85209000-85213000"/>
          <s v="85213000-85217000"/>
          <s v="85217000-85221000"/>
          <s v="85221000-85225000"/>
          <s v="85225000-85229000"/>
          <s v="85229000-85233000"/>
          <s v="85233000-85237000"/>
          <s v="85237000-85241000"/>
          <s v="85241000-85245000"/>
          <s v="85245000-85249000"/>
          <s v="85249000-85253000"/>
          <s v="85253000-85257000"/>
          <s v="85257000-85261000"/>
          <s v="85261000-85265000"/>
          <s v="85265000-85269000"/>
          <s v="85269000-85273000"/>
          <s v="85273000-85277000"/>
          <s v="85277000-85281000"/>
          <s v="85281000-85285000"/>
          <s v="85285000-85289000"/>
          <s v="85289000-85293000"/>
          <s v="85293000-85297000"/>
          <s v="85297000-85301000"/>
          <s v="85301000-85305000"/>
          <s v="85305000-85309000"/>
          <s v="85309000-85313000"/>
          <s v="85313000-85317000"/>
          <s v="85317000-85321000"/>
          <s v="85321000-85325000"/>
          <s v="85325000-85329000"/>
          <s v="85329000-85333000"/>
          <s v="85333000-85337000"/>
          <s v="85337000-85341000"/>
          <s v="85341000-85345000"/>
          <s v="85345000-85349000"/>
          <s v="85349000-85353000"/>
          <s v="85353000-85357000"/>
          <s v="85357000-85361000"/>
          <s v="85361000-85365000"/>
          <s v="85365000-85369000"/>
          <s v="85369000-85373000"/>
          <s v="85373000-85377000"/>
          <s v="85377000-85381000"/>
          <s v="85381000-85385000"/>
          <s v="85385000-85389000"/>
          <s v="85389000-85393000"/>
          <s v="85393000-85397000"/>
          <s v="85397000-85401000"/>
          <s v="85401000-85405000"/>
          <s v="85405000-85409000"/>
          <s v="85409000-85413000"/>
          <s v="85413000-85417000"/>
          <s v="85417000-85421000"/>
          <s v="85421000-85425000"/>
          <s v="85425000-85429000"/>
          <s v="85429000-85433000"/>
          <s v="85433000-85437000"/>
          <s v="85437000-85441000"/>
          <s v="85441000-85445000"/>
          <s v="85445000-85449000"/>
          <s v="85449000-85453000"/>
          <s v="85453000-85457000"/>
          <s v="85457000-85461000"/>
          <s v="85461000-85465000"/>
          <s v="85465000-85469000"/>
          <s v="85469000-85473000"/>
          <s v="85473000-85477000"/>
          <s v="85477000-85481000"/>
          <s v="85481000-85485000"/>
          <s v="85485000-85489000"/>
          <s v="85489000-85493000"/>
          <s v="85493000-85497000"/>
          <s v="85497000-85501000"/>
          <s v="85501000-85505000"/>
          <s v="85505000-85509000"/>
          <s v="85509000-85513000"/>
          <s v="85513000-85517000"/>
          <s v="85517000-85521000"/>
          <s v="85521000-85525000"/>
          <s v="85525000-85529000"/>
          <s v="85529000-85533000"/>
          <s v="85533000-85537000"/>
          <s v="85537000-85541000"/>
          <s v="85541000-85545000"/>
          <s v="85545000-85549000"/>
          <s v="85549000-85553000"/>
          <s v="85553000-85557000"/>
          <s v="85557000-85561000"/>
          <s v="85561000-85565000"/>
          <s v="85565000-85569000"/>
          <s v="85569000-85573000"/>
          <s v="85573000-85577000"/>
          <s v="85577000-85581000"/>
          <s v="85581000-85585000"/>
          <s v="85585000-85589000"/>
          <s v="85589000-85593000"/>
          <s v="85593000-85597000"/>
          <s v="85597000-85601000"/>
          <s v="85601000-85605000"/>
          <s v="85605000-85609000"/>
          <s v="85609000-85613000"/>
          <s v="85613000-85617000"/>
          <s v="85617000-85621000"/>
          <s v="85621000-85625000"/>
          <s v="85625000-85629000"/>
          <s v="85629000-85633000"/>
          <s v="85633000-85637000"/>
          <s v="85637000-85641000"/>
          <s v="85641000-85645000"/>
          <s v="85645000-85649000"/>
          <s v="85649000-85653000"/>
          <s v="85653000-85657000"/>
          <s v="85657000-85661000"/>
          <s v="85661000-85665000"/>
          <s v="85665000-85669000"/>
          <s v="85669000-85673000"/>
          <s v="85673000-85677000"/>
          <s v="85677000-85681000"/>
          <s v="85681000-85685000"/>
          <s v="85685000-85689000"/>
          <s v="85689000-85693000"/>
          <s v="85693000-85697000"/>
          <s v="85697000-85701000"/>
          <s v="85701000-85705000"/>
          <s v="85705000-85709000"/>
          <s v="85709000-85713000"/>
          <s v="85713000-85717000"/>
          <s v="85717000-85721000"/>
          <s v="85721000-85725000"/>
          <s v="85725000-85729000"/>
          <s v="85729000-85733000"/>
          <s v="85733000-85737000"/>
          <s v="85737000-85741000"/>
          <s v="85741000-85745000"/>
          <s v="85745000-85749000"/>
          <s v="85749000-85753000"/>
          <s v="85753000-85757000"/>
          <s v="85757000-85761000"/>
          <s v="85761000-85765000"/>
          <s v="85765000-85769000"/>
          <s v="85769000-85773000"/>
          <s v="85773000-85777000"/>
          <s v="85777000-85781000"/>
          <s v="85781000-85785000"/>
          <s v="85785000-85789000"/>
          <s v="85789000-85793000"/>
          <s v="85793000-85797000"/>
          <s v="85797000-85801000"/>
          <s v="85801000-85805000"/>
          <s v="85805000-85809000"/>
          <s v="85809000-85813000"/>
          <s v="85813000-85817000"/>
          <s v="85817000-85821000"/>
          <s v="85821000-85825000"/>
          <s v="85825000-85829000"/>
          <s v="85829000-85833000"/>
          <s v="85833000-85837000"/>
          <s v="85837000-85841000"/>
          <s v="85841000-85845000"/>
          <s v="85845000-85849000"/>
          <s v="85849000-85853000"/>
          <s v="85853000-85857000"/>
          <s v="85857000-85861000"/>
          <s v="85861000-85865000"/>
          <s v="85865000-85869000"/>
          <s v="85869000-85873000"/>
          <s v="85873000-85877000"/>
          <s v="85877000-85881000"/>
          <s v="85881000-85885000"/>
          <s v="85885000-85889000"/>
          <s v="85889000-85893000"/>
          <s v="85893000-85897000"/>
          <s v="85897000-85901000"/>
          <s v="85901000-85905000"/>
          <s v="85905000-85909000"/>
          <s v="85909000-85913000"/>
          <s v="85913000-85917000"/>
          <s v="85917000-85921000"/>
          <s v="85921000-85925000"/>
          <s v="85925000-85929000"/>
          <s v="85929000-85933000"/>
          <s v="85933000-85937000"/>
          <s v="85937000-85941000"/>
          <s v="85941000-85945000"/>
          <s v="85945000-85949000"/>
          <s v="85949000-85953000"/>
          <s v="85953000-85957000"/>
          <s v="85957000-85961000"/>
          <s v="85961000-85965000"/>
          <s v="85965000-85969000"/>
          <s v="85969000-85973000"/>
          <s v="85973000-85977000"/>
          <s v="85977000-85981000"/>
          <s v="85981000-85985000"/>
          <s v="85985000-85989000"/>
          <s v="85989000-85993000"/>
          <s v="85993000-85997000"/>
          <s v="85997000-86001000"/>
          <s v="86001000-86005000"/>
          <s v="86005000-86009000"/>
          <s v="86009000-86013000"/>
          <s v="86013000-86017000"/>
          <s v="86017000-86021000"/>
          <s v="86021000-86025000"/>
          <s v="86025000-86029000"/>
          <s v="86029000-86033000"/>
          <s v="86033000-86037000"/>
          <s v="86037000-86041000"/>
          <s v="86041000-86045000"/>
          <s v="86045000-86049000"/>
          <s v="86049000-86053000"/>
          <s v="86053000-86057000"/>
          <s v="86057000-86061000"/>
          <s v="86061000-86065000"/>
          <s v="86065000-86069000"/>
          <s v="86069000-86073000"/>
          <s v="86073000-86077000"/>
          <s v="86077000-86081000"/>
          <s v="86081000-86085000"/>
          <s v="86085000-86089000"/>
          <s v="86089000-86093000"/>
          <s v="86093000-86097000"/>
          <s v="86097000-86101000"/>
          <s v="86101000-86105000"/>
          <s v="86105000-86109000"/>
          <s v="86109000-86113000"/>
          <s v="86113000-86117000"/>
          <s v="86117000-86121000"/>
          <s v="86121000-86125000"/>
          <s v="86125000-86129000"/>
          <s v="86129000-86133000"/>
          <s v="86133000-86137000"/>
          <s v="86137000-86141000"/>
          <s v="86141000-86145000"/>
          <s v="86145000-86149000"/>
          <s v="86149000-86153000"/>
          <s v="86153000-86157000"/>
          <s v="86157000-86161000"/>
          <s v="86161000-86165000"/>
          <s v="86165000-86169000"/>
          <s v="86169000-86173000"/>
          <s v="86173000-86177000"/>
          <s v="86177000-86181000"/>
          <s v="86181000-86185000"/>
          <s v="86185000-86189000"/>
          <s v="86189000-86193000"/>
          <s v="86193000-86197000"/>
          <s v="86197000-86201000"/>
          <s v="86201000-86205000"/>
          <s v="86205000-86209000"/>
          <s v="86209000-86213000"/>
          <s v="86213000-86217000"/>
          <s v="86217000-86221000"/>
          <s v="86221000-86225000"/>
          <s v="86225000-86229000"/>
          <s v="86229000-86233000"/>
          <s v="86233000-86237000"/>
          <s v="86237000-86241000"/>
          <s v="86241000-86245000"/>
          <s v="86245000-86249000"/>
          <s v="86249000-86253000"/>
          <s v="86253000-86257000"/>
          <s v="86257000-86261000"/>
          <s v="86261000-86265000"/>
          <s v="86265000-86269000"/>
          <s v="86269000-86273000"/>
          <s v="86273000-86277000"/>
          <s v="86277000-86281000"/>
          <s v="86281000-86285000"/>
          <s v="86285000-86289000"/>
          <s v="86289000-86293000"/>
          <s v="86293000-86297000"/>
          <s v="86297000-86301000"/>
          <s v="86301000-86305000"/>
          <s v="86305000-86309000"/>
          <s v="86309000-86313000"/>
          <s v="86313000-86317000"/>
          <s v="86317000-86321000"/>
          <s v="86321000-86325000"/>
          <s v="86325000-86329000"/>
          <s v="86329000-86333000"/>
          <s v="86333000-86337000"/>
          <s v="86337000-86341000"/>
          <s v="86341000-86345000"/>
          <s v="86345000-86349000"/>
          <s v="86349000-86353000"/>
          <s v="86353000-86357000"/>
          <s v="86357000-86361000"/>
          <s v="86361000-86365000"/>
          <s v="86365000-86369000"/>
          <s v="86369000-86373000"/>
          <s v="86373000-86377000"/>
          <s v="86377000-86381000"/>
          <s v="86381000-86385000"/>
          <s v="86385000-86389000"/>
          <s v="86389000-86393000"/>
          <s v="86393000-86397000"/>
          <s v="86397000-86401000"/>
          <s v="86401000-86405000"/>
          <s v="86405000-86409000"/>
          <s v="86409000-86413000"/>
          <s v="86413000-86417000"/>
          <s v="86417000-86421000"/>
          <s v="86421000-86425000"/>
          <s v="86425000-86429000"/>
          <s v="86429000-86433000"/>
          <s v="86433000-86437000"/>
          <s v="86437000-86441000"/>
          <s v="86441000-86445000"/>
          <s v="86445000-86449000"/>
          <s v="86449000-86453000"/>
          <s v="86453000-86457000"/>
          <s v="86457000-86461000"/>
          <s v="86461000-86465000"/>
          <s v="86465000-86469000"/>
          <s v="86469000-86473000"/>
          <s v="86473000-86477000"/>
          <s v="86477000-86481000"/>
          <s v="86481000-86485000"/>
          <s v="86485000-86489000"/>
          <s v="86489000-86493000"/>
          <s v="86493000-86497000"/>
          <s v="86497000-86501000"/>
          <s v="86501000-86505000"/>
          <s v="86505000-86509000"/>
          <s v="86509000-86513000"/>
          <s v="86513000-86517000"/>
          <s v="86517000-86521000"/>
          <s v="86521000-86525000"/>
          <s v="86525000-86529000"/>
          <s v="86529000-86533000"/>
          <s v="86533000-86537000"/>
          <s v="86537000-86541000"/>
          <s v="86541000-86545000"/>
          <s v="86545000-86549000"/>
          <s v="86549000-86553000"/>
          <s v="86553000-86557000"/>
          <s v="86557000-86561000"/>
          <s v="86561000-86565000"/>
          <s v="86565000-86569000"/>
          <s v="86569000-86573000"/>
          <s v="86573000-86577000"/>
          <s v="86577000-86581000"/>
          <s v="86581000-86585000"/>
          <s v="86585000-86589000"/>
          <s v="86589000-86593000"/>
          <s v="86593000-86597000"/>
          <s v="86597000-86601000"/>
          <s v="86601000-86605000"/>
          <s v="86605000-86609000"/>
          <s v="86609000-86613000"/>
          <s v="86613000-86617000"/>
          <s v="86617000-86621000"/>
          <s v="86621000-86625000"/>
          <s v="86625000-86629000"/>
          <s v="86629000-86633000"/>
          <s v="86633000-86637000"/>
          <s v="86637000-86641000"/>
          <s v="86641000-86645000"/>
          <s v="86645000-86649000"/>
          <s v="86649000-86653000"/>
          <s v="86653000-86657000"/>
          <s v="86657000-86661000"/>
          <s v="86661000-86665000"/>
          <s v="86665000-86669000"/>
          <s v="86669000-86673000"/>
          <s v="86673000-86677000"/>
          <s v="86677000-86681000"/>
          <s v="86681000-86685000"/>
          <s v="86685000-86689000"/>
          <s v="86689000-86693000"/>
          <s v="86693000-86697000"/>
          <s v="86697000-86701000"/>
          <s v="86701000-86705000"/>
          <s v="86705000-86709000"/>
          <s v="86709000-86713000"/>
          <s v="86713000-86717000"/>
          <s v="86717000-86721000"/>
          <s v="86721000-86725000"/>
          <s v="86725000-86729000"/>
          <s v="86729000-86733000"/>
          <s v="86733000-86737000"/>
          <s v="86737000-86741000"/>
          <s v="86741000-86745000"/>
          <s v="86745000-86749000"/>
          <s v="86749000-86753000"/>
          <s v="86753000-86757000"/>
          <s v="86757000-86761000"/>
          <s v="86761000-86765000"/>
          <s v="86765000-86769000"/>
          <s v="86769000-86773000"/>
          <s v="86773000-86777000"/>
          <s v="86777000-86781000"/>
          <s v="86781000-86785000"/>
          <s v="86785000-86789000"/>
          <s v="86789000-86793000"/>
          <s v="86793000-86797000"/>
          <s v="86797000-86801000"/>
          <s v="86801000-86805000"/>
          <s v="86805000-86809000"/>
          <s v="86809000-86813000"/>
          <s v="86813000-86817000"/>
          <s v="86817000-86821000"/>
          <s v="86821000-86825000"/>
          <s v="86825000-86829000"/>
          <s v="86829000-86833000"/>
          <s v="86833000-86837000"/>
          <s v="86837000-86841000"/>
          <s v="86841000-86845000"/>
          <s v="86845000-86849000"/>
          <s v="86849000-86853000"/>
          <s v="86853000-86857000"/>
          <s v="86857000-86861000"/>
          <s v="86861000-86865000"/>
          <s v="86865000-86869000"/>
          <s v="86869000-86873000"/>
          <s v="86873000-86877000"/>
          <s v="86877000-86881000"/>
          <s v="86881000-86885000"/>
          <s v="86885000-86889000"/>
          <s v="86889000-86893000"/>
          <s v="86893000-86897000"/>
          <s v="86897000-86901000"/>
          <s v="86901000-86905000"/>
          <s v="86905000-86909000"/>
          <s v="86909000-86913000"/>
          <s v="86913000-86917000"/>
          <s v="86917000-86921000"/>
          <s v="86921000-86925000"/>
          <s v="86925000-86929000"/>
          <s v="86929000-86933000"/>
          <s v="86933000-86937000"/>
          <s v="86937000-86941000"/>
          <s v="86941000-86945000"/>
          <s v="86945000-86949000"/>
          <s v="86949000-86953000"/>
          <s v="86953000-86957000"/>
          <s v="86957000-86961000"/>
          <s v="86961000-86965000"/>
          <s v="86965000-86969000"/>
          <s v="86969000-86973000"/>
          <s v="86973000-86977000"/>
          <s v="86977000-86981000"/>
          <s v="86981000-86985000"/>
          <s v="86985000-86989000"/>
          <s v="86989000-86993000"/>
          <s v="86993000-86997000"/>
          <s v="86997000-87001000"/>
          <s v="87001000-87005000"/>
          <s v="87005000-87009000"/>
          <s v="87009000-87013000"/>
          <s v="87013000-87017000"/>
          <s v="87017000-87021000"/>
          <s v="87021000-87025000"/>
          <s v="87025000-87029000"/>
          <s v="87029000-87033000"/>
          <s v="87033000-87037000"/>
          <s v="87037000-87041000"/>
          <s v="87041000-87045000"/>
          <s v="87045000-87049000"/>
          <s v="87049000-87053000"/>
          <s v="87053000-87057000"/>
          <s v="87057000-87061000"/>
          <s v="87061000-87065000"/>
          <s v="87065000-87069000"/>
          <s v="87069000-87073000"/>
          <s v="87073000-87077000"/>
          <s v="87077000-87081000"/>
          <s v="87081000-87085000"/>
          <s v="87085000-87089000"/>
          <s v="87089000-87093000"/>
          <s v="87093000-87097000"/>
          <s v="87097000-87101000"/>
          <s v="87101000-87105000"/>
          <s v="87105000-87109000"/>
          <s v="87109000-87113000"/>
          <s v="87113000-87117000"/>
          <s v="87117000-87121000"/>
          <s v="87121000-87125000"/>
          <s v="87125000-87129000"/>
          <s v="87129000-87133000"/>
          <s v="87133000-87137000"/>
          <s v="87137000-87141000"/>
          <s v="87141000-87145000"/>
          <s v="87145000-87149000"/>
          <s v="87149000-87153000"/>
          <s v="87153000-87157000"/>
          <s v="87157000-87161000"/>
          <s v="87161000-87165000"/>
          <s v="87165000-87169000"/>
          <s v="87169000-87173000"/>
          <s v="87173000-87177000"/>
          <s v="87177000-87181000"/>
          <s v="87181000-87185000"/>
          <s v="87185000-87189000"/>
          <s v="87189000-87193000"/>
          <s v="87193000-87197000"/>
          <s v="87197000-87201000"/>
          <s v="87201000-87205000"/>
          <s v="87205000-87209000"/>
          <s v="87209000-87213000"/>
          <s v="87213000-87217000"/>
          <s v="87217000-87221000"/>
          <s v="87221000-87225000"/>
          <s v="87225000-87229000"/>
          <s v="87229000-87233000"/>
          <s v="87233000-87237000"/>
          <s v="87237000-87241000"/>
          <s v="87241000-87245000"/>
          <s v="87245000-87249000"/>
          <s v="87249000-87253000"/>
          <s v="87253000-87257000"/>
          <s v="87257000-87261000"/>
          <s v="87261000-87265000"/>
          <s v="87265000-87269000"/>
          <s v="87269000-87273000"/>
          <s v="87273000-87277000"/>
          <s v="87277000-87281000"/>
          <s v="87281000-87285000"/>
          <s v="87285000-87289000"/>
          <s v="87289000-87293000"/>
          <s v="87293000-87297000"/>
          <s v="87297000-87301000"/>
          <s v="87301000-87305000"/>
          <s v="87305000-87309000"/>
          <s v="87309000-87313000"/>
          <s v="87313000-87317000"/>
          <s v="87317000-87321000"/>
          <s v="87321000-87325000"/>
          <s v="87325000-87329000"/>
          <s v="87329000-87333000"/>
          <s v="87333000-87337000"/>
          <s v="87337000-87341000"/>
          <s v="87341000-87345000"/>
          <s v="87345000-87349000"/>
          <s v="87349000-87353000"/>
          <s v="87353000-87357000"/>
          <s v="87357000-87361000"/>
          <s v="87361000-87365000"/>
          <s v="87365000-87369000"/>
          <s v="87369000-87373000"/>
          <s v="87373000-87377000"/>
          <s v="87377000-87381000"/>
          <s v="87381000-87385000"/>
          <s v="87385000-87389000"/>
          <s v="87389000-87393000"/>
          <s v="87393000-87397000"/>
          <s v="87397000-87401000"/>
          <s v="87401000-87405000"/>
          <s v="87405000-87409000"/>
          <s v="87409000-87413000"/>
          <s v="87413000-87417000"/>
          <s v="87417000-87421000"/>
          <s v="87421000-87425000"/>
          <s v="87425000-87429000"/>
          <s v="87429000-87433000"/>
          <s v="87433000-87437000"/>
          <s v="87437000-87441000"/>
          <s v="87441000-87445000"/>
          <s v="87445000-87449000"/>
          <s v="87449000-87453000"/>
          <s v="87453000-87457000"/>
          <s v="87457000-87461000"/>
          <s v="87461000-87465000"/>
          <s v="87465000-87469000"/>
          <s v="87469000-87473000"/>
          <s v="87473000-87477000"/>
          <s v="87477000-87481000"/>
          <s v="87481000-87485000"/>
          <s v="87485000-87489000"/>
          <s v="87489000-87493000"/>
          <s v="87493000-87497000"/>
          <s v="87497000-87501000"/>
          <s v="87501000-87505000"/>
          <s v="87505000-87509000"/>
          <s v="87509000-87513000"/>
          <s v="87513000-87517000"/>
          <s v="87517000-87521000"/>
          <s v="87521000-87525000"/>
          <s v="87525000-87529000"/>
          <s v="87529000-87533000"/>
          <s v="87533000-87537000"/>
          <s v="87537000-87541000"/>
          <s v="87541000-87545000"/>
          <s v="87545000-87549000"/>
          <s v="87549000-87553000"/>
          <s v="87553000-87557000"/>
          <s v="87557000-87561000"/>
          <s v="87561000-87565000"/>
          <s v="87565000-87569000"/>
          <s v="87569000-87573000"/>
          <s v="87573000-87577000"/>
          <s v="87577000-87581000"/>
          <s v="87581000-87585000"/>
          <s v="87585000-87589000"/>
          <s v="87589000-87593000"/>
          <s v="87593000-87597000"/>
          <s v="87597000-87601000"/>
          <s v="87601000-87605000"/>
          <s v="87605000-87609000"/>
          <s v="87609000-87613000"/>
          <s v="87613000-87617000"/>
          <s v="87617000-87621000"/>
          <s v="87621000-87625000"/>
          <s v="87625000-87629000"/>
          <s v="87629000-87633000"/>
          <s v="87633000-87637000"/>
          <s v="87637000-87641000"/>
          <s v="87641000-87645000"/>
          <s v="87645000-87649000"/>
          <s v="87649000-87653000"/>
          <s v="87653000-87657000"/>
          <s v="87657000-87661000"/>
          <s v="87661000-87665000"/>
          <s v="87665000-87669000"/>
          <s v="87669000-87673000"/>
          <s v="87673000-87677000"/>
          <s v="87677000-87681000"/>
          <s v="87681000-87685000"/>
          <s v="87685000-87689000"/>
          <s v="87689000-87693000"/>
          <s v="87693000-87697000"/>
          <s v="87697000-87701000"/>
          <s v="87701000-87705000"/>
          <s v="87705000-87709000"/>
          <s v="87709000-87713000"/>
          <s v="87713000-87717000"/>
          <s v="87717000-87721000"/>
          <s v="87721000-87725000"/>
          <s v="87725000-87729000"/>
          <s v="87729000-87733000"/>
          <s v="87733000-87737000"/>
          <s v="87737000-87741000"/>
          <s v="87741000-87745000"/>
          <s v="87745000-87749000"/>
          <s v="87749000-87753000"/>
          <s v="87753000-87757000"/>
          <s v="87757000-87761000"/>
          <s v="87761000-87765000"/>
          <s v="87765000-87769000"/>
          <s v="87769000-87773000"/>
          <s v="87773000-87777000"/>
          <s v="87777000-87781000"/>
          <s v="87781000-87785000"/>
          <s v="87785000-87789000"/>
          <s v="87789000-87793000"/>
          <s v="87793000-87797000"/>
          <s v="87797000-87801000"/>
          <s v="87801000-87805000"/>
          <s v="87805000-87809000"/>
          <s v="87809000-87813000"/>
          <s v="87813000-87817000"/>
          <s v="87817000-87821000"/>
          <s v="87821000-87825000"/>
          <s v="87825000-87829000"/>
          <s v="87829000-87833000"/>
          <s v="87833000-87837000"/>
          <s v="87837000-87841000"/>
          <s v="87841000-87845000"/>
          <s v="87845000-87849000"/>
          <s v="87849000-87853000"/>
          <s v="87853000-87857000"/>
          <s v="87857000-87861000"/>
          <s v="87861000-87865000"/>
          <s v="87865000-87869000"/>
          <s v="87869000-87873000"/>
          <s v="87873000-87877000"/>
          <s v="87877000-87881000"/>
          <s v="87881000-87885000"/>
          <s v="87885000-87889000"/>
          <s v="87889000-87893000"/>
          <s v="87893000-87897000"/>
          <s v="87897000-87901000"/>
          <s v="87901000-87905000"/>
          <s v="87905000-87909000"/>
          <s v="87909000-87913000"/>
          <s v="87913000-87917000"/>
          <s v="87917000-87921000"/>
          <s v="87921000-87925000"/>
          <s v="87925000-87929000"/>
          <s v="87929000-87933000"/>
          <s v="87933000-87937000"/>
          <s v="87937000-87941000"/>
          <s v="87941000-87945000"/>
          <s v="87945000-87949000"/>
          <s v="87949000-87953000"/>
          <s v="87953000-87957000"/>
          <s v="87957000-87961000"/>
          <s v="87961000-87965000"/>
          <s v="87965000-87969000"/>
          <s v="87969000-87973000"/>
          <s v="87973000-87977000"/>
          <s v="87977000-87981000"/>
          <s v="87981000-87985000"/>
          <s v="87985000-87989000"/>
          <s v="87989000-87993000"/>
          <s v="87993000-87997000"/>
          <s v="87997000-88001000"/>
          <s v="88001000-88005000"/>
          <s v="88005000-88009000"/>
          <s v="88009000-88013000"/>
          <s v="88013000-88017000"/>
          <s v="88017000-88021000"/>
          <s v="88021000-88025000"/>
          <s v="88025000-88029000"/>
          <s v="88029000-88033000"/>
          <s v="88033000-88037000"/>
          <s v="88037000-88041000"/>
          <s v="88041000-88045000"/>
          <s v="88045000-88049000"/>
          <s v="88049000-88053000"/>
          <s v="88053000-88057000"/>
          <s v="88057000-88061000"/>
          <s v="88061000-88065000"/>
          <s v="88065000-88069000"/>
          <s v="88069000-88073000"/>
          <s v="88073000-88077000"/>
          <s v="88077000-88081000"/>
          <s v="88081000-88085000"/>
          <s v="88085000-88089000"/>
          <s v="88089000-88093000"/>
          <s v="88093000-88097000"/>
          <s v="88097000-88101000"/>
          <s v="88101000-88105000"/>
          <s v="88105000-88109000"/>
          <s v="88109000-88113000"/>
          <s v="88113000-88117000"/>
          <s v="88117000-88121000"/>
          <s v="88121000-88125000"/>
          <s v="88125000-88129000"/>
          <s v="88129000-88133000"/>
          <s v="88133000-88137000"/>
          <s v="88137000-88141000"/>
          <s v="88141000-88145000"/>
          <s v="88145000-88149000"/>
          <s v="88149000-88153000"/>
          <s v="88153000-88157000"/>
          <s v="88157000-88161000"/>
          <s v="88161000-88165000"/>
          <s v="88165000-88169000"/>
          <s v="88169000-88173000"/>
          <s v="88173000-88177000"/>
          <s v="88177000-88181000"/>
          <s v="88181000-88185000"/>
          <s v="88185000-88189000"/>
          <s v="88189000-88193000"/>
          <s v="88193000-88197000"/>
          <s v="88197000-88201000"/>
          <s v="88201000-88205000"/>
          <s v="88205000-88209000"/>
          <s v="88209000-88213000"/>
          <s v="88213000-88217000"/>
          <s v="88217000-88221000"/>
          <s v="88221000-88225000"/>
          <s v="88225000-88229000"/>
          <s v="88229000-88233000"/>
          <s v="88233000-88237000"/>
          <s v="88237000-88241000"/>
          <s v="88241000-88245000"/>
          <s v="88245000-88249000"/>
          <s v="88249000-88253000"/>
          <s v="88253000-88257000"/>
          <s v="88257000-88261000"/>
          <s v="88261000-88265000"/>
          <s v="88265000-88269000"/>
          <s v="88269000-88273000"/>
          <s v="88273000-88277000"/>
          <s v="88277000-88281000"/>
          <s v="88281000-88285000"/>
          <s v="88285000-88289000"/>
          <s v="88289000-88293000"/>
          <s v="88293000-88297000"/>
          <s v="88297000-88301000"/>
          <s v="88301000-88305000"/>
          <s v="88305000-88309000"/>
          <s v="88309000-88313000"/>
          <s v="88313000-88317000"/>
          <s v="88317000-88321000"/>
          <s v="88321000-88325000"/>
          <s v="88325000-88329000"/>
          <s v="88329000-88333000"/>
          <s v="88333000-88337000"/>
          <s v="88337000-88341000"/>
          <s v="88341000-88345000"/>
          <s v="88345000-88349000"/>
          <s v="88349000-88353000"/>
          <s v="88353000-88357000"/>
          <s v="88357000-88361000"/>
          <s v="88361000-88365000"/>
          <s v="88365000-88369000"/>
          <s v="88369000-88373000"/>
          <s v="88373000-88377000"/>
          <s v="88377000-88381000"/>
          <s v="88381000-88385000"/>
          <s v="88385000-88389000"/>
          <s v="88389000-88393000"/>
          <s v="88393000-88397000"/>
          <s v="88397000-88401000"/>
          <s v="88401000-88405000"/>
          <s v="88405000-88409000"/>
          <s v="88409000-88413000"/>
          <s v="88413000-88417000"/>
          <s v="88417000-88421000"/>
          <s v="88421000-88425000"/>
          <s v="88425000-88429000"/>
          <s v="88429000-88433000"/>
          <s v="88433000-88437000"/>
          <s v="88437000-88441000"/>
          <s v="88441000-88445000"/>
          <s v="88445000-88449000"/>
          <s v="88449000-88453000"/>
          <s v="88453000-88457000"/>
          <s v="88457000-88461000"/>
          <s v="88461000-88465000"/>
          <s v="88465000-88469000"/>
          <s v="88469000-88473000"/>
          <s v="88473000-88477000"/>
          <s v="88477000-88481000"/>
          <s v="88481000-88485000"/>
          <s v="88485000-88489000"/>
          <s v="88489000-88493000"/>
          <s v="88493000-88497000"/>
          <s v="88497000-88501000"/>
          <s v="88501000-88505000"/>
          <s v="88505000-88509000"/>
          <s v="88509000-88513000"/>
          <s v="88513000-88517000"/>
          <s v="88517000-88521000"/>
          <s v="88521000-88525000"/>
          <s v="88525000-88529000"/>
          <s v="88529000-88533000"/>
          <s v="88533000-88537000"/>
          <s v="88537000-88541000"/>
          <s v="88541000-88545000"/>
          <s v="88545000-88549000"/>
          <s v="88549000-88553000"/>
          <s v="88553000-88557000"/>
          <s v="88557000-88561000"/>
          <s v="88561000-88565000"/>
          <s v="88565000-88569000"/>
          <s v="88569000-88573000"/>
          <s v="88573000-88577000"/>
          <s v="88577000-88581000"/>
          <s v="88581000-88585000"/>
          <s v="88585000-88589000"/>
          <s v="88589000-88593000"/>
          <s v="88593000-88597000"/>
          <s v="88597000-88601000"/>
          <s v="88601000-88605000"/>
          <s v="88605000-88609000"/>
          <s v="88609000-88613000"/>
          <s v="88613000-88617000"/>
          <s v="88617000-88621000"/>
          <s v="88621000-88625000"/>
          <s v="88625000-88629000"/>
          <s v="88629000-88633000"/>
          <s v="88633000-88637000"/>
          <s v="88637000-88641000"/>
          <s v="88641000-88645000"/>
          <s v="88645000-88649000"/>
          <s v="88649000-88653000"/>
          <s v="88653000-88657000"/>
          <s v="88657000-88661000"/>
          <s v="88661000-88665000"/>
          <s v="88665000-88669000"/>
          <s v="88669000-88673000"/>
          <s v="88673000-88677000"/>
          <s v="88677000-88681000"/>
          <s v="88681000-88685000"/>
          <s v="88685000-88689000"/>
          <s v="88689000-88693000"/>
          <s v="88693000-88697000"/>
          <s v="88697000-88701000"/>
          <s v="88701000-88705000"/>
          <s v="88705000-88709000"/>
          <s v="88709000-88713000"/>
          <s v="88713000-88717000"/>
          <s v="88717000-88721000"/>
          <s v="88721000-88725000"/>
          <s v="88725000-88729000"/>
          <s v="88729000-88733000"/>
          <s v="88733000-88737000"/>
          <s v="88737000-88741000"/>
          <s v="88741000-88745000"/>
          <s v="88745000-88749000"/>
          <s v="88749000-88753000"/>
          <s v="88753000-88757000"/>
          <s v="88757000-88761000"/>
          <s v="88761000-88765000"/>
          <s v="88765000-88769000"/>
          <s v="88769000-88773000"/>
          <s v="88773000-88777000"/>
          <s v="88777000-88781000"/>
          <s v="88781000-88785000"/>
          <s v="88785000-88789000"/>
          <s v="88789000-88793000"/>
          <s v="88793000-88797000"/>
          <s v="88797000-88801000"/>
          <s v="88801000-88805000"/>
          <s v="88805000-88809000"/>
          <s v="88809000-88813000"/>
          <s v="88813000-88817000"/>
          <s v="88817000-88821000"/>
          <s v="88821000-88825000"/>
          <s v="88825000-88829000"/>
          <s v="88829000-88833000"/>
          <s v="88833000-88837000"/>
          <s v="88837000-88841000"/>
          <s v="88841000-88845000"/>
          <s v="88845000-88849000"/>
          <s v="88849000-88853000"/>
          <s v="88853000-88857000"/>
          <s v="88857000-88861000"/>
          <s v="88861000-88865000"/>
          <s v="88865000-88869000"/>
          <s v="88869000-88873000"/>
          <s v="88873000-88877000"/>
          <s v="88877000-88881000"/>
          <s v="88881000-88885000"/>
          <s v="88885000-88889000"/>
          <s v="88889000-88893000"/>
          <s v="88893000-88897000"/>
          <s v="88897000-88901000"/>
          <s v="88901000-88905000"/>
          <s v="88905000-88909000"/>
          <s v="88909000-88913000"/>
          <s v="88913000-88917000"/>
          <s v="88917000-88921000"/>
          <s v="88921000-88925000"/>
          <s v="88925000-88929000"/>
          <s v="88929000-88933000"/>
          <s v="88933000-88937000"/>
          <s v="88937000-88941000"/>
          <s v="88941000-88945000"/>
          <s v="88945000-88949000"/>
          <s v="88949000-88953000"/>
          <s v="88953000-88957000"/>
          <s v="88957000-88961000"/>
          <s v="88961000-88965000"/>
          <s v="88965000-88969000"/>
          <s v="88969000-88973000"/>
          <s v="88973000-88977000"/>
          <s v="88977000-88981000"/>
          <s v="88981000-88985000"/>
          <s v="88985000-88989000"/>
          <s v="88989000-88993000"/>
          <s v="88993000-88997000"/>
          <s v="88997000-89001000"/>
          <s v="89001000-89005000"/>
          <s v="89005000-89009000"/>
          <s v="89009000-89013000"/>
          <s v="89013000-89017000"/>
          <s v="89017000-89021000"/>
          <s v="89021000-89025000"/>
          <s v="89025000-89029000"/>
          <s v="89029000-89033000"/>
          <s v="89033000-89037000"/>
          <s v="89037000-89041000"/>
          <s v="89041000-89045000"/>
          <s v="89045000-89049000"/>
          <s v="89049000-89053000"/>
          <s v="89053000-89057000"/>
          <s v="89057000-89061000"/>
          <s v="89061000-89065000"/>
          <s v="89065000-89069000"/>
          <s v="89069000-89073000"/>
          <s v="89073000-89077000"/>
          <s v="89077000-89081000"/>
          <s v="89081000-89085000"/>
          <s v="89085000-89089000"/>
          <s v="89089000-89093000"/>
          <s v="89093000-89097000"/>
          <s v="89097000-89101000"/>
          <s v="89101000-89105000"/>
          <s v="89105000-89109000"/>
          <s v="89109000-89113000"/>
          <s v="89113000-89117000"/>
          <s v="89117000-89121000"/>
          <s v="89121000-89125000"/>
          <s v="89125000-89129000"/>
          <s v="89129000-89133000"/>
          <s v="89133000-89137000"/>
          <s v="89137000-89141000"/>
          <s v="89141000-89145000"/>
          <s v="89145000-89149000"/>
          <s v="89149000-89153000"/>
          <s v="89153000-89157000"/>
          <s v="89157000-89161000"/>
          <s v="89161000-89165000"/>
          <s v="89165000-89169000"/>
          <s v="89169000-89173000"/>
          <s v="89173000-89177000"/>
          <s v="89177000-89181000"/>
          <s v="89181000-89185000"/>
          <s v="89185000-89189000"/>
          <s v="89189000-89193000"/>
          <s v="89193000-89197000"/>
          <s v="89197000-89201000"/>
          <s v="89201000-89205000"/>
          <s v="89205000-89209000"/>
          <s v="89209000-89213000"/>
          <s v="89213000-89217000"/>
          <s v="89217000-89221000"/>
          <s v="89221000-89225000"/>
          <s v="89225000-89229000"/>
          <s v="89229000-89233000"/>
          <s v="89233000-89237000"/>
          <s v="89237000-89241000"/>
          <s v="89241000-89245000"/>
          <s v="89245000-89249000"/>
          <s v="89249000-89253000"/>
          <s v="89253000-89257000"/>
          <s v="89257000-89261000"/>
          <s v="89261000-89265000"/>
          <s v="89265000-89269000"/>
          <s v="89269000-89273000"/>
          <s v="89273000-89277000"/>
          <s v="89277000-89281000"/>
          <s v="89281000-89285000"/>
          <s v="89285000-89289000"/>
          <s v="89289000-89293000"/>
          <s v="89293000-89297000"/>
          <s v="89297000-89301000"/>
          <s v="89301000-89305000"/>
          <s v="89305000-89309000"/>
          <s v="89309000-89313000"/>
          <s v="89313000-89317000"/>
          <s v="89317000-89321000"/>
          <s v="89321000-89325000"/>
          <s v="89325000-89329000"/>
          <s v="89329000-89333000"/>
          <s v="89333000-89337000"/>
          <s v="89337000-89341000"/>
          <s v="89341000-89345000"/>
          <s v="89345000-89349000"/>
          <s v="89349000-89353000"/>
          <s v="89353000-89357000"/>
          <s v="89357000-89361000"/>
          <s v="89361000-89365000"/>
          <s v="89365000-89369000"/>
          <s v="89369000-89373000"/>
          <s v="89373000-89377000"/>
          <s v="89377000-89381000"/>
          <s v="89381000-89385000"/>
          <s v="89385000-89389000"/>
          <s v="89389000-89393000"/>
          <s v="89393000-89397000"/>
          <s v="89397000-89401000"/>
          <s v="89401000-89405000"/>
          <s v="89405000-89409000"/>
          <s v="89409000-89413000"/>
          <s v="89413000-89417000"/>
          <s v="89417000-89421000"/>
          <s v="89421000-89425000"/>
          <s v="89425000-89429000"/>
          <s v="89429000-89433000"/>
          <s v="89433000-89437000"/>
          <s v="89437000-89441000"/>
          <s v="89441000-89445000"/>
          <s v="89445000-89449000"/>
          <s v="89449000-89453000"/>
          <s v="89453000-89457000"/>
          <s v="89457000-89461000"/>
          <s v="89461000-89465000"/>
          <s v="89465000-89469000"/>
          <s v="89469000-89473000"/>
          <s v="89473000-89477000"/>
          <s v="89477000-89481000"/>
          <s v="89481000-89485000"/>
          <s v="89485000-89489000"/>
          <s v="89489000-89493000"/>
          <s v="89493000-89497000"/>
          <s v="89497000-89501000"/>
          <s v="89501000-89505000"/>
          <s v="89505000-89509000"/>
          <s v="89509000-89513000"/>
          <s v="89513000-89517000"/>
          <s v="89517000-89521000"/>
          <s v="89521000-89525000"/>
          <s v="89525000-89529000"/>
          <s v="89529000-89533000"/>
          <s v="89533000-89537000"/>
          <s v="89537000-89541000"/>
          <s v="89541000-89545000"/>
          <s v="89545000-89549000"/>
          <s v="89549000-89553000"/>
          <s v="89553000-89557000"/>
          <s v="89557000-89561000"/>
          <s v="89561000-89565000"/>
          <s v="89565000-89569000"/>
          <s v="89569000-89573000"/>
          <s v="89573000-89577000"/>
          <s v="89577000-89581000"/>
          <s v="89581000-89585000"/>
          <s v="89585000-89589000"/>
          <s v="89589000-89593000"/>
          <s v="89593000-89597000"/>
          <s v="89597000-89601000"/>
          <s v="89601000-89605000"/>
          <s v="89605000-89609000"/>
          <s v="89609000-89613000"/>
          <s v="89613000-89617000"/>
          <s v="89617000-89621000"/>
          <s v="89621000-89625000"/>
          <s v="89625000-89629000"/>
          <s v="89629000-89633000"/>
          <s v="89633000-89637000"/>
          <s v="89637000-89641000"/>
          <s v="89641000-89645000"/>
          <s v="89645000-89649000"/>
          <s v="89649000-89653000"/>
          <s v="89653000-89657000"/>
          <s v="89657000-89661000"/>
          <s v="89661000-89665000"/>
          <s v="89665000-89669000"/>
          <s v="89669000-89673000"/>
          <s v="89673000-89677000"/>
          <s v="89677000-89681000"/>
          <s v="89681000-89685000"/>
          <s v="89685000-89689000"/>
          <s v="89689000-89693000"/>
          <s v="89693000-89697000"/>
          <s v="89697000-89701000"/>
          <s v="89701000-89705000"/>
          <s v="89705000-89709000"/>
          <s v="89709000-89713000"/>
          <s v="89713000-89717000"/>
          <s v="89717000-89721000"/>
          <s v="89721000-89725000"/>
          <s v="89725000-89729000"/>
          <s v="89729000-89733000"/>
          <s v="89733000-89737000"/>
          <s v="89737000-89741000"/>
          <s v="89741000-89745000"/>
          <s v="89745000-89749000"/>
          <s v="89749000-89753000"/>
          <s v="89753000-89757000"/>
          <s v="89757000-89761000"/>
          <s v="89761000-89765000"/>
          <s v="89765000-89769000"/>
          <s v="89769000-89773000"/>
          <s v="89773000-89777000"/>
          <s v="89777000-89781000"/>
          <s v="89781000-89785000"/>
          <s v="89785000-89789000"/>
          <s v="89789000-89793000"/>
          <s v="89793000-89797000"/>
          <s v="89797000-89801000"/>
          <s v="89801000-89805000"/>
          <s v="89805000-89809000"/>
          <s v="89809000-89813000"/>
          <s v="89813000-89817000"/>
          <s v="89817000-89821000"/>
          <s v="89821000-89825000"/>
          <s v="89825000-89829000"/>
          <s v="89829000-89833000"/>
          <s v="89833000-89837000"/>
          <s v="89837000-89841000"/>
          <s v="89841000-89845000"/>
          <s v="89845000-89849000"/>
          <s v="89849000-89853000"/>
          <s v="89853000-89857000"/>
          <s v="89857000-89861000"/>
          <s v="89861000-89865000"/>
          <s v="89865000-89869000"/>
          <s v="89869000-89873000"/>
          <s v="89873000-89877000"/>
          <s v="89877000-89881000"/>
          <s v="89881000-89885000"/>
          <s v="89885000-89889000"/>
          <s v="89889000-89893000"/>
          <s v="89893000-89897000"/>
          <s v="89897000-89901000"/>
          <s v="89901000-89905000"/>
          <s v="89905000-89909000"/>
          <s v="89909000-89913000"/>
          <s v="89913000-89917000"/>
          <s v="89917000-89921000"/>
          <s v="89921000-89925000"/>
          <s v="89925000-89929000"/>
          <s v="89929000-89933000"/>
          <s v="89933000-89937000"/>
          <s v="89937000-89941000"/>
          <s v="89941000-89945000"/>
          <s v="89945000-89949000"/>
          <s v="89949000-89953000"/>
          <s v="89953000-89957000"/>
          <s v="89957000-89961000"/>
          <s v="89961000-89965000"/>
          <s v="89965000-89969000"/>
          <s v="89969000-89973000"/>
          <s v="89973000-89977000"/>
          <s v="89977000-89981000"/>
          <s v="89981000-89985000"/>
          <s v="89985000-89989000"/>
          <s v="89989000-89993000"/>
          <s v="89993000-89997000"/>
          <s v="89997000-90001000"/>
          <s v="90001000-90005000"/>
          <s v="90005000-90009000"/>
          <s v="90009000-90013000"/>
          <s v="90013000-90017000"/>
          <s v="90017000-90021000"/>
          <s v="90021000-90025000"/>
          <s v="90025000-90029000"/>
          <s v="90029000-90033000"/>
          <s v="90033000-90037000"/>
          <s v="90037000-90041000"/>
          <s v="90041000-90045000"/>
          <s v="90045000-90049000"/>
          <s v="90049000-90053000"/>
          <s v="90053000-90057000"/>
          <s v="90057000-90061000"/>
          <s v="90061000-90065000"/>
          <s v="90065000-90069000"/>
          <s v="90069000-90073000"/>
          <s v="90073000-90077000"/>
          <s v="90077000-90081000"/>
          <s v="90081000-90085000"/>
          <s v="90085000-90089000"/>
          <s v="90089000-90093000"/>
          <s v="90093000-90097000"/>
          <s v="90097000-90101000"/>
          <s v="90101000-90105000"/>
          <s v="90105000-90109000"/>
          <s v="90109000-90113000"/>
          <s v="90113000-90117000"/>
          <s v="90117000-90121000"/>
          <s v="90121000-90125000"/>
          <s v="90125000-90129000"/>
          <s v="90129000-90133000"/>
          <s v="90133000-90137000"/>
          <s v="90137000-90141000"/>
          <s v="90141000-90145000"/>
          <s v="90145000-90149000"/>
          <s v="90149000-90153000"/>
          <s v="90153000-90157000"/>
          <s v="90157000-90161000"/>
          <s v="90161000-90165000"/>
          <s v="90165000-90169000"/>
          <s v="90169000-90173000"/>
          <s v="90173000-90177000"/>
          <s v="90177000-90181000"/>
          <s v="90181000-90185000"/>
          <s v="90185000-90189000"/>
          <s v="90189000-90193000"/>
          <s v="90193000-90197000"/>
          <s v="90197000-90201000"/>
          <s v="90201000-90205000"/>
          <s v="90205000-90209000"/>
          <s v="90209000-90213000"/>
          <s v="90213000-90217000"/>
          <s v="90217000-90221000"/>
          <s v="90221000-90225000"/>
          <s v="90225000-90229000"/>
          <s v="90229000-90233000"/>
          <s v="90233000-90237000"/>
          <s v="90237000-90241000"/>
          <s v="90241000-90245000"/>
          <s v="90245000-90249000"/>
          <s v="90249000-90253000"/>
          <s v="90253000-90257000"/>
          <s v="90257000-90261000"/>
          <s v="90261000-90265000"/>
          <s v="90265000-90269000"/>
          <s v="90269000-90273000"/>
          <s v="90273000-90277000"/>
          <s v="90277000-90281000"/>
          <s v="90281000-90285000"/>
          <s v="90285000-90289000"/>
          <s v="90289000-90293000"/>
          <s v="90293000-90297000"/>
          <s v="90297000-90301000"/>
          <s v="90301000-90305000"/>
          <s v="90305000-90309000"/>
          <s v="90309000-90313000"/>
          <s v="90313000-90317000"/>
          <s v="90317000-90321000"/>
          <s v="90321000-90325000"/>
          <s v="90325000-90329000"/>
          <s v="90329000-90333000"/>
          <s v="90333000-90337000"/>
          <s v="90337000-90341000"/>
          <s v="90341000-90345000"/>
          <s v="90345000-90349000"/>
          <s v="90349000-90353000"/>
          <s v="90353000-90357000"/>
          <s v="90357000-90361000"/>
          <s v="90361000-90365000"/>
          <s v="90365000-90369000"/>
          <s v="90369000-90373000"/>
          <s v="90373000-90377000"/>
          <s v="90377000-90381000"/>
          <s v="90381000-90385000"/>
          <s v="90385000-90389000"/>
          <s v="90389000-90393000"/>
          <s v="90393000-90397000"/>
          <s v="90397000-90401000"/>
          <s v="90401000-90405000"/>
          <s v="90405000-90409000"/>
          <s v="90409000-90413000"/>
          <s v="90413000-90417000"/>
          <s v="90417000-90421000"/>
          <s v="90421000-90425000"/>
          <s v="90425000-90429000"/>
          <s v="90429000-90433000"/>
          <s v="90433000-90437000"/>
          <s v="90437000-90441000"/>
          <s v="90441000-90445000"/>
          <s v="90445000-90449000"/>
          <s v="90449000-90453000"/>
          <s v="90453000-90457000"/>
          <s v="90457000-90461000"/>
          <s v="90461000-90465000"/>
          <s v="90465000-90469000"/>
          <s v="90469000-90473000"/>
          <s v="90473000-90477000"/>
          <s v="90477000-90481000"/>
          <s v="90481000-90485000"/>
          <s v="90485000-90489000"/>
          <s v="90489000-90493000"/>
          <s v="90493000-90497000"/>
          <s v="90497000-90501000"/>
          <s v="90501000-90505000"/>
          <s v="90505000-90509000"/>
          <s v="90509000-90513000"/>
          <s v="90513000-90517000"/>
          <s v="90517000-90521000"/>
          <s v="90521000-90525000"/>
          <s v="90525000-90529000"/>
          <s v="90529000-90533000"/>
          <s v="90533000-90537000"/>
          <s v="90537000-90541000"/>
          <s v="90541000-90545000"/>
          <s v="90545000-90549000"/>
          <s v="90549000-90553000"/>
          <s v="90553000-90557000"/>
          <s v="90557000-90561000"/>
          <s v="90561000-90565000"/>
          <s v="90565000-90569000"/>
          <s v="90569000-90573000"/>
          <s v="90573000-90577000"/>
          <s v="90577000-90581000"/>
          <s v="90581000-90585000"/>
          <s v="90585000-90589000"/>
          <s v="90589000-90593000"/>
          <s v="90593000-90597000"/>
          <s v="90597000-90601000"/>
          <s v="90601000-90605000"/>
          <s v="90605000-90609000"/>
          <s v="90609000-90613000"/>
          <s v="90613000-90617000"/>
          <s v="90617000-90621000"/>
          <s v="90621000-90625000"/>
          <s v="90625000-90629000"/>
          <s v="90629000-90633000"/>
          <s v="90633000-90637000"/>
          <s v="90637000-90641000"/>
          <s v="90641000-90645000"/>
          <s v="90645000-90649000"/>
          <s v="90649000-90653000"/>
          <s v="90653000-90657000"/>
          <s v="90657000-90661000"/>
          <s v="90661000-90665000"/>
          <s v="90665000-90669000"/>
          <s v="90669000-90673000"/>
          <s v="90673000-90677000"/>
          <s v="90677000-90681000"/>
          <s v="90681000-90685000"/>
          <s v="90685000-90689000"/>
          <s v="90689000-90693000"/>
          <s v="90693000-90697000"/>
          <s v="90697000-90701000"/>
          <s v="90701000-90705000"/>
          <s v="90705000-90709000"/>
          <s v="90709000-90713000"/>
          <s v="90713000-90717000"/>
          <s v="90717000-90721000"/>
          <s v="90721000-90725000"/>
          <s v="90725000-90729000"/>
          <s v="90729000-90733000"/>
          <s v="90733000-90737000"/>
          <s v="90737000-90741000"/>
          <s v="90741000-90745000"/>
          <s v="90745000-90749000"/>
          <s v="90749000-90753000"/>
          <s v="90753000-90757000"/>
          <s v="90757000-90761000"/>
          <s v="90761000-90765000"/>
          <s v="90765000-90769000"/>
          <s v="90769000-90773000"/>
          <s v="90773000-90777000"/>
          <s v="90777000-90781000"/>
          <s v="90781000-90785000"/>
          <s v="90785000-90789000"/>
          <s v="90789000-90793000"/>
          <s v="90793000-90797000"/>
          <s v="90797000-90801000"/>
          <s v="90801000-90805000"/>
          <s v="90805000-90809000"/>
          <s v="90809000-90813000"/>
          <s v="90813000-90817000"/>
          <s v="90817000-90821000"/>
          <s v="90821000-90825000"/>
          <s v="90825000-90829000"/>
          <s v="90829000-90833000"/>
          <s v="90833000-90837000"/>
          <s v="90837000-90841000"/>
          <s v="90841000-90845000"/>
          <s v="90845000-90849000"/>
          <s v="90849000-90853000"/>
          <s v="90853000-90857000"/>
          <s v="90857000-90861000"/>
          <s v="90861000-90865000"/>
          <s v="90865000-90869000"/>
          <s v="90869000-90873000"/>
          <s v="90873000-90877000"/>
          <s v="90877000-90881000"/>
          <s v="90881000-90885000"/>
          <s v="90885000-90889000"/>
          <s v="90889000-90893000"/>
          <s v="90893000-90897000"/>
          <s v="90897000-90901000"/>
          <s v="90901000-90905000"/>
          <s v="90905000-90909000"/>
          <s v="90909000-90913000"/>
          <s v="90913000-90917000"/>
          <s v="90917000-90921000"/>
          <s v="90921000-90925000"/>
          <s v="90925000-90929000"/>
          <s v="90929000-90933000"/>
          <s v="90933000-90937000"/>
          <s v="90937000-90941000"/>
          <s v="90941000-90945000"/>
          <s v="90945000-90949000"/>
          <s v="90949000-90953000"/>
          <s v="90953000-90957000"/>
          <s v="90957000-90961000"/>
          <s v="90961000-90965000"/>
          <s v="90965000-90969000"/>
          <s v="90969000-90973000"/>
          <s v="90973000-90977000"/>
          <s v="90977000-90981000"/>
          <s v="90981000-90985000"/>
          <s v="90985000-90989000"/>
          <s v="90989000-90993000"/>
          <s v="90993000-90997000"/>
          <s v="90997000-91001000"/>
          <s v="91001000-91005000"/>
          <s v="91005000-91009000"/>
          <s v="91009000-91013000"/>
          <s v="91013000-91017000"/>
          <s v="91017000-91021000"/>
          <s v="91021000-91025000"/>
          <s v="91025000-91029000"/>
          <s v="91029000-91033000"/>
          <s v="91033000-91037000"/>
          <s v="91037000-91041000"/>
          <s v="91041000-91045000"/>
          <s v="91045000-91049000"/>
          <s v="91049000-91053000"/>
          <s v="91053000-91057000"/>
          <s v="91057000-91061000"/>
          <s v="91061000-91065000"/>
          <s v="91065000-91069000"/>
          <s v="91069000-91073000"/>
          <s v="91073000-91077000"/>
          <s v="91077000-91081000"/>
          <s v="91081000-91085000"/>
          <s v="91085000-91089000"/>
          <s v="91089000-91093000"/>
          <s v="91093000-91097000"/>
          <s v="91097000-91101000"/>
          <s v="91101000-91105000"/>
          <s v="91105000-91109000"/>
          <s v="91109000-91113000"/>
          <s v="91113000-91117000"/>
          <s v="91117000-91121000"/>
          <s v="91121000-91125000"/>
          <s v="91125000-91129000"/>
          <s v="91129000-91133000"/>
          <s v="91133000-91137000"/>
          <s v="91137000-91141000"/>
          <s v="91141000-91145000"/>
          <s v="91145000-91149000"/>
          <s v="91149000-91153000"/>
          <s v="91153000-91157000"/>
          <s v="91157000-91161000"/>
          <s v="91161000-91165000"/>
          <s v="91165000-91169000"/>
          <s v="91169000-91173000"/>
          <s v="91173000-91177000"/>
          <s v="91177000-91181000"/>
          <s v="91181000-91185000"/>
          <s v="91185000-91189000"/>
          <s v="91189000-91193000"/>
          <s v="91193000-91197000"/>
          <s v="91197000-91201000"/>
          <s v="91201000-91205000"/>
          <s v="91205000-91209000"/>
          <s v="91209000-91213000"/>
          <s v="91213000-91217000"/>
          <s v="91217000-91221000"/>
          <s v="91221000-91225000"/>
          <s v="91225000-91229000"/>
          <s v="91229000-91233000"/>
          <s v="91233000-91237000"/>
          <s v="91237000-91241000"/>
          <s v="91241000-91245000"/>
          <s v="91245000-91249000"/>
          <s v="91249000-91253000"/>
          <s v="91253000-91257000"/>
          <s v="91257000-91261000"/>
          <s v="91261000-91265000"/>
          <s v="91265000-91269000"/>
          <s v="91269000-91273000"/>
          <s v="91273000-91277000"/>
          <s v="91277000-91281000"/>
          <s v="91281000-91285000"/>
          <s v="91285000-91289000"/>
          <s v="91289000-91293000"/>
          <s v="91293000-91297000"/>
          <s v="91297000-91301000"/>
          <s v="91301000-91305000"/>
          <s v="91305000-91309000"/>
          <s v="91309000-91313000"/>
          <s v="91313000-91317000"/>
          <s v="91317000-91321000"/>
          <s v="91321000-91325000"/>
          <s v="91325000-91329000"/>
          <s v="91329000-91333000"/>
          <s v="91333000-91337000"/>
          <s v="91337000-91341000"/>
          <s v="91341000-91345000"/>
          <s v="91345000-91349000"/>
          <s v="91349000-91353000"/>
          <s v="91353000-91357000"/>
          <s v="91357000-91361000"/>
          <s v="91361000-91365000"/>
          <s v="91365000-91369000"/>
          <s v="91369000-91373000"/>
          <s v="91373000-91377000"/>
          <s v="91377000-91381000"/>
          <s v="91381000-91385000"/>
          <s v="91385000-91389000"/>
          <s v="91389000-91393000"/>
          <s v="91393000-91397000"/>
          <s v="91397000-91401000"/>
          <s v="91401000-91405000"/>
          <s v="91405000-91409000"/>
          <s v="91409000-91413000"/>
          <s v="91413000-91417000"/>
          <s v="91417000-91421000"/>
          <s v="91421000-91425000"/>
          <s v="91425000-91429000"/>
          <s v="91429000-91433000"/>
          <s v="91433000-91437000"/>
          <s v="91437000-91441000"/>
          <s v="91441000-91445000"/>
          <s v="91445000-91449000"/>
          <s v="91449000-91453000"/>
          <s v="91453000-91457000"/>
          <s v="91457000-91461000"/>
          <s v="91461000-91465000"/>
          <s v="91465000-91469000"/>
          <s v="91469000-91473000"/>
          <s v="91473000-91477000"/>
          <s v="91477000-91481000"/>
          <s v="91481000-91485000"/>
          <s v="91485000-91489000"/>
          <s v="91489000-91493000"/>
          <s v="91493000-91497000"/>
          <s v="91497000-91501000"/>
          <s v="91501000-91505000"/>
          <s v="91505000-91509000"/>
          <s v="91509000-91513000"/>
          <s v="91513000-91517000"/>
          <s v="91517000-91521000"/>
          <s v="91521000-91525000"/>
          <s v="91525000-91529000"/>
          <s v="91529000-91533000"/>
          <s v="91533000-91537000"/>
          <s v="91537000-91541000"/>
          <s v="91541000-91545000"/>
          <s v="91545000-91549000"/>
          <s v="91549000-91553000"/>
          <s v="91553000-91557000"/>
          <s v="91557000-91561000"/>
          <s v="91561000-91565000"/>
          <s v="91565000-91569000"/>
          <s v="91569000-91573000"/>
          <s v="91573000-91577000"/>
          <s v="91577000-91581000"/>
          <s v="91581000-91585000"/>
          <s v="91585000-91589000"/>
          <s v="91589000-91593000"/>
          <s v="91593000-91597000"/>
          <s v="91597000-91601000"/>
          <s v="91601000-91605000"/>
          <s v="91605000-91609000"/>
          <s v="91609000-91613000"/>
          <s v="91613000-91617000"/>
          <s v="91617000-91621000"/>
          <s v="91621000-91625000"/>
          <s v="91625000-91629000"/>
          <s v="91629000-91633000"/>
          <s v="91633000-91637000"/>
          <s v="91637000-91641000"/>
          <s v="91641000-91645000"/>
          <s v="91645000-91649000"/>
          <s v="91649000-91653000"/>
          <s v="91653000-91657000"/>
          <s v="91657000-91661000"/>
          <s v="91661000-91665000"/>
          <s v="91665000-91669000"/>
          <s v="91669000-91673000"/>
          <s v="91673000-91677000"/>
          <s v="91677000-91681000"/>
          <s v="91681000-91685000"/>
          <s v="91685000-91689000"/>
          <s v="91689000-91693000"/>
          <s v="91693000-91697000"/>
          <s v="91697000-91701000"/>
          <s v="91701000-91705000"/>
          <s v="91705000-91709000"/>
          <s v="91709000-91713000"/>
          <s v="91713000-91717000"/>
          <s v="91717000-91721000"/>
          <s v="91721000-91725000"/>
          <s v="91725000-91729000"/>
          <s v="91729000-91733000"/>
          <s v="91733000-91737000"/>
          <s v="91737000-91741000"/>
          <s v="91741000-91745000"/>
          <s v="91745000-91749000"/>
          <s v="91749000-91753000"/>
          <s v="91753000-91757000"/>
          <s v="91757000-91761000"/>
          <s v="91761000-91765000"/>
          <s v="91765000-91769000"/>
          <s v="91769000-91773000"/>
          <s v="91773000-91777000"/>
          <s v="91777000-91781000"/>
          <s v="91781000-91785000"/>
          <s v="91785000-91789000"/>
          <s v="91789000-91793000"/>
          <s v="91793000-91797000"/>
          <s v="91797000-91801000"/>
          <s v="91801000-91805000"/>
          <s v="91805000-91809000"/>
          <s v="91809000-91813000"/>
          <s v="91813000-91817000"/>
          <s v="91817000-91821000"/>
          <s v="91821000-91825000"/>
          <s v="91825000-91829000"/>
          <s v="91829000-91833000"/>
          <s v="91833000-91837000"/>
          <s v="91837000-91841000"/>
          <s v="91841000-91845000"/>
          <s v="91845000-91849000"/>
          <s v="91849000-91853000"/>
          <s v="91853000-91857000"/>
          <s v="91857000-91861000"/>
          <s v="91861000-91865000"/>
          <s v="91865000-91869000"/>
          <s v="91869000-91873000"/>
          <s v="91873000-91877000"/>
          <s v="91877000-91881000"/>
          <s v="91881000-91885000"/>
          <s v="91885000-91889000"/>
          <s v="91889000-91893000"/>
          <s v="91893000-91897000"/>
          <s v="91897000-91901000"/>
          <s v="91901000-91905000"/>
          <s v="91905000-91909000"/>
          <s v="91909000-91913000"/>
          <s v="91913000-91917000"/>
          <s v="91917000-91921000"/>
          <s v="91921000-91925000"/>
          <s v="91925000-91929000"/>
          <s v="91929000-91933000"/>
          <s v="91933000-91937000"/>
          <s v="91937000-91941000"/>
          <s v="91941000-91945000"/>
          <s v="91945000-91949000"/>
          <s v="91949000-91953000"/>
          <s v="91953000-91957000"/>
          <s v="91957000-91961000"/>
          <s v="91961000-91965000"/>
          <s v="91965000-91969000"/>
          <s v="91969000-91973000"/>
          <s v="91973000-91977000"/>
          <s v="91977000-91981000"/>
          <s v="91981000-91985000"/>
          <s v="91985000-91989000"/>
          <s v="91989000-91993000"/>
          <s v="91993000-91997000"/>
          <s v="91997000-92001000"/>
          <s v="92001000-92005000"/>
          <s v="92005000-92009000"/>
          <s v="92009000-92013000"/>
          <s v="92013000-92017000"/>
          <s v="92017000-92021000"/>
          <s v="92021000-92025000"/>
          <s v="92025000-92029000"/>
          <s v="92029000-92033000"/>
          <s v="92033000-92037000"/>
          <s v="92037000-92041000"/>
          <s v="92041000-92045000"/>
          <s v="92045000-92049000"/>
          <s v="92049000-92053000"/>
          <s v="92053000-92057000"/>
          <s v="92057000-92061000"/>
          <s v="92061000-92065000"/>
          <s v="92065000-92069000"/>
          <s v="92069000-92073000"/>
          <s v="92073000-92077000"/>
          <s v="92077000-92081000"/>
          <s v="92081000-92085000"/>
          <s v="92085000-92089000"/>
          <s v="92089000-92093000"/>
          <s v="92093000-92097000"/>
          <s v="92097000-92101000"/>
          <s v="92101000-92105000"/>
          <s v="92105000-92109000"/>
          <s v="92109000-92113000"/>
          <s v="92113000-92117000"/>
          <s v="92117000-92121000"/>
          <s v="92121000-92125000"/>
          <s v="92125000-92129000"/>
          <s v="92129000-92133000"/>
          <s v="92133000-92137000"/>
          <s v="92137000-92141000"/>
          <s v="92141000-92145000"/>
          <s v="92145000-92149000"/>
          <s v="92149000-92153000"/>
          <s v="92153000-92157000"/>
          <s v="92157000-92161000"/>
          <s v="92161000-92165000"/>
          <s v="92165000-92169000"/>
          <s v="92169000-92173000"/>
          <s v="92173000-92177000"/>
          <s v="92177000-92181000"/>
          <s v="92181000-92185000"/>
          <s v="92185000-92189000"/>
          <s v="92189000-92193000"/>
          <s v="92193000-92197000"/>
          <s v="92197000-92201000"/>
          <s v="92201000-92205000"/>
          <s v="92205000-92209000"/>
          <s v="92209000-92213000"/>
          <s v="92213000-92217000"/>
          <s v="92217000-92221000"/>
          <s v="92221000-92225000"/>
          <s v="92225000-92229000"/>
          <s v="92229000-92233000"/>
          <s v="92233000-92237000"/>
          <s v="92237000-92241000"/>
          <s v="92241000-92245000"/>
          <s v="92245000-92249000"/>
          <s v="92249000-92253000"/>
          <s v="92253000-92257000"/>
          <s v="92257000-92261000"/>
          <s v="92261000-92265000"/>
          <s v="92265000-92269000"/>
          <s v="92269000-92273000"/>
          <s v="92273000-92277000"/>
          <s v="92277000-92281000"/>
          <s v="92281000-92285000"/>
          <s v="92285000-92289000"/>
          <s v="92289000-92293000"/>
          <s v="92293000-92297000"/>
          <s v="92297000-92301000"/>
          <s v="92301000-92305000"/>
          <s v="92305000-92309000"/>
          <s v="92309000-92313000"/>
          <s v="92313000-92317000"/>
          <s v="92317000-92321000"/>
          <s v="92321000-92325000"/>
          <s v="92325000-92329000"/>
          <s v="92329000-92333000"/>
          <s v="92333000-92337000"/>
          <s v="92337000-92341000"/>
          <s v="92341000-92345000"/>
          <s v="92345000-92349000"/>
          <s v="92349000-92353000"/>
          <s v="92353000-92357000"/>
          <s v="92357000-92361000"/>
          <s v="92361000-92365000"/>
          <s v="92365000-92369000"/>
          <s v="92369000-92373000"/>
          <s v="92373000-92377000"/>
          <s v="92377000-92381000"/>
          <s v="92381000-92385000"/>
          <s v="92385000-92389000"/>
          <s v="92389000-92393000"/>
          <s v="92393000-92397000"/>
          <s v="92397000-92401000"/>
          <s v="92401000-92405000"/>
          <s v="92405000-92409000"/>
          <s v="92409000-92413000"/>
          <s v="92413000-92417000"/>
          <s v="92417000-92421000"/>
          <s v="92421000-92425000"/>
          <s v="92425000-92429000"/>
          <s v="92429000-92433000"/>
          <s v="92433000-92437000"/>
          <s v="92437000-92441000"/>
          <s v="92441000-92445000"/>
          <s v="92445000-92449000"/>
          <s v="92449000-92453000"/>
          <s v="92453000-92457000"/>
          <s v="92457000-92461000"/>
          <s v="92461000-92465000"/>
          <s v="92465000-92469000"/>
          <s v="92469000-92473000"/>
          <s v="92473000-92477000"/>
          <s v="92477000-92481000"/>
          <s v="92481000-92485000"/>
          <s v="92485000-92489000"/>
          <s v="92489000-92493000"/>
          <s v="92493000-92497000"/>
          <s v="92497000-92501000"/>
          <s v="92501000-92505000"/>
          <s v="92505000-92509000"/>
          <s v="92509000-92513000"/>
          <s v="92513000-92517000"/>
          <s v="92517000-92521000"/>
          <s v="92521000-92525000"/>
          <s v="92525000-92529000"/>
          <s v="92529000-92533000"/>
          <s v="92533000-92537000"/>
          <s v="92537000-92541000"/>
          <s v="92541000-92545000"/>
          <s v="92545000-92549000"/>
          <s v="92549000-92553000"/>
          <s v="92553000-92557000"/>
          <s v="92557000-92561000"/>
          <s v="92561000-92565000"/>
          <s v="92565000-92569000"/>
          <s v="92569000-92573000"/>
          <s v="92573000-92577000"/>
          <s v="92577000-92581000"/>
          <s v="92581000-92585000"/>
          <s v="92585000-92589000"/>
          <s v="92589000-92593000"/>
          <s v="92593000-92597000"/>
          <s v="92597000-92601000"/>
          <s v="92601000-92605000"/>
          <s v="92605000-92609000"/>
          <s v="92609000-92613000"/>
          <s v="92613000-92617000"/>
          <s v="92617000-92621000"/>
          <s v="92621000-92625000"/>
          <s v="92625000-92629000"/>
          <s v="92629000-92633000"/>
          <s v="92633000-92637000"/>
          <s v="92637000-92641000"/>
          <s v="92641000-92645000"/>
          <s v="92645000-92649000"/>
          <s v="92649000-92653000"/>
          <s v="92653000-92657000"/>
          <s v="92657000-92661000"/>
          <s v="92661000-92665000"/>
          <s v="92665000-92669000"/>
          <s v="92669000-92673000"/>
          <s v="92673000-92677000"/>
          <s v="92677000-92681000"/>
          <s v="92681000-92685000"/>
          <s v="92685000-92689000"/>
          <s v="92689000-92693000"/>
          <s v="92693000-92697000"/>
          <s v="92697000-92701000"/>
          <s v="92701000-92705000"/>
          <s v="92705000-92709000"/>
          <s v="92709000-92713000"/>
          <s v="92713000-92717000"/>
          <s v="92717000-92721000"/>
          <s v="92721000-92725000"/>
          <s v="92725000-92729000"/>
          <s v="92729000-92733000"/>
          <s v="92733000-92737000"/>
          <s v="92737000-92741000"/>
          <s v="92741000-92745000"/>
          <s v="92745000-92749000"/>
          <s v="92749000-92753000"/>
          <s v="92753000-92757000"/>
          <s v="92757000-92761000"/>
          <s v="92761000-92765000"/>
          <s v="92765000-92769000"/>
          <s v="92769000-92773000"/>
          <s v="92773000-92777000"/>
          <s v="92777000-92781000"/>
          <s v="92781000-92785000"/>
          <s v="92785000-92789000"/>
          <s v="92789000-92793000"/>
          <s v="92793000-92797000"/>
          <s v="92797000-92801000"/>
          <s v="92801000-92805000"/>
          <s v="92805000-92809000"/>
          <s v="92809000-92813000"/>
          <s v="92813000-92817000"/>
          <s v="92817000-92821000"/>
          <s v="92821000-92825000"/>
          <s v="92825000-92829000"/>
          <s v="92829000-92833000"/>
          <s v="92833000-92837000"/>
          <s v="92837000-92841000"/>
          <s v="92841000-92845000"/>
          <s v="92845000-92849000"/>
          <s v="92849000-92853000"/>
          <s v="92853000-92857000"/>
          <s v="92857000-92861000"/>
          <s v="92861000-92865000"/>
          <s v="92865000-92869000"/>
          <s v="92869000-92873000"/>
          <s v="92873000-92877000"/>
          <s v="92877000-92881000"/>
          <s v="92881000-92885000"/>
          <s v="92885000-92889000"/>
          <s v="92889000-92893000"/>
          <s v="92893000-92897000"/>
          <s v="92897000-92901000"/>
          <s v="92901000-92905000"/>
          <s v="92905000-92909000"/>
          <s v="92909000-92913000"/>
          <s v="92913000-92917000"/>
          <s v="92917000-92921000"/>
          <s v="92921000-92925000"/>
          <s v="92925000-92929000"/>
          <s v="92929000-92933000"/>
          <s v="92933000-92937000"/>
          <s v="92937000-92941000"/>
          <s v="92941000-92945000"/>
          <s v="92945000-92949000"/>
          <s v="92949000-92953000"/>
          <s v="92953000-92957000"/>
          <s v="92957000-92961000"/>
          <s v="92961000-92965000"/>
          <s v="92965000-92969000"/>
          <s v="92969000-92973000"/>
          <s v="92973000-92977000"/>
          <s v="92977000-92981000"/>
          <s v="92981000-92985000"/>
          <s v="92985000-92989000"/>
          <s v="92989000-92993000"/>
          <s v="92993000-92997000"/>
          <s v="92997000-93001000"/>
          <s v="93001000-93005000"/>
          <s v="93005000-93009000"/>
          <s v="93009000-93013000"/>
          <s v="93013000-93017000"/>
          <s v="93017000-93021000"/>
          <s v="93021000-93025000"/>
          <s v="93025000-93029000"/>
          <s v="93029000-93033000"/>
          <s v="93033000-93037000"/>
          <s v="93037000-93041000"/>
          <s v="93041000-93045000"/>
          <s v="93045000-93049000"/>
          <s v="93049000-93053000"/>
          <s v="93053000-93057000"/>
          <s v="93057000-93061000"/>
          <s v="93061000-93065000"/>
          <s v="93065000-93069000"/>
          <s v="93069000-93073000"/>
          <s v="93073000-93077000"/>
          <s v="93077000-93081000"/>
          <s v="93081000-93085000"/>
          <s v="93085000-93089000"/>
          <s v="93089000-93093000"/>
          <s v="93093000-93097000"/>
          <s v="93097000-93101000"/>
          <s v="93101000-93105000"/>
          <s v="93105000-93109000"/>
          <s v="93109000-93113000"/>
          <s v="93113000-93117000"/>
          <s v="93117000-93121000"/>
          <s v="93121000-93125000"/>
          <s v="93125000-93129000"/>
          <s v="93129000-93133000"/>
          <s v="93133000-93137000"/>
          <s v="93137000-93141000"/>
          <s v="93141000-93145000"/>
          <s v="93145000-93149000"/>
          <s v="93149000-93153000"/>
          <s v="93153000-93157000"/>
          <s v="93157000-93161000"/>
          <s v="93161000-93165000"/>
          <s v="93165000-93169000"/>
          <s v="93169000-93173000"/>
          <s v="93173000-93177000"/>
          <s v="93177000-93181000"/>
          <s v="93181000-93185000"/>
          <s v="93185000-93189000"/>
          <s v="93189000-93193000"/>
          <s v="93193000-93197000"/>
          <s v="93197000-93201000"/>
          <s v="93201000-93205000"/>
          <s v="93205000-93209000"/>
          <s v="93209000-93213000"/>
          <s v="93213000-93217000"/>
          <s v="93217000-93221000"/>
          <s v="93221000-93225000"/>
          <s v="93225000-93229000"/>
          <s v="93229000-93233000"/>
          <s v="93233000-93237000"/>
          <s v="93237000-93241000"/>
          <s v="93241000-93245000"/>
          <s v="93245000-93249000"/>
          <s v="93249000-93253000"/>
          <s v="93253000-93257000"/>
          <s v="93257000-93261000"/>
          <s v="93261000-93265000"/>
          <s v="93265000-93269000"/>
          <s v="93269000-93273000"/>
          <s v="93273000-93277000"/>
          <s v="93277000-93281000"/>
          <s v="93281000-93285000"/>
          <s v="93285000-93289000"/>
          <s v="93289000-93293000"/>
          <s v="93293000-93297000"/>
          <s v="93297000-93301000"/>
          <s v="93301000-93305000"/>
          <s v="93305000-93309000"/>
          <s v="93309000-93313000"/>
          <s v="93313000-93317000"/>
          <s v="93317000-93321000"/>
          <s v="93321000-93325000"/>
          <s v="93325000-93329000"/>
          <s v="93329000-93333000"/>
          <s v="93333000-93337000"/>
          <s v="93337000-93341000"/>
          <s v="93341000-93345000"/>
          <s v="93345000-93349000"/>
          <s v="93349000-93353000"/>
          <s v="93353000-93357000"/>
          <s v="93357000-93361000"/>
          <s v="93361000-93365000"/>
          <s v="93365000-93369000"/>
          <s v="93369000-93373000"/>
          <s v="93373000-93377000"/>
          <s v="93377000-93381000"/>
          <s v="93381000-93385000"/>
          <s v="93385000-93389000"/>
          <s v="93389000-93393000"/>
          <s v="93393000-93397000"/>
          <s v="93397000-93401000"/>
          <s v="93401000-93405000"/>
          <s v="93405000-93409000"/>
          <s v="93409000-93413000"/>
          <s v="93413000-93417000"/>
          <s v="93417000-93421000"/>
          <s v="93421000-93425000"/>
          <s v="93425000-93429000"/>
          <s v="93429000-93433000"/>
          <s v="93433000-93437000"/>
          <s v="93437000-93441000"/>
          <s v="93441000-93445000"/>
          <s v="93445000-93449000"/>
          <s v="93449000-93453000"/>
          <s v="93453000-93457000"/>
          <s v="93457000-93461000"/>
          <s v="93461000-93465000"/>
          <s v="93465000-93469000"/>
          <s v="93469000-93473000"/>
          <s v="93473000-93477000"/>
          <s v="93477000-93481000"/>
          <s v="93481000-93485000"/>
          <s v="93485000-93489000"/>
          <s v="93489000-93493000"/>
          <s v="93493000-93497000"/>
          <s v="93497000-93501000"/>
          <s v="93501000-93505000"/>
          <s v="93505000-93509000"/>
          <s v="93509000-93513000"/>
          <s v="93513000-93517000"/>
          <s v="93517000-93521000"/>
          <s v="93521000-93525000"/>
          <s v="93525000-93529000"/>
          <s v="93529000-93533000"/>
          <s v="93533000-93537000"/>
          <s v="93537000-93541000"/>
          <s v="93541000-93545000"/>
          <s v="93545000-93549000"/>
          <s v="93549000-93553000"/>
          <s v="93553000-93557000"/>
          <s v="93557000-93561000"/>
          <s v="93561000-93565000"/>
          <s v="93565000-93569000"/>
          <s v="93569000-93573000"/>
          <s v="93573000-93577000"/>
          <s v="93577000-93581000"/>
          <s v="93581000-93585000"/>
          <s v="93585000-93589000"/>
          <s v="93589000-93593000"/>
          <s v="93593000-93597000"/>
          <s v="93597000-93601000"/>
          <s v="93601000-93605000"/>
          <s v="93605000-93609000"/>
          <s v="93609000-93613000"/>
          <s v="93613000-93617000"/>
          <s v="93617000-93621000"/>
          <s v="93621000-93625000"/>
          <s v="93625000-93629000"/>
          <s v="93629000-93633000"/>
          <s v="93633000-93637000"/>
          <s v="93637000-93641000"/>
          <s v="93641000-93645000"/>
          <s v="93645000-93649000"/>
          <s v="93649000-93653000"/>
          <s v="93653000-93657000"/>
          <s v="93657000-93661000"/>
          <s v="93661000-93665000"/>
          <s v="93665000-93669000"/>
          <s v="93669000-93673000"/>
          <s v="93673000-93677000"/>
          <s v="93677000-93681000"/>
          <s v="93681000-93685000"/>
          <s v="93685000-93689000"/>
          <s v="93689000-93693000"/>
          <s v="93693000-93697000"/>
          <s v="93697000-93701000"/>
          <s v="93701000-93705000"/>
          <s v="93705000-93709000"/>
          <s v="93709000-93713000"/>
          <s v="93713000-93717000"/>
          <s v="93717000-93721000"/>
          <s v="93721000-93725000"/>
          <s v="93725000-93729000"/>
          <s v="93729000-93733000"/>
          <s v="93733000-93737000"/>
          <s v="93737000-93741000"/>
          <s v="93741000-93745000"/>
          <s v="93745000-93749000"/>
          <s v="93749000-93753000"/>
          <s v="93753000-93757000"/>
          <s v="93757000-93761000"/>
          <s v="93761000-93765000"/>
          <s v="93765000-93769000"/>
          <s v="93769000-93773000"/>
          <s v="93773000-93777000"/>
          <s v="93777000-93781000"/>
          <s v="93781000-93785000"/>
          <s v="93785000-93789000"/>
          <s v="93789000-93793000"/>
          <s v="93793000-93797000"/>
          <s v="93797000-93801000"/>
          <s v="93801000-93805000"/>
          <s v="93805000-93809000"/>
          <s v="93809000-93813000"/>
          <s v="93813000-93817000"/>
          <s v="93817000-93821000"/>
          <s v="93821000-93825000"/>
          <s v="93825000-93829000"/>
          <s v="93829000-93833000"/>
          <s v="93833000-93837000"/>
          <s v="93837000-93841000"/>
          <s v="93841000-93845000"/>
          <s v="93845000-93849000"/>
          <s v="93849000-93853000"/>
          <s v="93853000-93857000"/>
          <s v="93857000-93861000"/>
          <s v="93861000-93865000"/>
          <s v="93865000-93869000"/>
          <s v="93869000-93873000"/>
          <s v="93873000-93877000"/>
          <s v="93877000-93881000"/>
          <s v="93881000-93885000"/>
          <s v="93885000-93889000"/>
          <s v="93889000-93893000"/>
          <s v="93893000-93897000"/>
          <s v="93897000-93901000"/>
          <s v="93901000-93905000"/>
          <s v="93905000-93909000"/>
          <s v="93909000-93913000"/>
          <s v="93913000-93917000"/>
          <s v="93917000-93921000"/>
          <s v="93921000-93925000"/>
          <s v="93925000-93929000"/>
          <s v="93929000-93933000"/>
          <s v="93933000-93937000"/>
          <s v="93937000-93941000"/>
          <s v="93941000-93945000"/>
          <s v="93945000-93949000"/>
          <s v="93949000-93953000"/>
          <s v="93953000-93957000"/>
          <s v="93957000-93961000"/>
          <s v="93961000-93965000"/>
          <s v="93965000-93969000"/>
          <s v="93969000-93973000"/>
          <s v="93973000-93977000"/>
          <s v="93977000-93981000"/>
          <s v="93981000-93985000"/>
          <s v="93985000-93989000"/>
          <s v="93989000-93993000"/>
          <s v="93993000-93997000"/>
          <s v="93997000-94001000"/>
          <s v="94001000-94005000"/>
          <s v="94005000-94009000"/>
          <s v="94009000-94013000"/>
          <s v="94013000-94017000"/>
          <s v="94017000-94021000"/>
          <s v="94021000-94025000"/>
          <s v="94025000-94029000"/>
          <s v="94029000-94033000"/>
          <s v="94033000-94037000"/>
          <s v="94037000-94041000"/>
          <s v="94041000-94045000"/>
          <s v="94045000-94049000"/>
          <s v="94049000-94053000"/>
          <s v="94053000-94057000"/>
          <s v="94057000-94061000"/>
          <s v="94061000-94065000"/>
          <s v="94065000-94069000"/>
          <s v="94069000-94073000"/>
          <s v="94073000-94077000"/>
          <s v="94077000-94081000"/>
          <s v="94081000-94085000"/>
          <s v="94085000-94089000"/>
          <s v="94089000-94093000"/>
          <s v="94093000-94097000"/>
          <s v="94097000-94101000"/>
          <s v="94101000-94105000"/>
          <s v="94105000-94109000"/>
          <s v="94109000-94113000"/>
          <s v="94113000-94117000"/>
          <s v="94117000-94121000"/>
          <s v="94121000-94125000"/>
          <s v="94125000-94129000"/>
          <s v="94129000-94133000"/>
          <s v="94133000-94137000"/>
          <s v="94137000-94141000"/>
          <s v="94141000-94145000"/>
          <s v="94145000-94149000"/>
          <s v="94149000-94153000"/>
          <s v="94153000-94157000"/>
          <s v="94157000-94161000"/>
          <s v="94161000-94165000"/>
          <s v="94165000-94169000"/>
          <s v="94169000-94173000"/>
          <s v="94173000-94177000"/>
          <s v="94177000-94181000"/>
          <s v="94181000-94185000"/>
          <s v="94185000-94189000"/>
          <s v="94189000-94193000"/>
          <s v="94193000-94197000"/>
          <s v="94197000-94201000"/>
          <s v="94201000-94205000"/>
          <s v="94205000-94209000"/>
          <s v="94209000-94213000"/>
          <s v="94213000-94217000"/>
          <s v="94217000-94221000"/>
          <s v="94221000-94225000"/>
          <s v="94225000-94229000"/>
          <s v="94229000-94233000"/>
          <s v="94233000-94237000"/>
          <s v="94237000-94241000"/>
          <s v="94241000-94245000"/>
          <s v="94245000-94249000"/>
          <s v="94249000-94253000"/>
          <s v="94253000-94257000"/>
          <s v="94257000-94261000"/>
          <s v="94261000-94265000"/>
          <s v="94265000-94269000"/>
          <s v="94269000-94273000"/>
          <s v="94273000-94277000"/>
          <s v="94277000-94281000"/>
          <s v="94281000-94285000"/>
          <s v="94285000-94289000"/>
          <s v="94289000-94293000"/>
          <s v="94293000-94297000"/>
          <s v="94297000-94301000"/>
          <s v="94301000-94305000"/>
          <s v="94305000-94309000"/>
          <s v="94309000-94313000"/>
          <s v="94313000-94317000"/>
          <s v="94317000-94321000"/>
          <s v="94321000-94325000"/>
          <s v="94325000-94329000"/>
          <s v="94329000-94333000"/>
          <s v="94333000-94337000"/>
          <s v="94337000-94341000"/>
          <s v="94341000-94345000"/>
          <s v="94345000-94349000"/>
          <s v="94349000-94353000"/>
          <s v="94353000-94357000"/>
          <s v="94357000-94361000"/>
          <s v="94361000-94365000"/>
          <s v="94365000-94369000"/>
          <s v="94369000-94373000"/>
          <s v="94373000-94377000"/>
          <s v="94377000-94381000"/>
          <s v="94381000-94385000"/>
          <s v="94385000-94389000"/>
          <s v="94389000-94393000"/>
          <s v="94393000-94397000"/>
          <s v="94397000-94401000"/>
          <s v="94401000-94405000"/>
          <s v="94405000-94409000"/>
          <s v="94409000-94413000"/>
          <s v="94413000-94417000"/>
          <s v="94417000-94421000"/>
          <s v="94421000-94425000"/>
          <s v="94425000-94429000"/>
          <s v="94429000-94433000"/>
          <s v="94433000-94437000"/>
          <s v="94437000-94441000"/>
          <s v="94441000-94445000"/>
          <s v="94445000-94449000"/>
          <s v="94449000-94453000"/>
          <s v="94453000-94457000"/>
          <s v="94457000-94461000"/>
          <s v="94461000-94465000"/>
          <s v="94465000-94469000"/>
          <s v="94469000-94473000"/>
          <s v="94473000-94477000"/>
          <s v="94477000-94481000"/>
          <s v="94481000-94485000"/>
          <s v="94485000-94489000"/>
          <s v="94489000-94493000"/>
          <s v="94493000-94497000"/>
          <s v="94497000-94501000"/>
          <s v="94501000-94505000"/>
          <s v="94505000-94509000"/>
          <s v="94509000-94513000"/>
          <s v="94513000-94517000"/>
          <s v="94517000-94521000"/>
          <s v="94521000-94525000"/>
          <s v="94525000-94529000"/>
          <s v="94529000-94533000"/>
          <s v="94533000-94537000"/>
          <s v="94537000-94541000"/>
          <s v="94541000-94545000"/>
          <s v="94545000-94549000"/>
          <s v="94549000-94553000"/>
          <s v="94553000-94557000"/>
          <s v="94557000-94561000"/>
          <s v="94561000-94565000"/>
          <s v="94565000-94569000"/>
          <s v="94569000-94573000"/>
          <s v="94573000-94577000"/>
          <s v="94577000-94581000"/>
          <s v="94581000-94585000"/>
          <s v="94585000-94589000"/>
          <s v="94589000-94593000"/>
          <s v="94593000-94597000"/>
          <s v="94597000-94601000"/>
          <s v="94601000-94605000"/>
          <s v="94605000-94609000"/>
          <s v="94609000-94613000"/>
          <s v="94613000-94617000"/>
          <s v="94617000-94621000"/>
          <s v="94621000-94625000"/>
          <s v="94625000-94629000"/>
          <s v="94629000-94633000"/>
          <s v="94633000-94637000"/>
          <s v="94637000-94641000"/>
          <s v="94641000-94645000"/>
          <s v="94645000-94649000"/>
          <s v="94649000-94653000"/>
          <s v="94653000-94657000"/>
          <s v="94657000-94661000"/>
          <s v="94661000-94665000"/>
          <s v="94665000-94669000"/>
          <s v="94669000-94673000"/>
          <s v="94673000-94677000"/>
          <s v="94677000-94681000"/>
          <s v="94681000-94685000"/>
          <s v="94685000-94689000"/>
          <s v="94689000-94693000"/>
          <s v="94693000-94697000"/>
          <s v="94697000-94701000"/>
          <s v="94701000-94705000"/>
          <s v="94705000-94709000"/>
          <s v="94709000-94713000"/>
          <s v="94713000-94717000"/>
          <s v="94717000-94721000"/>
          <s v="94721000-94725000"/>
          <s v="94725000-94729000"/>
          <s v="94729000-94733000"/>
          <s v="94733000-94737000"/>
          <s v="94737000-94741000"/>
          <s v="94741000-94745000"/>
          <s v="94745000-94749000"/>
          <s v="94749000-94753000"/>
          <s v="94753000-94757000"/>
          <s v="94757000-94761000"/>
          <s v="94761000-94765000"/>
          <s v="94765000-94769000"/>
          <s v="94769000-94773000"/>
          <s v="94773000-94777000"/>
          <s v="94777000-94781000"/>
          <s v="94781000-94785000"/>
          <s v="94785000-94789000"/>
          <s v="94789000-94793000"/>
          <s v="94793000-94797000"/>
          <s v="94797000-94801000"/>
          <s v="94801000-94805000"/>
          <s v="94805000-94809000"/>
          <s v="94809000-94813000"/>
          <s v="94813000-94817000"/>
          <s v="94817000-94821000"/>
          <s v="94821000-94825000"/>
          <s v="94825000-94829000"/>
          <s v="94829000-94833000"/>
          <s v="94833000-94837000"/>
          <s v="94837000-94841000"/>
          <s v="94841000-94845000"/>
          <s v="94845000-94849000"/>
          <s v="94849000-94853000"/>
          <s v="94853000-94857000"/>
          <s v="94857000-94861000"/>
          <s v="94861000-94865000"/>
          <s v="94865000-94869000"/>
          <s v="94869000-94873000"/>
          <s v="94873000-94877000"/>
          <s v="94877000-94881000"/>
          <s v="94881000-94885000"/>
          <s v="94885000-94889000"/>
          <s v="94889000-94893000"/>
          <s v="94893000-94897000"/>
          <s v="94897000-94901000"/>
          <s v="94901000-94905000"/>
          <s v="94905000-94909000"/>
          <s v="94909000-94913000"/>
          <s v="94913000-94917000"/>
          <s v="94917000-94921000"/>
          <s v="94921000-94925000"/>
          <s v="94925000-94929000"/>
          <s v="94929000-94933000"/>
          <s v="94933000-94937000"/>
          <s v="94937000-94941000"/>
          <s v="94941000-94945000"/>
          <s v="94945000-94949000"/>
          <s v="94949000-94953000"/>
          <s v="94953000-94957000"/>
          <s v="94957000-94961000"/>
          <s v="94961000-94965000"/>
          <s v="94965000-94969000"/>
          <s v="94969000-94973000"/>
          <s v="94973000-94977000"/>
          <s v="94977000-94981000"/>
          <s v="94981000-94985000"/>
          <s v="94985000-94989000"/>
          <s v="94989000-94993000"/>
          <s v="94993000-94997000"/>
          <s v="94997000-95001000"/>
          <s v="95001000-95005000"/>
          <s v="95005000-95009000"/>
          <s v="95009000-95013000"/>
          <s v="95013000-95017000"/>
          <s v="95017000-95021000"/>
          <s v="95021000-95025000"/>
          <s v="95025000-95029000"/>
          <s v="95029000-95033000"/>
          <s v="95033000-95037000"/>
          <s v="95037000-95041000"/>
          <s v="95041000-95045000"/>
          <s v="95045000-95049000"/>
          <s v="95049000-95053000"/>
          <s v="95053000-95057000"/>
          <s v="95057000-95061000"/>
          <s v="95061000-95065000"/>
          <s v="95065000-95069000"/>
          <s v="95069000-95073000"/>
          <s v="95073000-95077000"/>
          <s v="95077000-95081000"/>
          <s v="95081000-95085000"/>
          <s v="95085000-95089000"/>
          <s v="95089000-95093000"/>
          <s v="95093000-95097000"/>
          <s v="95097000-95101000"/>
          <s v="95101000-95105000"/>
          <s v="95105000-95109000"/>
          <s v="95109000-95113000"/>
          <s v="95113000-95117000"/>
          <s v="95117000-95121000"/>
          <s v="95121000-95125000"/>
          <s v="95125000-95129000"/>
          <s v="95129000-95133000"/>
          <s v="95133000-95137000"/>
          <s v="95137000-95141000"/>
          <s v="95141000-95145000"/>
          <s v="95145000-95149000"/>
          <s v="95149000-95153000"/>
          <s v="95153000-95157000"/>
          <s v="95157000-95161000"/>
          <s v="95161000-95165000"/>
          <s v="95165000-95169000"/>
          <s v="95169000-95173000"/>
          <s v="95173000-95177000"/>
          <s v="95177000-95181000"/>
          <s v="95181000-95185000"/>
          <s v="95185000-95189000"/>
          <s v="95189000-95193000"/>
          <s v="95193000-95197000"/>
          <s v="95197000-95201000"/>
          <s v="95201000-95205000"/>
          <s v="95205000-95209000"/>
          <s v="95209000-95213000"/>
          <s v="95213000-95217000"/>
          <s v="95217000-95221000"/>
          <s v="95221000-95225000"/>
          <s v="95225000-95229000"/>
          <s v="95229000-95233000"/>
          <s v="95233000-95237000"/>
          <s v="95237000-95241000"/>
          <s v="95241000-95245000"/>
          <s v="95245000-95249000"/>
          <s v="95249000-95253000"/>
          <s v="95253000-95257000"/>
          <s v="95257000-95261000"/>
          <s v="95261000-95265000"/>
          <s v="95265000-95269000"/>
          <s v="95269000-95273000"/>
          <s v="95273000-95277000"/>
          <s v="95277000-95281000"/>
          <s v="95281000-95285000"/>
          <s v="95285000-95289000"/>
          <s v="95289000-95293000"/>
          <s v="95293000-95297000"/>
          <s v="95297000-95301000"/>
          <s v="95301000-95305000"/>
          <s v="95305000-95309000"/>
          <s v="95309000-95313000"/>
          <s v="95313000-95317000"/>
          <s v="95317000-95321000"/>
          <s v="95321000-95325000"/>
          <s v="95325000-95329000"/>
          <s v="95329000-95333000"/>
          <s v="95333000-95337000"/>
          <s v="95337000-95341000"/>
          <s v="95341000-95345000"/>
          <s v="95345000-95349000"/>
          <s v="95349000-95353000"/>
          <s v="95353000-95357000"/>
          <s v="95357000-95361000"/>
          <s v="95361000-95365000"/>
          <s v="95365000-95369000"/>
          <s v="95369000-95373000"/>
          <s v="95373000-95377000"/>
          <s v="95377000-95381000"/>
          <s v="95381000-95385000"/>
          <s v="95385000-95389000"/>
          <s v="95389000-95393000"/>
          <s v="95393000-95397000"/>
          <s v="95397000-95401000"/>
          <s v="95401000-95405000"/>
          <s v="95405000-95409000"/>
          <s v="95409000-95413000"/>
          <s v="95413000-95417000"/>
          <s v="95417000-95421000"/>
          <s v="95421000-95425000"/>
          <s v="95425000-95429000"/>
          <s v="95429000-95433000"/>
          <s v="95433000-95437000"/>
          <s v="95437000-95441000"/>
          <s v="95441000-95445000"/>
          <s v="95445000-95449000"/>
          <s v="95449000-95453000"/>
          <s v="95453000-95457000"/>
          <s v="95457000-95461000"/>
          <s v="95461000-95465000"/>
          <s v="95465000-95469000"/>
          <s v="95469000-95473000"/>
          <s v="95473000-95477000"/>
          <s v="95477000-95481000"/>
          <s v="95481000-95485000"/>
          <s v="95485000-95489000"/>
          <s v="95489000-95493000"/>
          <s v="95493000-95497000"/>
          <s v="95497000-95501000"/>
          <s v="95501000-95505000"/>
          <s v="95505000-95509000"/>
          <s v="95509000-95513000"/>
          <s v="95513000-95517000"/>
          <s v="95517000-95521000"/>
          <s v="95521000-95525000"/>
          <s v="95525000-95529000"/>
          <s v="95529000-95533000"/>
          <s v="95533000-95537000"/>
          <s v="95537000-95541000"/>
          <s v="95541000-95545000"/>
          <s v="95545000-95549000"/>
          <s v="95549000-95553000"/>
          <s v="95553000-95557000"/>
          <s v="95557000-95561000"/>
          <s v="95561000-95565000"/>
          <s v="95565000-95569000"/>
          <s v="95569000-95573000"/>
          <s v="95573000-95577000"/>
          <s v="95577000-95581000"/>
          <s v="95581000-95585000"/>
          <s v="95585000-95589000"/>
          <s v="95589000-95593000"/>
          <s v="95593000-95597000"/>
          <s v="95597000-95601000"/>
          <s v="95601000-95605000"/>
          <s v="95605000-95609000"/>
          <s v="95609000-95613000"/>
          <s v="95613000-95617000"/>
          <s v="95617000-95621000"/>
          <s v="95621000-95625000"/>
          <s v="95625000-95629000"/>
          <s v="95629000-95633000"/>
          <s v="95633000-95637000"/>
          <s v="95637000-95641000"/>
          <s v="95641000-95645000"/>
          <s v="95645000-95649000"/>
          <s v="95649000-95653000"/>
          <s v="95653000-95657000"/>
          <s v="95657000-95661000"/>
          <s v="95661000-95665000"/>
          <s v="95665000-95669000"/>
          <s v="95669000-95673000"/>
          <s v="95673000-95677000"/>
          <s v="95677000-95681000"/>
          <s v="95681000-95685000"/>
          <s v="95685000-95689000"/>
          <s v="95689000-95693000"/>
          <s v="95693000-95697000"/>
          <s v="95697000-95701000"/>
          <s v="95701000-95705000"/>
          <s v="95705000-95709000"/>
          <s v="95709000-95713000"/>
          <s v="95713000-95717000"/>
          <s v="95717000-95721000"/>
          <s v="95721000-95725000"/>
          <s v="95725000-95729000"/>
          <s v="95729000-95733000"/>
          <s v="95733000-95737000"/>
          <s v="95737000-95741000"/>
          <s v="95741000-95745000"/>
          <s v="95745000-95749000"/>
          <s v="95749000-95753000"/>
          <s v="95753000-95757000"/>
          <s v="95757000-95761000"/>
          <s v="95761000-95765000"/>
          <s v="95765000-95769000"/>
          <s v="95769000-95773000"/>
          <s v="95773000-95777000"/>
          <s v="95777000-95781000"/>
          <s v="95781000-95785000"/>
          <s v="95785000-95789000"/>
          <s v="95789000-95793000"/>
          <s v="95793000-95797000"/>
          <s v="95797000-95801000"/>
          <s v="95801000-95805000"/>
          <s v="95805000-95809000"/>
          <s v="95809000-95813000"/>
          <s v="95813000-95817000"/>
          <s v="95817000-95821000"/>
          <s v="95821000-95825000"/>
          <s v="95825000-95829000"/>
          <s v="95829000-95833000"/>
          <s v="95833000-95837000"/>
          <s v="95837000-95841000"/>
          <s v="95841000-95845000"/>
          <s v="95845000-95849000"/>
          <s v="95849000-95853000"/>
          <s v="95853000-95857000"/>
          <s v="95857000-95861000"/>
          <s v="95861000-95865000"/>
          <s v="95865000-95869000"/>
          <s v="95869000-95873000"/>
          <s v="95873000-95877000"/>
          <s v="95877000-95881000"/>
          <s v="95881000-95885000"/>
          <s v="95885000-95889000"/>
          <s v="95889000-95893000"/>
          <s v="95893000-95897000"/>
          <s v="95897000-95901000"/>
          <s v="95901000-95905000"/>
          <s v="95905000-95909000"/>
          <s v="95909000-95913000"/>
          <s v="95913000-95917000"/>
          <s v="95917000-95921000"/>
          <s v="95921000-95925000"/>
          <s v="95925000-95929000"/>
          <s v="95929000-95933000"/>
          <s v="95933000-95937000"/>
          <s v="95937000-95941000"/>
          <s v="95941000-95945000"/>
          <s v="95945000-95949000"/>
          <s v="95949000-95953000"/>
          <s v="95953000-95957000"/>
          <s v="95957000-95961000"/>
          <s v="95961000-95965000"/>
          <s v="95965000-95969000"/>
          <s v="95969000-95973000"/>
          <s v="95973000-95977000"/>
          <s v="95977000-95981000"/>
          <s v="95981000-95985000"/>
          <s v="95985000-95989000"/>
          <s v="95989000-95993000"/>
          <s v="95993000-95997000"/>
          <s v="95997000-96001000"/>
          <s v="96001000-96005000"/>
          <s v="96005000-96009000"/>
          <s v="96009000-96013000"/>
          <s v="96013000-96017000"/>
          <s v="96017000-96021000"/>
          <s v="96021000-96025000"/>
          <s v="96025000-96029000"/>
          <s v="96029000-96033000"/>
          <s v="96033000-96037000"/>
          <s v="96037000-96041000"/>
          <s v="96041000-96045000"/>
          <s v="96045000-96049000"/>
          <s v="96049000-96053000"/>
          <s v="96053000-96057000"/>
          <s v="96057000-96061000"/>
          <s v="96061000-96065000"/>
          <s v="96065000-96069000"/>
          <s v="96069000-96073000"/>
          <s v="96073000-96077000"/>
          <s v="96077000-96081000"/>
          <s v="96081000-96085000"/>
          <s v="96085000-96089000"/>
          <s v="96089000-96093000"/>
          <s v="96093000-96097000"/>
          <s v="96097000-96101000"/>
          <s v="96101000-96105000"/>
          <s v="96105000-96109000"/>
          <s v="96109000-96113000"/>
          <s v="96113000-96117000"/>
          <s v="96117000-96121000"/>
          <s v="96121000-96125000"/>
          <s v="96125000-96129000"/>
          <s v="96129000-96133000"/>
          <s v="96133000-96137000"/>
          <s v="96137000-96141000"/>
          <s v="96141000-96145000"/>
          <s v="96145000-96149000"/>
          <s v="96149000-96153000"/>
          <s v="96153000-96157000"/>
          <s v="96157000-96161000"/>
          <s v="96161000-96165000"/>
          <s v="96165000-96169000"/>
          <s v="96169000-96173000"/>
          <s v="96173000-96177000"/>
          <s v="96177000-96181000"/>
          <s v="96181000-96185000"/>
          <s v="96185000-96189000"/>
          <s v="96189000-96193000"/>
          <s v="96193000-96197000"/>
          <s v="96197000-96201000"/>
          <s v="96201000-96205000"/>
          <s v="96205000-96209000"/>
          <s v="96209000-96213000"/>
          <s v="96213000-96217000"/>
          <s v="96217000-96221000"/>
          <s v="96221000-96225000"/>
          <s v="96225000-96229000"/>
          <s v="96229000-96233000"/>
          <s v="96233000-96237000"/>
          <s v="96237000-96241000"/>
          <s v="96241000-96245000"/>
          <s v="96245000-96249000"/>
          <s v="96249000-96253000"/>
          <s v="96253000-96257000"/>
          <s v="96257000-96261000"/>
          <s v="96261000-96265000"/>
          <s v="96265000-96269000"/>
          <s v="96269000-96273000"/>
          <s v="96273000-96277000"/>
          <s v="96277000-96281000"/>
          <s v="96281000-96285000"/>
          <s v="96285000-96289000"/>
          <s v="96289000-96293000"/>
          <s v="96293000-96297000"/>
          <s v="96297000-96301000"/>
          <s v="96301000-96305000"/>
          <s v="96305000-96309000"/>
          <s v="96309000-96313000"/>
          <s v="96313000-96317000"/>
          <s v="96317000-96321000"/>
          <s v="96321000-96325000"/>
          <s v="96325000-96329000"/>
          <s v="96329000-96333000"/>
          <s v="96333000-96337000"/>
          <s v="96337000-96341000"/>
          <s v="96341000-96345000"/>
          <s v="96345000-96349000"/>
          <s v="96349000-96353000"/>
          <s v="96353000-96357000"/>
          <s v="96357000-96361000"/>
          <s v="96361000-96365000"/>
          <s v="96365000-96369000"/>
          <s v="96369000-96373000"/>
          <s v="96373000-96377000"/>
          <s v="96377000-96381000"/>
          <s v="96381000-96385000"/>
          <s v="96385000-96389000"/>
          <s v="96389000-96393000"/>
          <s v="96393000-96397000"/>
          <s v="96397000-96401000"/>
          <s v="96401000-96405000"/>
          <s v="96405000-96409000"/>
          <s v="96409000-96413000"/>
          <s v="96413000-96417000"/>
          <s v="96417000-96421000"/>
          <s v="96421000-96425000"/>
          <s v="96425000-96429000"/>
          <s v="96429000-96433000"/>
          <s v="96433000-96437000"/>
          <s v="96437000-96441000"/>
          <s v="96441000-96445000"/>
          <s v="96445000-96449000"/>
          <s v="96449000-96453000"/>
          <s v="96453000-96457000"/>
          <s v="96457000-96461000"/>
          <s v="96461000-96465000"/>
          <s v="96465000-96469000"/>
          <s v="96469000-96473000"/>
          <s v="96473000-96477000"/>
          <s v="96477000-96481000"/>
          <s v="96481000-96485000"/>
          <s v="96485000-96489000"/>
          <s v="96489000-96493000"/>
          <s v="96493000-96497000"/>
          <s v="96497000-96501000"/>
          <s v="96501000-96505000"/>
          <s v="96505000-96509000"/>
          <s v="96509000-96513000"/>
          <s v="96513000-96517000"/>
          <s v="96517000-96521000"/>
          <s v="96521000-96525000"/>
          <s v="96525000-96529000"/>
          <s v="96529000-96533000"/>
          <s v="96533000-96537000"/>
          <s v="96537000-96541000"/>
          <s v="96541000-96545000"/>
          <s v="96545000-96549000"/>
          <s v="96549000-96553000"/>
          <s v="96553000-96557000"/>
          <s v="96557000-96561000"/>
          <s v="96561000-96565000"/>
          <s v="96565000-96569000"/>
          <s v="96569000-96573000"/>
          <s v="96573000-96577000"/>
          <s v="96577000-96581000"/>
          <s v="96581000-96585000"/>
          <s v="96585000-96589000"/>
          <s v="96589000-96593000"/>
          <s v="96593000-96597000"/>
          <s v="96597000-96601000"/>
          <s v="96601000-96605000"/>
          <s v="96605000-96609000"/>
          <s v="96609000-96613000"/>
          <s v="96613000-96617000"/>
          <s v="96617000-96621000"/>
          <s v="96621000-96625000"/>
          <s v="96625000-96629000"/>
          <s v="96629000-96633000"/>
          <s v="96633000-96637000"/>
          <s v="96637000-96641000"/>
          <s v="96641000-96645000"/>
          <s v="96645000-96649000"/>
          <s v="96649000-96653000"/>
          <s v="96653000-96657000"/>
          <s v="96657000-96661000"/>
          <s v="96661000-96665000"/>
          <s v="96665000-96669000"/>
          <s v="96669000-96673000"/>
          <s v="96673000-96677000"/>
          <s v="96677000-96681000"/>
          <s v="96681000-96685000"/>
          <s v="96685000-96689000"/>
          <s v="96689000-96693000"/>
          <s v="96693000-96697000"/>
          <s v="96697000-96701000"/>
          <s v="96701000-96705000"/>
          <s v="96705000-96709000"/>
          <s v="96709000-96713000"/>
          <s v="96713000-96717000"/>
          <s v="96717000-96721000"/>
          <s v="96721000-96725000"/>
          <s v="96725000-96729000"/>
          <s v="96729000-96733000"/>
          <s v="96733000-96737000"/>
          <s v="96737000-96741000"/>
          <s v="96741000-96745000"/>
          <s v="96745000-96749000"/>
          <s v="96749000-96753000"/>
          <s v="96753000-96757000"/>
          <s v="96757000-96761000"/>
          <s v="96761000-96765000"/>
          <s v="96765000-96769000"/>
          <s v="96769000-96773000"/>
          <s v="96773000-96777000"/>
          <s v="96777000-96781000"/>
          <s v="96781000-96785000"/>
          <s v="96785000-96789000"/>
          <s v="96789000-96793000"/>
          <s v="96793000-96797000"/>
          <s v="96797000-96801000"/>
          <s v="96801000-96805000"/>
          <s v="96805000-96809000"/>
          <s v="96809000-96813000"/>
          <s v="96813000-96817000"/>
          <s v="96817000-96821000"/>
          <s v="96821000-96825000"/>
          <s v="96825000-96829000"/>
          <s v="96829000-96833000"/>
          <s v="96833000-96837000"/>
          <s v="96837000-96841000"/>
          <s v="96841000-96845000"/>
          <s v="96845000-96849000"/>
          <s v="96849000-96853000"/>
          <s v="96853000-96857000"/>
          <s v="96857000-96861000"/>
          <s v="96861000-96865000"/>
          <s v="96865000-96869000"/>
          <s v="96869000-96873000"/>
          <s v="96873000-96877000"/>
          <s v="96877000-96881000"/>
          <s v="96881000-96885000"/>
          <s v="96885000-96889000"/>
          <s v="96889000-96893000"/>
          <s v="96893000-96897000"/>
          <s v="96897000-96901000"/>
          <s v="96901000-96905000"/>
          <s v="96905000-96909000"/>
          <s v="96909000-96913000"/>
          <s v="96913000-96917000"/>
          <s v="96917000-96921000"/>
          <s v="96921000-96925000"/>
          <s v="96925000-96929000"/>
          <s v="96929000-96933000"/>
          <s v="96933000-96937000"/>
          <s v="96937000-96941000"/>
          <s v="96941000-96945000"/>
          <s v="96945000-96949000"/>
          <s v="96949000-96953000"/>
          <s v="96953000-96957000"/>
          <s v="96957000-96961000"/>
          <s v="96961000-96965000"/>
          <s v="96965000-96969000"/>
          <s v="96969000-96973000"/>
          <s v="96973000-96977000"/>
          <s v="96977000-96981000"/>
          <s v="96981000-96985000"/>
          <s v="96985000-96989000"/>
          <s v="96989000-96993000"/>
          <s v="96993000-96997000"/>
          <s v="96997000-97001000"/>
          <s v="97001000-97005000"/>
          <s v="97005000-97009000"/>
          <s v="97009000-97013000"/>
          <s v="97013000-97017000"/>
          <s v="97017000-97021000"/>
          <s v="97021000-97025000"/>
          <s v="97025000-97029000"/>
          <s v="97029000-97033000"/>
          <s v="97033000-97037000"/>
          <s v="97037000-97041000"/>
          <s v="97041000-97045000"/>
          <s v="97045000-97049000"/>
          <s v="97049000-97053000"/>
          <s v="97053000-97057000"/>
          <s v="97057000-97061000"/>
          <s v="97061000-97065000"/>
          <s v="97065000-97069000"/>
          <s v="97069000-97073000"/>
          <s v="97073000-97077000"/>
          <s v="97077000-97081000"/>
          <s v="97081000-97085000"/>
          <s v="97085000-97089000"/>
          <s v="97089000-97093000"/>
          <s v="97093000-97097000"/>
          <s v="97097000-97101000"/>
          <s v="97101000-97105000"/>
          <s v="97105000-97109000"/>
          <s v="97109000-97113000"/>
          <s v="97113000-97117000"/>
          <s v="97117000-97121000"/>
          <s v="97121000-97125000"/>
          <s v="97125000-97129000"/>
          <s v="97129000-97133000"/>
          <s v="97133000-97137000"/>
          <s v="97137000-97141000"/>
          <s v="97141000-97145000"/>
          <s v="97145000-97149000"/>
          <s v="97149000-97153000"/>
          <s v="97153000-97157000"/>
          <s v="97157000-97161000"/>
          <s v="97161000-97165000"/>
          <s v="97165000-97169000"/>
          <s v="97169000-97173000"/>
          <s v="97173000-97177000"/>
          <s v="97177000-97181000"/>
          <s v="97181000-97185000"/>
          <s v="97185000-97189000"/>
          <s v="97189000-97193000"/>
          <s v="97193000-97197000"/>
          <s v="97197000-97201000"/>
          <s v="97201000-97205000"/>
          <s v="97205000-97209000"/>
          <s v="97209000-97213000"/>
          <s v="97213000-97217000"/>
          <s v="97217000-97221000"/>
          <s v="97221000-97225000"/>
          <s v="97225000-97229000"/>
          <s v="97229000-97233000"/>
          <s v="97233000-97237000"/>
          <s v="97237000-97241000"/>
          <s v="97241000-97245000"/>
          <s v="97245000-97249000"/>
          <s v="97249000-97253000"/>
          <s v="97253000-97257000"/>
          <s v="97257000-97261000"/>
          <s v="97261000-97265000"/>
          <s v="97265000-97269000"/>
          <s v="97269000-97273000"/>
          <s v="97273000-97277000"/>
          <s v="97277000-97281000"/>
          <s v="97281000-97285000"/>
          <s v="97285000-97289000"/>
          <s v="97289000-97293000"/>
          <s v="97293000-97297000"/>
          <s v="97297000-97301000"/>
          <s v="97301000-97305000"/>
          <s v="97305000-97309000"/>
          <s v="97309000-97313000"/>
          <s v="97313000-97317000"/>
          <s v="97317000-97321000"/>
          <s v="97321000-97325000"/>
          <s v="97325000-97329000"/>
          <s v="97329000-97333000"/>
          <s v="97333000-97337000"/>
          <s v="97337000-97341000"/>
          <s v="97341000-97345000"/>
          <s v="97345000-97349000"/>
          <s v="97349000-97353000"/>
          <s v="97353000-97357000"/>
          <s v="97357000-97361000"/>
          <s v="97361000-97365000"/>
          <s v="97365000-97369000"/>
          <s v="97369000-97373000"/>
          <s v="97373000-97377000"/>
          <s v="97377000-97381000"/>
          <s v="97381000-97385000"/>
          <s v="97385000-97389000"/>
          <s v="97389000-97393000"/>
          <s v="97393000-97397000"/>
          <s v="97397000-97401000"/>
          <s v="97401000-97405000"/>
          <s v="97405000-97409000"/>
          <s v="97409000-97413000"/>
          <s v="97413000-97417000"/>
          <s v="97417000-97421000"/>
          <s v="97421000-97425000"/>
          <s v="97425000-97429000"/>
          <s v="97429000-97433000"/>
          <s v="97433000-97437000"/>
          <s v="97437000-97441000"/>
          <s v="97441000-97445000"/>
          <s v="97445000-97449000"/>
          <s v="97449000-97453000"/>
          <s v="97453000-97457000"/>
          <s v="97457000-97461000"/>
          <s v="97461000-97465000"/>
          <s v="97465000-97469000"/>
          <s v="97469000-97473000"/>
          <s v="97473000-97477000"/>
          <s v="97477000-97481000"/>
          <s v="97481000-97485000"/>
          <s v="97485000-97489000"/>
          <s v="97489000-97493000"/>
          <s v="97493000-97497000"/>
          <s v="97497000-97501000"/>
          <s v="97501000-97505000"/>
          <s v="97505000-97509000"/>
          <s v="97509000-97513000"/>
          <s v="97513000-97517000"/>
          <s v="97517000-97521000"/>
          <s v="97521000-97525000"/>
          <s v="97525000-97529000"/>
          <s v="97529000-97533000"/>
          <s v="97533000-97537000"/>
          <s v="97537000-97541000"/>
          <s v="97541000-97545000"/>
          <s v="97545000-97549000"/>
          <s v="97549000-97553000"/>
          <s v="97553000-97557000"/>
          <s v="97557000-97561000"/>
          <s v="97561000-97565000"/>
          <s v="97565000-97569000"/>
          <s v="97569000-97573000"/>
          <s v="97573000-97577000"/>
          <s v="97577000-97581000"/>
          <s v="97581000-97585000"/>
          <s v="97585000-97589000"/>
          <s v="97589000-97593000"/>
          <s v="97593000-97597000"/>
          <s v="97597000-97601000"/>
          <s v="97601000-97605000"/>
          <s v="97605000-97609000"/>
          <s v="97609000-97613000"/>
          <s v="97613000-97617000"/>
          <s v="97617000-97621000"/>
          <s v="97621000-97625000"/>
          <s v="97625000-97629000"/>
          <s v="97629000-97633000"/>
          <s v="97633000-97637000"/>
          <s v="97637000-97641000"/>
          <s v="97641000-97645000"/>
          <s v="97645000-97649000"/>
          <s v="97649000-97653000"/>
          <s v="97653000-97657000"/>
          <s v="97657000-97661000"/>
          <s v="97661000-97665000"/>
          <s v="97665000-97669000"/>
          <s v="97669000-97673000"/>
          <s v="97673000-97677000"/>
          <s v="97677000-97681000"/>
          <s v="97681000-97685000"/>
          <s v="97685000-97689000"/>
          <s v="97689000-97693000"/>
          <s v="97693000-97697000"/>
          <s v="97697000-97701000"/>
          <s v="97701000-97705000"/>
          <s v="97705000-97709000"/>
          <s v="97709000-97713000"/>
          <s v="97713000-97717000"/>
          <s v="97717000-97721000"/>
          <s v="97721000-97725000"/>
          <s v="97725000-97729000"/>
          <s v="97729000-97733000"/>
          <s v="97733000-97737000"/>
          <s v="97737000-97741000"/>
          <s v="97741000-97745000"/>
          <s v="97745000-97749000"/>
          <s v="97749000-97753000"/>
          <s v="97753000-97757000"/>
          <s v="97757000-97761000"/>
          <s v="97761000-97765000"/>
          <s v="97765000-97769000"/>
          <s v="97769000-97773000"/>
          <s v="97773000-97777000"/>
          <s v="97777000-97781000"/>
          <s v="97781000-97785000"/>
          <s v="97785000-97789000"/>
          <s v="97789000-97793000"/>
          <s v="97793000-97797000"/>
          <s v="97797000-97801000"/>
          <s v="97801000-97805000"/>
          <s v="97805000-97809000"/>
          <s v="97809000-97813000"/>
          <s v="97813000-97817000"/>
          <s v="97817000-97821000"/>
          <s v="97821000-97825000"/>
          <s v="97825000-97829000"/>
          <s v="97829000-97833000"/>
          <s v="97833000-97837000"/>
          <s v="97837000-97841000"/>
          <s v="97841000-97845000"/>
          <s v="97845000-97849000"/>
          <s v="97849000-97853000"/>
          <s v="97853000-97857000"/>
          <s v="97857000-97861000"/>
          <s v="97861000-97865000"/>
          <s v="97865000-97869000"/>
          <s v="97869000-97873000"/>
          <s v="97873000-97877000"/>
          <s v="97877000-97881000"/>
          <s v="97881000-97885000"/>
          <s v="97885000-97889000"/>
          <s v="97889000-97893000"/>
          <s v="97893000-97897000"/>
          <s v="97897000-97901000"/>
          <s v="97901000-97905000"/>
          <s v="97905000-97909000"/>
          <s v="97909000-97913000"/>
          <s v="97913000-97917000"/>
          <s v="97917000-97921000"/>
          <s v="97921000-97925000"/>
          <s v="97925000-97929000"/>
          <s v="97929000-97933000"/>
          <s v="97933000-97937000"/>
          <s v="97937000-97941000"/>
          <s v="97941000-97945000"/>
          <s v="97945000-97949000"/>
          <s v="97949000-97953000"/>
          <s v="97953000-97957000"/>
          <s v="97957000-97961000"/>
          <s v="97961000-97965000"/>
          <s v="97965000-97969000"/>
          <s v="97969000-97973000"/>
          <s v="97973000-97977000"/>
          <s v="97977000-97981000"/>
          <s v="97981000-97985000"/>
          <s v="97985000-97989000"/>
          <s v="97989000-97993000"/>
          <s v="97993000-97997000"/>
          <s v="97997000-98001000"/>
          <s v="98001000-98005000"/>
          <s v="98005000-98009000"/>
          <s v="98009000-98013000"/>
          <s v="98013000-98017000"/>
          <s v="98017000-98021000"/>
          <s v="98021000-98025000"/>
          <s v="98025000-98029000"/>
          <s v="98029000-98033000"/>
          <s v="98033000-98037000"/>
          <s v="98037000-98041000"/>
          <s v="98041000-98045000"/>
          <s v="98045000-98049000"/>
          <s v="98049000-98053000"/>
          <s v="98053000-98057000"/>
          <s v="98057000-98061000"/>
          <s v="98061000-98065000"/>
          <s v="98065000-98069000"/>
          <s v="98069000-98073000"/>
          <s v="98073000-98077000"/>
          <s v="98077000-98081000"/>
          <s v="98081000-98085000"/>
          <s v="98085000-98089000"/>
          <s v="98089000-98093000"/>
          <s v="98093000-98097000"/>
          <s v="98097000-98101000"/>
          <s v="98101000-98105000"/>
          <s v="98105000-98109000"/>
          <s v="98109000-98113000"/>
          <s v="98113000-98117000"/>
          <s v="98117000-98121000"/>
          <s v="98121000-98125000"/>
          <s v="98125000-98129000"/>
          <s v="98129000-98133000"/>
          <s v="98133000-98137000"/>
          <s v="98137000-98141000"/>
          <s v="98141000-98145000"/>
          <s v="98145000-98149000"/>
          <s v="98149000-98153000"/>
          <s v="98153000-98157000"/>
          <s v="98157000-98161000"/>
          <s v="98161000-98165000"/>
          <s v="98165000-98169000"/>
          <s v="98169000-98173000"/>
          <s v="98173000-98177000"/>
          <s v="98177000-98181000"/>
          <s v="98181000-98185000"/>
          <s v="98185000-98189000"/>
          <s v="98189000-98193000"/>
          <s v="98193000-98197000"/>
          <s v="98197000-98201000"/>
          <s v="98201000-98205000"/>
          <s v="98205000-98209000"/>
          <s v="98209000-98213000"/>
          <s v="98213000-98217000"/>
          <s v="98217000-98221000"/>
          <s v="98221000-98225000"/>
          <s v="98225000-98229000"/>
          <s v="98229000-98233000"/>
          <s v="98233000-98237000"/>
          <s v="98237000-98241000"/>
          <s v="98241000-98245000"/>
          <s v="98245000-98249000"/>
          <s v="98249000-98253000"/>
          <s v="98253000-98257000"/>
          <s v="98257000-98261000"/>
          <s v="98261000-98265000"/>
          <s v="98265000-98269000"/>
          <s v="98269000-98273000"/>
          <s v="98273000-98277000"/>
          <s v="98277000-98281000"/>
          <s v="98281000-98285000"/>
          <s v="98285000-98289000"/>
          <s v="98289000-98293000"/>
          <s v="98293000-98297000"/>
          <s v="98297000-98301000"/>
          <s v="98301000-98305000"/>
          <s v="98305000-98309000"/>
          <s v="98309000-98313000"/>
          <s v="98313000-98317000"/>
          <s v="98317000-98321000"/>
          <s v="98321000-98325000"/>
          <s v="98325000-98329000"/>
          <s v="98329000-98333000"/>
          <s v="98333000-98337000"/>
          <s v="98337000-98341000"/>
          <s v="98341000-98345000"/>
          <s v="98345000-98349000"/>
          <s v="98349000-98353000"/>
          <s v="98353000-98357000"/>
          <s v="98357000-98361000"/>
          <s v="98361000-98365000"/>
          <s v="98365000-98369000"/>
          <s v="98369000-98373000"/>
          <s v="98373000-98377000"/>
          <s v="98377000-98381000"/>
          <s v="98381000-98385000"/>
          <s v="98385000-98389000"/>
          <s v="98389000-98393000"/>
          <s v="98393000-98397000"/>
          <s v="98397000-98401000"/>
          <s v="98401000-98405000"/>
          <s v="98405000-98409000"/>
          <s v="98409000-98413000"/>
          <s v="98413000-98417000"/>
          <s v="98417000-98421000"/>
          <s v="98421000-98425000"/>
          <s v="98425000-98429000"/>
          <s v="98429000-98433000"/>
          <s v="98433000-98437000"/>
          <s v="98437000-98441000"/>
          <s v="98441000-98445000"/>
          <s v="98445000-98449000"/>
          <s v="98449000-98453000"/>
          <s v="98453000-98457000"/>
          <s v="98457000-98461000"/>
          <s v="98461000-98465000"/>
          <s v="98465000-98469000"/>
          <s v="98469000-98473000"/>
          <s v="98473000-98477000"/>
          <s v="98477000-98481000"/>
          <s v="98481000-98485000"/>
          <s v="98485000-98489000"/>
          <s v="98489000-98493000"/>
          <s v="98493000-98497000"/>
          <s v="98497000-98501000"/>
          <s v="98501000-98505000"/>
          <s v="98505000-98509000"/>
          <s v="98509000-98513000"/>
          <s v="98513000-98517000"/>
          <s v="98517000-98521000"/>
          <s v="98521000-98525000"/>
          <s v="98525000-98529000"/>
          <s v="98529000-98533000"/>
          <s v="98533000-98537000"/>
          <s v="98537000-98541000"/>
          <s v="98541000-98545000"/>
          <s v="98545000-98549000"/>
          <s v="98549000-98553000"/>
          <s v="98553000-98557000"/>
          <s v="98557000-98561000"/>
          <s v="98561000-98565000"/>
          <s v="98565000-98569000"/>
          <s v="98569000-98573000"/>
          <s v="98573000-98577000"/>
          <s v="98577000-98581000"/>
          <s v="98581000-98585000"/>
          <s v="98585000-98589000"/>
          <s v="98589000-98593000"/>
          <s v="98593000-98597000"/>
          <s v="98597000-98601000"/>
          <s v="98601000-98605000"/>
          <s v="98605000-98609000"/>
          <s v="98609000-98613000"/>
          <s v="98613000-98617000"/>
          <s v="98617000-98621000"/>
          <s v="98621000-98625000"/>
          <s v="98625000-98629000"/>
          <s v="98629000-98633000"/>
          <s v="98633000-98637000"/>
          <s v="98637000-98641000"/>
          <s v="98641000-98645000"/>
          <s v="98645000-98649000"/>
          <s v="98649000-98653000"/>
          <s v="98653000-98657000"/>
          <s v="98657000-98661000"/>
          <s v="98661000-98665000"/>
          <s v="98665000-98669000"/>
          <s v="98669000-98673000"/>
          <s v="98673000-98677000"/>
          <s v="98677000-98681000"/>
          <s v="98681000-98685000"/>
          <s v="98685000-98689000"/>
          <s v="98689000-98693000"/>
          <s v="98693000-98697000"/>
          <s v="98697000-98701000"/>
          <s v="98701000-98705000"/>
          <s v="98705000-98709000"/>
          <s v="98709000-98713000"/>
          <s v="98713000-98717000"/>
          <s v="98717000-98721000"/>
          <s v="98721000-98725000"/>
          <s v="98725000-98729000"/>
          <s v="98729000-98733000"/>
          <s v="98733000-98737000"/>
          <s v="98737000-98741000"/>
          <s v="98741000-98745000"/>
          <s v="98745000-98749000"/>
          <s v="98749000-98753000"/>
          <s v="98753000-98757000"/>
          <s v="98757000-98761000"/>
          <s v="98761000-98765000"/>
          <s v="98765000-98769000"/>
          <s v="98769000-98773000"/>
          <s v="98773000-98777000"/>
          <s v="98777000-98781000"/>
          <s v="98781000-98785000"/>
          <s v="98785000-98789000"/>
          <s v="98789000-98793000"/>
          <s v="98793000-98797000"/>
          <s v="98797000-98801000"/>
          <s v="98801000-98805000"/>
          <s v="98805000-98809000"/>
          <s v="98809000-98813000"/>
          <s v="98813000-98817000"/>
          <s v="98817000-98821000"/>
          <s v="98821000-98825000"/>
          <s v="98825000-98829000"/>
          <s v="98829000-98833000"/>
          <s v="98833000-98837000"/>
          <s v="98837000-98841000"/>
          <s v="98841000-98845000"/>
          <s v="98845000-98849000"/>
          <s v="98849000-98853000"/>
          <s v="98853000-98857000"/>
          <s v="98857000-98861000"/>
          <s v="98861000-98865000"/>
          <s v="98865000-98869000"/>
          <s v="98869000-98873000"/>
          <s v="98873000-98877000"/>
          <s v="98877000-98881000"/>
          <s v="98881000-98885000"/>
          <s v="98885000-98889000"/>
          <s v="98889000-98893000"/>
          <s v="98893000-98897000"/>
          <s v="98897000-98901000"/>
          <s v="98901000-98905000"/>
          <s v="98905000-98909000"/>
          <s v="98909000-98913000"/>
          <s v="98913000-98917000"/>
          <s v="98917000-98921000"/>
          <s v="98921000-98925000"/>
          <s v="98925000-98929000"/>
          <s v="98929000-98933000"/>
          <s v="98933000-98937000"/>
          <s v="98937000-98941000"/>
          <s v="98941000-98945000"/>
          <s v="98945000-98949000"/>
          <s v="98949000-98953000"/>
          <s v="98953000-98957000"/>
          <s v="98957000-98961000"/>
          <s v="98961000-98965000"/>
          <s v="98965000-98969000"/>
          <s v="98969000-98973000"/>
          <s v="98973000-98977000"/>
          <s v="98977000-98981000"/>
          <s v="98981000-98985000"/>
          <s v="98985000-98989000"/>
          <s v="98989000-98993000"/>
          <s v="98993000-98997000"/>
          <s v="98997000-99001000"/>
          <s v="99001000-99005000"/>
          <s v="99005000-99009000"/>
          <s v="99009000-99013000"/>
          <s v="99013000-99017000"/>
          <s v="99017000-99021000"/>
          <s v="99021000-99025000"/>
          <s v="99025000-99029000"/>
          <s v="99029000-99033000"/>
          <s v="99033000-99037000"/>
          <s v="99037000-99041000"/>
          <s v="99041000-99045000"/>
          <s v="99045000-99049000"/>
          <s v="99049000-99053000"/>
          <s v="99053000-99057000"/>
          <s v="99057000-99061000"/>
          <s v="99061000-99065000"/>
          <s v="99065000-99069000"/>
          <s v="99069000-99073000"/>
          <s v="99073000-99077000"/>
          <s v="99077000-99081000"/>
          <s v="99081000-99085000"/>
          <s v="99085000-99089000"/>
          <s v="99089000-99093000"/>
          <s v="99093000-99097000"/>
          <s v="99097000-99101000"/>
          <s v="99101000-99105000"/>
          <s v="99105000-99109000"/>
          <s v="99109000-99113000"/>
          <s v="99113000-99117000"/>
          <s v="99117000-99121000"/>
          <s v="99121000-99125000"/>
          <s v="99125000-99129000"/>
          <s v="99129000-99133000"/>
          <s v="99133000-99137000"/>
          <s v="99137000-99141000"/>
          <s v="99141000-99145000"/>
          <s v="99145000-99149000"/>
          <s v="99149000-99153000"/>
          <s v="99153000-99157000"/>
          <s v="99157000-99161000"/>
          <s v="99161000-99165000"/>
          <s v="99165000-99169000"/>
          <s v="99169000-99173000"/>
          <s v="99173000-99177000"/>
          <s v="99177000-99181000"/>
          <s v="99181000-99185000"/>
          <s v="99185000-99189000"/>
          <s v="99189000-99193000"/>
          <s v="99193000-99197000"/>
          <s v="99197000-99201000"/>
          <s v="99201000-99205000"/>
          <s v="99205000-99209000"/>
          <s v="99209000-99213000"/>
          <s v="99213000-99217000"/>
          <s v="99217000-99221000"/>
          <s v="99221000-99225000"/>
          <s v="99225000-99229000"/>
          <s v="99229000-99233000"/>
          <s v="99233000-99237000"/>
          <s v="99237000-99241000"/>
          <s v="99241000-99245000"/>
          <s v="99245000-99249000"/>
          <s v="99249000-99253000"/>
          <s v="99253000-99257000"/>
          <s v="99257000-99261000"/>
          <s v="99261000-99265000"/>
          <s v="99265000-99269000"/>
          <s v="99269000-99273000"/>
          <s v="99273000-99277000"/>
          <s v="99277000-99281000"/>
          <s v="99281000-99285000"/>
          <s v="99285000-99289000"/>
          <s v="99289000-99293000"/>
          <s v="99293000-99297000"/>
          <s v="99297000-99301000"/>
          <s v="99301000-99305000"/>
          <s v="99305000-99309000"/>
          <s v="99309000-99313000"/>
          <s v="99313000-99317000"/>
          <s v="99317000-99321000"/>
          <s v="99321000-99325000"/>
          <s v="99325000-99329000"/>
          <s v="99329000-99333000"/>
          <s v="99333000-99337000"/>
          <s v="99337000-99341000"/>
          <s v="99341000-99345000"/>
          <s v="99345000-99349000"/>
          <s v="99349000-99353000"/>
          <s v="99353000-99357000"/>
          <s v="99357000-99361000"/>
          <s v="99361000-99365000"/>
          <s v="99365000-99369000"/>
          <s v="99369000-99373000"/>
          <s v="99373000-99377000"/>
          <s v="99377000-99381000"/>
          <s v="99381000-99385000"/>
          <s v="99385000-99389000"/>
          <s v="99389000-99393000"/>
          <s v="99393000-99397000"/>
          <s v="99397000-99401000"/>
          <s v="99401000-99405000"/>
          <s v="99405000-99409000"/>
          <s v="99409000-99413000"/>
          <s v="99413000-99417000"/>
          <s v="99417000-99421000"/>
          <s v="99421000-99425000"/>
          <s v="99425000-99429000"/>
          <s v="99429000-99433000"/>
          <s v="99433000-99437000"/>
          <s v="99437000-99441000"/>
          <s v="99441000-99445000"/>
          <s v="99445000-99449000"/>
          <s v="99449000-99453000"/>
          <s v="99453000-99457000"/>
          <s v="99457000-99461000"/>
          <s v="99461000-99465000"/>
          <s v="99465000-99469000"/>
          <s v="99469000-99473000"/>
          <s v="99473000-99477000"/>
          <s v="99477000-99481000"/>
          <s v="99481000-99485000"/>
          <s v="99485000-99489000"/>
          <s v="99489000-99493000"/>
          <s v="99493000-99497000"/>
          <s v="99497000-99501000"/>
          <s v="99501000-99505000"/>
          <s v="99505000-99509000"/>
          <s v="99509000-99513000"/>
          <s v="99513000-99517000"/>
          <s v="99517000-99521000"/>
          <s v="99521000-99525000"/>
          <s v="99525000-99529000"/>
          <s v="99529000-99533000"/>
          <s v="99533000-99537000"/>
          <s v="99537000-99541000"/>
          <s v="99541000-99545000"/>
          <s v="99545000-99549000"/>
          <s v="99549000-99553000"/>
          <s v="99553000-99557000"/>
          <s v="99557000-99561000"/>
          <s v="99561000-99565000"/>
          <s v="99565000-99569000"/>
          <s v="99569000-99573000"/>
          <s v="99573000-99577000"/>
          <s v="99577000-99581000"/>
          <s v="99581000-99585000"/>
          <s v="99585000-99589000"/>
          <s v="99589000-99593000"/>
          <s v="99593000-99597000"/>
          <s v="99597000-99601000"/>
          <s v="99601000-99605000"/>
          <s v="99605000-99609000"/>
          <s v="99609000-99613000"/>
          <s v="99613000-99617000"/>
          <s v="99617000-99621000"/>
          <s v="99621000-99625000"/>
          <s v="99625000-99629000"/>
          <s v="99629000-99633000"/>
          <s v="99633000-99637000"/>
          <s v="99637000-99641000"/>
          <s v="99641000-99645000"/>
          <s v="99645000-99649000"/>
          <s v="99649000-99653000"/>
          <s v="99653000-99657000"/>
          <s v="99657000-99661000"/>
          <s v="99661000-99665000"/>
          <s v="99665000-99669000"/>
          <s v="99669000-99673000"/>
          <s v="99673000-99677000"/>
          <s v="99677000-99681000"/>
          <s v="99681000-99685000"/>
          <s v="99685000-99689000"/>
          <s v="99689000-99693000"/>
          <s v="99693000-99697000"/>
          <s v="99697000-99701000"/>
          <s v="99701000-99705000"/>
          <s v="99705000-99709000"/>
          <s v="99709000-99713000"/>
          <s v="99713000-99717000"/>
          <s v="99717000-99721000"/>
          <s v="99721000-99725000"/>
          <s v="99725000-99729000"/>
          <s v="99729000-99733000"/>
          <s v="99733000-99737000"/>
          <s v="99737000-99741000"/>
          <s v="99741000-99745000"/>
          <s v="99745000-99749000"/>
          <s v="99749000-99753000"/>
          <s v="99753000-99757000"/>
          <s v="99757000-99761000"/>
          <s v="99761000-99765000"/>
          <s v="99765000-99769000"/>
          <s v="99769000-99773000"/>
          <s v="99773000-99777000"/>
          <s v="99777000-99781000"/>
          <s v="99781000-99785000"/>
          <s v="99785000-99789000"/>
          <s v="99789000-99793000"/>
          <s v="99793000-99797000"/>
          <s v="99797000-99801000"/>
          <s v="99801000-99805000"/>
          <s v="99805000-99809000"/>
          <s v="99809000-99813000"/>
          <s v="99813000-99817000"/>
          <s v="99817000-99821000"/>
          <s v="99821000-99825000"/>
          <s v="99825000-99829000"/>
          <s v="99829000-99833000"/>
          <s v="99833000-99837000"/>
          <s v="99837000-99841000"/>
          <s v="99841000-99845000"/>
          <s v="99845000-99849000"/>
          <s v="99849000-99853000"/>
          <s v="99853000-99857000"/>
          <s v="99857000-99861000"/>
          <s v="99861000-99865000"/>
          <s v="99865000-99869000"/>
          <s v="99869000-99873000"/>
          <s v="99873000-99877000"/>
          <s v="99877000-99881000"/>
          <s v="99881000-99885000"/>
          <s v="99885000-99889000"/>
          <s v="99889000-99893000"/>
          <s v="99893000-99897000"/>
          <s v="99897000-99901000"/>
          <s v="99901000-99905000"/>
          <s v="99905000-99909000"/>
          <s v="99909000-99913000"/>
          <s v="99913000-99917000"/>
          <s v="99917000-99921000"/>
          <s v="99921000-99925000"/>
          <s v="99925000-99929000"/>
          <s v="99929000-99933000"/>
          <s v="99933000-99937000"/>
          <s v="99937000-99941000"/>
          <s v="99941000-99945000"/>
          <s v="99945000-99949000"/>
          <s v="99949000-99953000"/>
          <s v="99953000-99957000"/>
          <s v="99957000-99961000"/>
          <s v="99961000-99965000"/>
          <s v="99965000-99969000"/>
          <s v="99969000-99973000"/>
          <s v="99973000-99977000"/>
          <s v="99977000-99981000"/>
          <s v="99981000-99985000"/>
          <s v="99985000-99989000"/>
          <s v="99989000-99993000"/>
          <s v="99993000-99997000"/>
          <s v="99997000-100001000"/>
          <s v="&gt;100001000"/>
        </groupItems>
      </fieldGroup>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deadline_Revised" numFmtId="165">
      <sharedItems containsNonDate="0" containsDate="1" containsString="0" containsBlank="1" minDate="2009-08-10T19:26:00" maxDate="2017-05-03T19:12:00"/>
    </cacheField>
    <cacheField name="launched_at_Revised"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5">
        <rangePr groupBy="months" startDate="2009-05-17T03:55:13" endDate="2017-03-15T15:30:07"/>
        <groupItems count="14">
          <s v="(blank)"/>
          <s v="Jan"/>
          <s v="Feb"/>
          <s v="Mar"/>
          <s v="Apr"/>
          <s v="May"/>
          <s v="Jun"/>
          <s v="Jul"/>
          <s v="Aug"/>
          <s v="Sep"/>
          <s v="Oct"/>
          <s v="Nov"/>
          <s v="Dec"/>
          <s v="&gt;3/15/2017"/>
        </groupItems>
      </fieldGroup>
    </cacheField>
    <cacheField name="Round Percentage" numFmtId="0">
      <sharedItems containsString="0" containsBlank="1" containsNumber="1" containsInteger="1" minValue="0" maxValue="2260300"/>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5">
        <rangePr groupBy="quarters" startDate="2009-05-17T03:55:13" endDate="2017-03-15T15:30:07"/>
        <groupItems count="6">
          <s v="&lt;5/17/2009"/>
          <s v="Qtr1"/>
          <s v="Qtr2"/>
          <s v="Qtr3"/>
          <s v="Qtr4"/>
          <s v="&gt;3/15/2017"/>
        </groupItems>
      </fieldGroup>
    </cacheField>
    <cacheField name="Years" numFmtId="0" databaseField="0">
      <fieldGroup base="15">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x v="0"/>
    <n v="11633"/>
    <x v="0"/>
    <x v="0"/>
    <s v="USD"/>
    <n v="1437620400"/>
    <n v="1434931811"/>
    <b v="0"/>
    <n v="182"/>
    <b v="1"/>
    <x v="0"/>
    <d v="2015-07-23T03:00:00"/>
    <x v="0"/>
    <n v="137"/>
    <n v="63.92"/>
    <x v="0"/>
    <x v="0"/>
  </r>
  <r>
    <n v="1"/>
    <s v="FannibalFest Fan Convention"/>
    <s v="A Hannibal TV Show Fan Convention and Art Collective"/>
    <x v="1"/>
    <n v="14653"/>
    <x v="0"/>
    <x v="0"/>
    <s v="USD"/>
    <n v="1488464683"/>
    <n v="1485872683"/>
    <b v="0"/>
    <n v="79"/>
    <b v="1"/>
    <x v="0"/>
    <d v="2017-03-02T14:24:43"/>
    <x v="1"/>
    <n v="143"/>
    <n v="185.48"/>
    <x v="0"/>
    <x v="0"/>
  </r>
  <r>
    <n v="2"/>
    <s v="Charlie teaser completion"/>
    <s v="Completion fund for post-production for teaser of British crime/drama tv series about a girl who sells morals for money"/>
    <x v="2"/>
    <n v="525"/>
    <x v="0"/>
    <x v="1"/>
    <s v="GBP"/>
    <n v="1455555083"/>
    <n v="1454691083"/>
    <b v="0"/>
    <n v="35"/>
    <b v="1"/>
    <x v="0"/>
    <d v="2016-02-15T16:51:23"/>
    <x v="2"/>
    <n v="105"/>
    <n v="15"/>
    <x v="0"/>
    <x v="0"/>
  </r>
  <r>
    <n v="3"/>
    <s v="Unsure/Positive: A Dramedy Series About Life with HIV"/>
    <s v="We already produced the *very* beginning of this story. Help us to see it through?"/>
    <x v="3"/>
    <n v="10390"/>
    <x v="0"/>
    <x v="0"/>
    <s v="USD"/>
    <n v="1407414107"/>
    <n v="1404822107"/>
    <b v="0"/>
    <n v="150"/>
    <b v="1"/>
    <x v="0"/>
    <d v="2014-08-07T12:21:47"/>
    <x v="3"/>
    <n v="104"/>
    <n v="69.27"/>
    <x v="0"/>
    <x v="0"/>
  </r>
  <r>
    <n v="4"/>
    <s v="Party Monsters"/>
    <s v="19th centuryâ€™s most notorious literary characters, out of step with the times, find comradery as roommates in modern day Los Angeles."/>
    <x v="4"/>
    <n v="54116.28"/>
    <x v="0"/>
    <x v="0"/>
    <s v="USD"/>
    <n v="1450555279"/>
    <n v="1447963279"/>
    <b v="0"/>
    <n v="284"/>
    <b v="1"/>
    <x v="0"/>
    <d v="2015-12-19T20:01:19"/>
    <x v="4"/>
    <n v="123"/>
    <n v="190.55"/>
    <x v="0"/>
    <x v="0"/>
  </r>
  <r>
    <n v="5"/>
    <s v="Terry Matthews to be the NEXT star on the Network Television"/>
    <s v="The BBQ Daddy will be Filming the 1st episode of the Next Hit series to come to Network Television &quot;Bailout My Cookout&quot;"/>
    <x v="5"/>
    <n v="4390"/>
    <x v="0"/>
    <x v="0"/>
    <s v="USD"/>
    <n v="1469770500"/>
    <n v="1468362207"/>
    <b v="0"/>
    <n v="47"/>
    <b v="1"/>
    <x v="0"/>
    <d v="2016-07-29T05:35:00"/>
    <x v="5"/>
    <n v="110"/>
    <n v="93.4"/>
    <x v="0"/>
    <x v="0"/>
  </r>
  <r>
    <n v="6"/>
    <s v="POINT HOPE"/>
    <s v="The story of &quot;Point Hope&quot; will honor, respect, and share the beauty and traditions of the Alaska Natives in Point Hope, AK: the Inupiat"/>
    <x v="6"/>
    <n v="8519"/>
    <x v="0"/>
    <x v="0"/>
    <s v="USD"/>
    <n v="1402710250"/>
    <n v="1401846250"/>
    <b v="0"/>
    <n v="58"/>
    <b v="1"/>
    <x v="0"/>
    <d v="2014-06-14T01:44:10"/>
    <x v="6"/>
    <n v="106"/>
    <n v="146.88"/>
    <x v="0"/>
    <x v="0"/>
  </r>
  <r>
    <n v="7"/>
    <s v="Skin: Film Production By 14 Year Old Aniya Wolfe"/>
    <s v="Secrets bond three unfortunate teens who are facing issues that are common among youth today. And for one, it becomes too much to bear."/>
    <x v="7"/>
    <n v="9110"/>
    <x v="0"/>
    <x v="0"/>
    <s v="USD"/>
    <n v="1467680867"/>
    <n v="1464224867"/>
    <b v="0"/>
    <n v="57"/>
    <b v="1"/>
    <x v="0"/>
    <d v="2016-07-05T01:07:47"/>
    <x v="7"/>
    <n v="101"/>
    <n v="159.82"/>
    <x v="0"/>
    <x v="0"/>
  </r>
  <r>
    <n v="8"/>
    <s v="Sizzling in the Kitchen Flynn Style"/>
    <s v="Help us raise the funds to film our pilot episode!"/>
    <x v="8"/>
    <n v="3501.52"/>
    <x v="0"/>
    <x v="0"/>
    <s v="USD"/>
    <n v="1460754000"/>
    <n v="1460155212"/>
    <b v="0"/>
    <n v="12"/>
    <b v="1"/>
    <x v="0"/>
    <d v="2016-04-15T21:00:00"/>
    <x v="8"/>
    <n v="100"/>
    <n v="291.79000000000002"/>
    <x v="0"/>
    <x v="0"/>
  </r>
  <r>
    <n v="9"/>
    <s v="The Academy: Mockumentary Sitcom TV Pilot"/>
    <s v="Capturing everyday life at Falkirk Academy, a fictitious elite private high school where &quot;everyday life&quot; is anything but normal."/>
    <x v="2"/>
    <n v="629.99"/>
    <x v="0"/>
    <x v="0"/>
    <s v="USD"/>
    <n v="1460860144"/>
    <n v="1458268144"/>
    <b v="0"/>
    <n v="20"/>
    <b v="1"/>
    <x v="0"/>
    <d v="2016-04-17T02:29:04"/>
    <x v="9"/>
    <n v="126"/>
    <n v="31.5"/>
    <x v="0"/>
    <x v="0"/>
  </r>
  <r>
    <n v="10"/>
    <s v="Big in Beijing. A reality tv show about eccentric Beijing."/>
    <s v="Making a reality show casting the real elites of China. They are fun, young, wild, and ambitious. Filmed in Beijing with real risks."/>
    <x v="9"/>
    <n v="3015"/>
    <x v="0"/>
    <x v="0"/>
    <s v="USD"/>
    <n v="1403660279"/>
    <n v="1400636279"/>
    <b v="0"/>
    <n v="19"/>
    <b v="1"/>
    <x v="0"/>
    <d v="2014-06-25T01:37:59"/>
    <x v="10"/>
    <n v="101"/>
    <n v="158.68"/>
    <x v="0"/>
    <x v="0"/>
  </r>
  <r>
    <n v="11"/>
    <s v="2016 TAPR DCC Video on HamRadioNow"/>
    <s v="HamRadioNow will produce YouTube video of the complete 2016 ARRL &amp; TAPR Amateur Radio (Ham Radio) Digital Communications Conference"/>
    <x v="10"/>
    <n v="6025"/>
    <x v="0"/>
    <x v="0"/>
    <s v="USD"/>
    <n v="1471834800"/>
    <n v="1469126462"/>
    <b v="0"/>
    <n v="75"/>
    <b v="1"/>
    <x v="0"/>
    <d v="2016-08-22T03:00:00"/>
    <x v="11"/>
    <n v="121"/>
    <n v="80.33"/>
    <x v="0"/>
    <x v="0"/>
  </r>
  <r>
    <n v="12"/>
    <s v="Spinward Traveller (T.V. Pilot)"/>
    <s v="Spinward Traveller is based on the award winning role-playing game. Launch your imagination into the Traveller universe at Jump 6."/>
    <x v="11"/>
    <n v="49588"/>
    <x v="0"/>
    <x v="0"/>
    <s v="USD"/>
    <n v="1405479600"/>
    <n v="1401642425"/>
    <b v="0"/>
    <n v="827"/>
    <b v="1"/>
    <x v="0"/>
    <d v="2014-07-16T03:00:00"/>
    <x v="12"/>
    <n v="165"/>
    <n v="59.96"/>
    <x v="0"/>
    <x v="0"/>
  </r>
  <r>
    <n v="13"/>
    <s v="Can't Go Home"/>
    <s v="A travel series hosted by touring musicians that profiles a different American city in each episode."/>
    <x v="8"/>
    <n v="5599"/>
    <x v="0"/>
    <x v="0"/>
    <s v="USD"/>
    <n v="1466713620"/>
    <n v="1463588109"/>
    <b v="0"/>
    <n v="51"/>
    <b v="1"/>
    <x v="0"/>
    <d v="2016-06-23T20:27:00"/>
    <x v="13"/>
    <n v="160"/>
    <n v="109.78"/>
    <x v="0"/>
    <x v="0"/>
  </r>
  <r>
    <n v="14"/>
    <s v="3010 | Sci-fi Series"/>
    <s v="A highly charged post apocalyptic sci fi series that pulls no punches!"/>
    <x v="12"/>
    <n v="6056"/>
    <x v="0"/>
    <x v="2"/>
    <s v="AUD"/>
    <n v="1405259940"/>
    <n v="1403051888"/>
    <b v="0"/>
    <n v="41"/>
    <b v="1"/>
    <x v="0"/>
    <d v="2014-07-13T13:59:00"/>
    <x v="14"/>
    <n v="101"/>
    <n v="147.71"/>
    <x v="0"/>
    <x v="0"/>
  </r>
  <r>
    <n v="15"/>
    <s v="Cien&amp;Cia"/>
    <s v="Cien&amp;Cia es un proyecto transmedia para televisiÃ³n; la finalidad de la venta de camisetas es financiar el reality (Factual)."/>
    <x v="13"/>
    <n v="2132"/>
    <x v="0"/>
    <x v="3"/>
    <s v="EUR"/>
    <n v="1443384840"/>
    <n v="1441790658"/>
    <b v="0"/>
    <n v="98"/>
    <b v="1"/>
    <x v="0"/>
    <d v="2015-09-27T20:14:00"/>
    <x v="15"/>
    <n v="107"/>
    <n v="21.76"/>
    <x v="0"/>
    <x v="0"/>
  </r>
  <r>
    <n v="16"/>
    <s v="ArtMoose TV Series"/>
    <s v="We want to create a Sizzle Reel to pitch a Reality TV Series to TV Executive starring artists Art Moose will use new artists each week."/>
    <x v="14"/>
    <n v="12029"/>
    <x v="0"/>
    <x v="0"/>
    <s v="USD"/>
    <n v="1402896600"/>
    <n v="1398971211"/>
    <b v="0"/>
    <n v="70"/>
    <b v="1"/>
    <x v="0"/>
    <d v="2014-06-16T05:30:00"/>
    <x v="16"/>
    <n v="100"/>
    <n v="171.84"/>
    <x v="0"/>
    <x v="0"/>
  </r>
  <r>
    <n v="17"/>
    <s v="Humble Pie"/>
    <s v="Uplifting English sitcom, a love letter to youthful exuberance that proves once and for all that none of us are ready for real life."/>
    <x v="15"/>
    <n v="1510"/>
    <x v="0"/>
    <x v="1"/>
    <s v="GBP"/>
    <n v="1415126022"/>
    <n v="1412530422"/>
    <b v="0"/>
    <n v="36"/>
    <b v="1"/>
    <x v="0"/>
    <d v="2014-11-04T18:33:42"/>
    <x v="17"/>
    <n v="101"/>
    <n v="41.94"/>
    <x v="0"/>
    <x v="0"/>
  </r>
  <r>
    <n v="18"/>
    <s v="Indian As Apple Pie TV"/>
    <s v="The Indian cooking show you crave: complete with cooking, travel to India, and loads of spicy inspiration with Anupy."/>
    <x v="11"/>
    <n v="31896.33"/>
    <x v="0"/>
    <x v="0"/>
    <s v="USD"/>
    <n v="1410958856"/>
    <n v="1408366856"/>
    <b v="0"/>
    <n v="342"/>
    <b v="1"/>
    <x v="0"/>
    <d v="2014-09-17T13:00:56"/>
    <x v="18"/>
    <n v="106"/>
    <n v="93.26"/>
    <x v="0"/>
    <x v="0"/>
  </r>
  <r>
    <n v="19"/>
    <s v="Brouhaha (an Original Sitcom)"/>
    <s v="Brouhaha chronicles the adventures of aspiring comedian and prolific hedonist Jenny Carmichael as she works at a clickbait website."/>
    <x v="16"/>
    <n v="1235"/>
    <x v="0"/>
    <x v="0"/>
    <s v="USD"/>
    <n v="1437420934"/>
    <n v="1434828934"/>
    <b v="0"/>
    <n v="22"/>
    <b v="1"/>
    <x v="0"/>
    <d v="2015-07-20T19:35:34"/>
    <x v="19"/>
    <n v="145"/>
    <n v="56.14"/>
    <x v="0"/>
    <x v="0"/>
  </r>
  <r>
    <n v="20"/>
    <s v="Finding Kylie Hard Read Fund"/>
    <s v="Help us reach our goal &amp; pay the drama dept that is performing the hard read, which is set for October 2015."/>
    <x v="13"/>
    <n v="2004"/>
    <x v="0"/>
    <x v="0"/>
    <s v="USD"/>
    <n v="1442167912"/>
    <n v="1436983912"/>
    <b v="0"/>
    <n v="25"/>
    <b v="1"/>
    <x v="0"/>
    <d v="2015-09-13T18:11:52"/>
    <x v="20"/>
    <n v="100"/>
    <n v="80.16"/>
    <x v="0"/>
    <x v="0"/>
  </r>
  <r>
    <n v="21"/>
    <s v="Life of an Ingredient: The Pilot Episode"/>
    <s v="â€œLIFE of an INGREDIENT,&quot; a series that tells the story of the greatest chef &amp; farm collaborators in todayâ€™s marketplace."/>
    <x v="17"/>
    <n v="20190"/>
    <x v="0"/>
    <x v="0"/>
    <s v="USD"/>
    <n v="1411743789"/>
    <n v="1409151789"/>
    <b v="0"/>
    <n v="101"/>
    <b v="1"/>
    <x v="0"/>
    <d v="2014-09-26T15:03:09"/>
    <x v="21"/>
    <n v="109"/>
    <n v="199.9"/>
    <x v="0"/>
    <x v="0"/>
  </r>
  <r>
    <n v="22"/>
    <s v="CREATURES OF HABIT!"/>
    <s v="Meet Gary, and Troy: Two unlikely friends that investigate &quot;strange phenomenon&quot;."/>
    <x v="18"/>
    <n v="410"/>
    <x v="0"/>
    <x v="0"/>
    <s v="USD"/>
    <n v="1420099140"/>
    <n v="1418766740"/>
    <b v="0"/>
    <n v="8"/>
    <b v="1"/>
    <x v="0"/>
    <d v="2015-01-01T07:59:00"/>
    <x v="22"/>
    <n v="117"/>
    <n v="51.25"/>
    <x v="0"/>
    <x v="0"/>
  </r>
  <r>
    <n v="23"/>
    <s v="Bad Boy of Beauty and Bride Crashers!"/>
    <s v="Lois and Berlin are the Lucy and Ricky of reality. You will go on  journey to reinvent beauty from the inside out. Be the star !"/>
    <x v="13"/>
    <n v="2370"/>
    <x v="0"/>
    <x v="0"/>
    <s v="USD"/>
    <n v="1430407200"/>
    <n v="1428086501"/>
    <b v="0"/>
    <n v="23"/>
    <b v="1"/>
    <x v="0"/>
    <d v="2015-04-30T15:20:00"/>
    <x v="23"/>
    <n v="119"/>
    <n v="103.04"/>
    <x v="0"/>
    <x v="0"/>
  </r>
  <r>
    <n v="24"/>
    <s v="Bring STL Up Late to TV"/>
    <s v="STL Up Late is a weekly late night comedy talk show for St. Louis television."/>
    <x v="19"/>
    <n v="38082.69"/>
    <x v="0"/>
    <x v="0"/>
    <s v="USD"/>
    <n v="1442345940"/>
    <n v="1439494863"/>
    <b v="0"/>
    <n v="574"/>
    <b v="1"/>
    <x v="0"/>
    <d v="2015-09-15T19:39:00"/>
    <x v="24"/>
    <n v="109"/>
    <n v="66.349999999999994"/>
    <x v="0"/>
    <x v="0"/>
  </r>
  <r>
    <n v="25"/>
    <s v="RAM- An independent writer's breakthrough tv production"/>
    <s v="A dram-com television series revolved around memory and the hardships and revelations that come with its early turning point."/>
    <x v="20"/>
    <n v="800"/>
    <x v="0"/>
    <x v="0"/>
    <s v="USD"/>
    <n v="1452299761"/>
    <n v="1447115761"/>
    <b v="0"/>
    <n v="14"/>
    <b v="1"/>
    <x v="0"/>
    <d v="2016-01-09T00:36:01"/>
    <x v="25"/>
    <n v="133"/>
    <n v="57.14"/>
    <x v="0"/>
    <x v="0"/>
  </r>
  <r>
    <n v="26"/>
    <s v="You, Me &amp; Sicily:  Part I Editing"/>
    <s v="Highlighting Sicily's points of light: its extraordinary people. Editing phase is now underway!!!"/>
    <x v="21"/>
    <n v="1940"/>
    <x v="0"/>
    <x v="0"/>
    <s v="USD"/>
    <n v="1408278144"/>
    <n v="1404822144"/>
    <b v="0"/>
    <n v="19"/>
    <b v="1"/>
    <x v="0"/>
    <d v="2014-08-17T12:22:24"/>
    <x v="26"/>
    <n v="155"/>
    <n v="102.11"/>
    <x v="0"/>
    <x v="0"/>
  </r>
  <r>
    <n v="27"/>
    <s v="B-Rabbit TV Comedy Pilot"/>
    <s v="B-Rabbit is a hilarious depiction of immigrating to New Zealand and the life you desperately tried to leave behind."/>
    <x v="22"/>
    <n v="22345"/>
    <x v="0"/>
    <x v="4"/>
    <s v="NZD"/>
    <n v="1416113833"/>
    <n v="1413518233"/>
    <b v="0"/>
    <n v="150"/>
    <b v="1"/>
    <x v="0"/>
    <d v="2014-11-16T04:57:13"/>
    <x v="27"/>
    <n v="112"/>
    <n v="148.97"/>
    <x v="0"/>
    <x v="0"/>
  </r>
  <r>
    <n v="28"/>
    <s v="John Earle Dog Training Concept Development Reel"/>
    <s v="John and Brian are on a quest to change people's lives and rehabilitate dogs."/>
    <x v="14"/>
    <n v="12042"/>
    <x v="0"/>
    <x v="0"/>
    <s v="USD"/>
    <n v="1450307284"/>
    <n v="1447715284"/>
    <b v="0"/>
    <n v="71"/>
    <b v="1"/>
    <x v="0"/>
    <d v="2015-12-16T23:08:04"/>
    <x v="28"/>
    <n v="100"/>
    <n v="169.61"/>
    <x v="0"/>
    <x v="0"/>
  </r>
  <r>
    <n v="29"/>
    <s v="The JOB Prelude."/>
    <s v="Genuine, no cliche Cop dramedy. Stories based on Adam's time as a Constable. What really goes on? Think you know the Police? Find out."/>
    <x v="9"/>
    <n v="3700"/>
    <x v="0"/>
    <x v="1"/>
    <s v="GBP"/>
    <n v="1406045368"/>
    <n v="1403453368"/>
    <b v="0"/>
    <n v="117"/>
    <b v="1"/>
    <x v="0"/>
    <d v="2014-07-22T16:09:28"/>
    <x v="29"/>
    <n v="123"/>
    <n v="31.62"/>
    <x v="0"/>
    <x v="0"/>
  </r>
  <r>
    <n v="30"/>
    <s v="Introverts Web Series"/>
    <s v="Comedy series about three introverted roommates coping with single life, secret resentments, and loudmouthed extroverts."/>
    <x v="23"/>
    <n v="4051.99"/>
    <x v="0"/>
    <x v="0"/>
    <s v="USD"/>
    <n v="1408604515"/>
    <n v="1406012515"/>
    <b v="0"/>
    <n v="53"/>
    <b v="1"/>
    <x v="0"/>
    <d v="2014-08-21T07:01:55"/>
    <x v="30"/>
    <n v="101"/>
    <n v="76.45"/>
    <x v="0"/>
    <x v="0"/>
  </r>
  <r>
    <n v="31"/>
    <s v="The Alan Katz Show"/>
    <s v="After a two-year hiatus, The Alan Katz Show is coming back! But it can't unless we can get a 16gb flash drive valued at $12.71!"/>
    <x v="24"/>
    <n v="13"/>
    <x v="0"/>
    <x v="0"/>
    <s v="USD"/>
    <n v="1453748434"/>
    <n v="1452193234"/>
    <b v="0"/>
    <n v="1"/>
    <b v="1"/>
    <x v="0"/>
    <d v="2016-01-25T19:00:34"/>
    <x v="31"/>
    <n v="100"/>
    <n v="13"/>
    <x v="0"/>
    <x v="0"/>
  </r>
  <r>
    <n v="32"/>
    <s v="Over &amp; Out"/>
    <s v="Approaching a milestone birthday, Gail abandons her group of yuppie stay-at-home mom friends for the vibrant and rowdy gay community."/>
    <x v="25"/>
    <n v="28520"/>
    <x v="0"/>
    <x v="0"/>
    <s v="USD"/>
    <n v="1463111940"/>
    <n v="1459523017"/>
    <b v="0"/>
    <n v="89"/>
    <b v="1"/>
    <x v="0"/>
    <d v="2016-05-13T03:59:00"/>
    <x v="32"/>
    <n v="100"/>
    <n v="320.45"/>
    <x v="0"/>
    <x v="0"/>
  </r>
  <r>
    <n v="33"/>
    <s v="Imaginary Problems"/>
    <s v="3 best friends balance their work, personal and private lives while finding time for their imaginary friends (who are 3 puppets)."/>
    <x v="26"/>
    <n v="5360"/>
    <x v="0"/>
    <x v="0"/>
    <s v="USD"/>
    <n v="1447001501"/>
    <n v="1444405901"/>
    <b v="0"/>
    <n v="64"/>
    <b v="1"/>
    <x v="0"/>
    <d v="2015-11-08T16:51:41"/>
    <x v="33"/>
    <n v="102"/>
    <n v="83.75"/>
    <x v="0"/>
    <x v="0"/>
  </r>
  <r>
    <n v="34"/>
    <s v="#Josh: T.V. Show Sizzle Reel"/>
    <s v="A digitally dependent Josh, is forced to coexist with his promiscuous problematic cousin Wes, and face his fears of a human connection"/>
    <x v="27"/>
    <n v="3392"/>
    <x v="0"/>
    <x v="0"/>
    <s v="USD"/>
    <n v="1407224601"/>
    <n v="1405928601"/>
    <b v="0"/>
    <n v="68"/>
    <b v="1"/>
    <x v="0"/>
    <d v="2014-08-05T07:43:21"/>
    <x v="34"/>
    <n v="130"/>
    <n v="49.88"/>
    <x v="0"/>
    <x v="0"/>
  </r>
  <r>
    <n v="35"/>
    <s v="Why Adam? A TV show about the science behind everyday life!"/>
    <s v="Why Adam? is an independent TV show that explores concepts of basic science in everyday life."/>
    <x v="28"/>
    <n v="1665"/>
    <x v="0"/>
    <x v="0"/>
    <s v="USD"/>
    <n v="1430179200"/>
    <n v="1428130814"/>
    <b v="0"/>
    <n v="28"/>
    <b v="1"/>
    <x v="0"/>
    <d v="2015-04-28T00:00:00"/>
    <x v="35"/>
    <n v="167"/>
    <n v="59.46"/>
    <x v="0"/>
    <x v="0"/>
  </r>
  <r>
    <n v="36"/>
    <s v="THE LISTENING BOX"/>
    <s v="A modern day priest makes an unusual discovery, setting off a chain of events."/>
    <x v="12"/>
    <n v="8529"/>
    <x v="0"/>
    <x v="0"/>
    <s v="USD"/>
    <n v="1428128525"/>
    <n v="1425540125"/>
    <b v="0"/>
    <n v="44"/>
    <b v="1"/>
    <x v="0"/>
    <d v="2015-04-04T06:22:05"/>
    <x v="36"/>
    <n v="142"/>
    <n v="193.84"/>
    <x v="0"/>
    <x v="0"/>
  </r>
  <r>
    <n v="37"/>
    <s v="The Journey"/>
    <s v="Take an unscripted, real-time journey with Greg Aiello to the planet's wildest and most iconic places on this adventure travel TV show."/>
    <x v="29"/>
    <n v="40357"/>
    <x v="0"/>
    <x v="0"/>
    <s v="USD"/>
    <n v="1425055079"/>
    <n v="1422463079"/>
    <b v="0"/>
    <n v="253"/>
    <b v="1"/>
    <x v="0"/>
    <d v="2015-02-27T16:37:59"/>
    <x v="37"/>
    <n v="183"/>
    <n v="159.51"/>
    <x v="0"/>
    <x v="0"/>
  </r>
  <r>
    <n v="38"/>
    <s v="Brewz Brothers TV"/>
    <s v="A television show about three brothers from Chicago on a mission to discover and highlight the best breweries in America."/>
    <x v="30"/>
    <n v="2751"/>
    <x v="0"/>
    <x v="0"/>
    <s v="USD"/>
    <n v="1368235344"/>
    <n v="1365643344"/>
    <b v="0"/>
    <n v="66"/>
    <b v="1"/>
    <x v="0"/>
    <d v="2013-05-11T01:22:24"/>
    <x v="38"/>
    <n v="110"/>
    <n v="41.68"/>
    <x v="0"/>
    <x v="0"/>
  </r>
  <r>
    <n v="39"/>
    <s v="Deep Cuts - Series"/>
    <s v="Mystery-Drama Series. Following a shocking event, residents of a remote woodland community learn that some wounds never heal..."/>
    <x v="31"/>
    <n v="32745"/>
    <x v="0"/>
    <x v="1"/>
    <s v="GBP"/>
    <n v="1401058740"/>
    <n v="1398388068"/>
    <b v="0"/>
    <n v="217"/>
    <b v="1"/>
    <x v="0"/>
    <d v="2014-05-25T22:59:00"/>
    <x v="39"/>
    <n v="131"/>
    <n v="150.9"/>
    <x v="0"/>
    <x v="0"/>
  </r>
  <r>
    <n v="40"/>
    <s v="Regal Fare Season One"/>
    <s v="There is a cooking show in production that needs your help, a show about using local ingredients to create simple and elegant meals."/>
    <x v="13"/>
    <n v="2027"/>
    <x v="0"/>
    <x v="0"/>
    <s v="USD"/>
    <n v="1403150400"/>
    <n v="1401426488"/>
    <b v="0"/>
    <n v="16"/>
    <b v="1"/>
    <x v="0"/>
    <d v="2014-06-19T04:00:00"/>
    <x v="40"/>
    <n v="101"/>
    <n v="126.69"/>
    <x v="0"/>
    <x v="0"/>
  </r>
  <r>
    <n v="41"/>
    <s v="Up on High Ground TV series"/>
    <s v="A TV series that takes place in a high school setting with religions,morals,&amp; ethics as a guiding message for students &amp; their families"/>
    <x v="13"/>
    <n v="2000"/>
    <x v="0"/>
    <x v="0"/>
    <s v="USD"/>
    <n v="1412516354"/>
    <n v="1409924354"/>
    <b v="0"/>
    <n v="19"/>
    <b v="1"/>
    <x v="0"/>
    <d v="2014-10-05T13:39:14"/>
    <x v="41"/>
    <n v="100"/>
    <n v="105.26"/>
    <x v="0"/>
    <x v="0"/>
  </r>
  <r>
    <n v="42"/>
    <s v="BROS TV Pilot (Iraq)"/>
    <s v="A show that explores the universal hospitality and shenanigans of BRO cultures in the most forbidden and unfamiliar places on earth!"/>
    <x v="32"/>
    <n v="19860"/>
    <x v="0"/>
    <x v="0"/>
    <s v="USD"/>
    <n v="1419780026"/>
    <n v="1417188026"/>
    <b v="0"/>
    <n v="169"/>
    <b v="1"/>
    <x v="0"/>
    <d v="2014-12-28T15:20:26"/>
    <x v="42"/>
    <n v="142"/>
    <n v="117.51"/>
    <x v="0"/>
    <x v="0"/>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x v="0"/>
    <d v="2014-07-13T00:00:00"/>
    <x v="43"/>
    <n v="309"/>
    <n v="117.36"/>
    <x v="0"/>
    <x v="0"/>
  </r>
  <r>
    <n v="44"/>
    <s v="BIG WHISKEY TV Show"/>
    <s v="The Creator of the hit FOX show THE BOURBON LOUNGE brings you BIG WHISKEY. A new travel show exploring whiskey like you've never seen."/>
    <x v="13"/>
    <n v="2000"/>
    <x v="0"/>
    <x v="0"/>
    <s v="USD"/>
    <n v="1412648537"/>
    <n v="1408760537"/>
    <b v="0"/>
    <n v="15"/>
    <b v="1"/>
    <x v="0"/>
    <d v="2014-10-07T02:22:17"/>
    <x v="44"/>
    <n v="100"/>
    <n v="133.33000000000001"/>
    <x v="0"/>
    <x v="0"/>
  </r>
  <r>
    <n v="45"/>
    <s v="The Art of the Lift"/>
    <s v="The Art of the Lift is a crime drama that follows an expert crew of pick-pockets and their attempt at breaking in a new recruit."/>
    <x v="10"/>
    <n v="6000"/>
    <x v="0"/>
    <x v="0"/>
    <s v="USD"/>
    <n v="1461769107"/>
    <n v="1459177107"/>
    <b v="0"/>
    <n v="61"/>
    <b v="1"/>
    <x v="0"/>
    <d v="2016-04-27T14:58:27"/>
    <x v="45"/>
    <n v="120"/>
    <n v="98.36"/>
    <x v="0"/>
    <x v="0"/>
  </r>
  <r>
    <n v="46"/>
    <s v="New equipment for Joy's World!"/>
    <s v="The legendary community TV programme Joy's World is in dire need of new equipment! We are hoping you can help."/>
    <x v="33"/>
    <n v="8750"/>
    <x v="0"/>
    <x v="2"/>
    <s v="AUD"/>
    <n v="1450220974"/>
    <n v="1447628974"/>
    <b v="0"/>
    <n v="45"/>
    <b v="1"/>
    <x v="0"/>
    <d v="2015-12-15T23:09:34"/>
    <x v="46"/>
    <n v="104"/>
    <n v="194.44"/>
    <x v="0"/>
    <x v="0"/>
  </r>
  <r>
    <n v="47"/>
    <s v="Jane Don't Date - TV pilot (sitcom)"/>
    <s v="Cursed with attracting odd men, an independent woman takes on the Chicago dating scene again with the help of her offbeat friends."/>
    <x v="10"/>
    <n v="5380.55"/>
    <x v="0"/>
    <x v="0"/>
    <s v="USD"/>
    <n v="1419021607"/>
    <n v="1413834007"/>
    <b v="0"/>
    <n v="70"/>
    <b v="1"/>
    <x v="0"/>
    <d v="2014-12-19T20:40:07"/>
    <x v="47"/>
    <n v="108"/>
    <n v="76.87"/>
    <x v="0"/>
    <x v="0"/>
  </r>
  <r>
    <n v="48"/>
    <s v="'Noir' A New Independant Tech-Noir TV Pilot"/>
    <s v="With future neo-London as a backdrop to this new independent TV pilot, we investigate the bad and the corrupt that rule London."/>
    <x v="13"/>
    <n v="2159"/>
    <x v="0"/>
    <x v="1"/>
    <s v="GBP"/>
    <n v="1425211200"/>
    <n v="1422534260"/>
    <b v="0"/>
    <n v="38"/>
    <b v="1"/>
    <x v="0"/>
    <d v="2015-03-01T12:00:00"/>
    <x v="48"/>
    <n v="108"/>
    <n v="56.82"/>
    <x v="0"/>
    <x v="0"/>
  </r>
  <r>
    <n v="49"/>
    <s v="Driving Jersey - Season Five"/>
    <s v="Driving Jersey is real people telling real stories."/>
    <x v="14"/>
    <n v="12000"/>
    <x v="0"/>
    <x v="0"/>
    <s v="USD"/>
    <n v="1445660045"/>
    <n v="1443068045"/>
    <b v="0"/>
    <n v="87"/>
    <b v="1"/>
    <x v="0"/>
    <d v="2015-10-24T04:14:05"/>
    <x v="49"/>
    <n v="100"/>
    <n v="137.93"/>
    <x v="0"/>
    <x v="0"/>
  </r>
  <r>
    <n v="50"/>
    <s v="The Love Lounge"/>
    <s v="A brand new dating show which helps one lucky lady find her Mr Right with difficult decisions to make along the way."/>
    <x v="20"/>
    <n v="600"/>
    <x v="0"/>
    <x v="1"/>
    <s v="GBP"/>
    <n v="1422637200"/>
    <n v="1419271458"/>
    <b v="0"/>
    <n v="22"/>
    <b v="1"/>
    <x v="0"/>
    <d v="2015-01-30T17:00:00"/>
    <x v="50"/>
    <n v="100"/>
    <n v="27.27"/>
    <x v="0"/>
    <x v="0"/>
  </r>
  <r>
    <n v="51"/>
    <s v="SKY CITY HAYA"/>
    <s v="Please help us reach stretch goals of 16k, 26k, 41k for the soundtrack, extended scenes &amp; story development for our sci-fi TV series!"/>
    <x v="34"/>
    <n v="14082"/>
    <x v="0"/>
    <x v="0"/>
    <s v="USD"/>
    <n v="1439245037"/>
    <n v="1436653037"/>
    <b v="0"/>
    <n v="119"/>
    <b v="1"/>
    <x v="0"/>
    <d v="2015-08-10T22:17:17"/>
    <x v="51"/>
    <n v="128"/>
    <n v="118.34"/>
    <x v="0"/>
    <x v="0"/>
  </r>
  <r>
    <n v="52"/>
    <s v="Kode Orange - New TV Series"/>
    <s v="Kode Orange is an original television series that follows the lives of two police officers who join a special unit in high-crime LA"/>
    <x v="3"/>
    <n v="11621"/>
    <x v="0"/>
    <x v="0"/>
    <s v="USD"/>
    <n v="1405615846"/>
    <n v="1403023846"/>
    <b v="0"/>
    <n v="52"/>
    <b v="1"/>
    <x v="0"/>
    <d v="2014-07-17T16:50:46"/>
    <x v="52"/>
    <n v="116"/>
    <n v="223.48"/>
    <x v="0"/>
    <x v="0"/>
  </r>
  <r>
    <n v="53"/>
    <s v="Rolling out Vegan Mashup's Season 2"/>
    <s v="Delicious TV's Vegan Mashup launching season two on public television"/>
    <x v="9"/>
    <n v="3289"/>
    <x v="0"/>
    <x v="0"/>
    <s v="USD"/>
    <n v="1396648800"/>
    <n v="1395407445"/>
    <b v="0"/>
    <n v="117"/>
    <b v="1"/>
    <x v="0"/>
    <d v="2014-04-04T22:00:00"/>
    <x v="53"/>
    <n v="110"/>
    <n v="28.11"/>
    <x v="0"/>
    <x v="0"/>
  </r>
  <r>
    <n v="54"/>
    <s v="&quot;Stand-In&quot; Television Pilot"/>
    <s v="TV stand-in Elizabeth was diagnosed BRCA+ as her mother was succumbing to cancer. This pilot navigates evolving modern female identity."/>
    <x v="3"/>
    <n v="10100"/>
    <x v="0"/>
    <x v="0"/>
    <s v="USD"/>
    <n v="1451063221"/>
    <n v="1448471221"/>
    <b v="0"/>
    <n v="52"/>
    <b v="1"/>
    <x v="0"/>
    <d v="2015-12-25T17:07:01"/>
    <x v="54"/>
    <n v="101"/>
    <n v="194.23"/>
    <x v="0"/>
    <x v="0"/>
  </r>
  <r>
    <n v="55"/>
    <s v="Di FAMILY"/>
    <s v="A story of an Italian family who tried it the right way but realized things work better if they do it &quot;their&quot; way. Weekly Series PILOT"/>
    <x v="35"/>
    <n v="11090"/>
    <x v="0"/>
    <x v="0"/>
    <s v="USD"/>
    <n v="1464390916"/>
    <n v="1462576516"/>
    <b v="0"/>
    <n v="86"/>
    <b v="1"/>
    <x v="0"/>
    <d v="2016-05-27T23:15:16"/>
    <x v="55"/>
    <n v="129"/>
    <n v="128.94999999999999"/>
    <x v="0"/>
    <x v="0"/>
  </r>
  <r>
    <n v="56"/>
    <s v="Voxwomen Cycling Show"/>
    <s v="We want to see more women's cycling on TV - and we need your help to make it happen!"/>
    <x v="6"/>
    <n v="8581"/>
    <x v="0"/>
    <x v="1"/>
    <s v="GBP"/>
    <n v="1433779200"/>
    <n v="1432559424"/>
    <b v="0"/>
    <n v="174"/>
    <b v="1"/>
    <x v="0"/>
    <d v="2015-06-08T16:00:00"/>
    <x v="56"/>
    <n v="107"/>
    <n v="49.32"/>
    <x v="0"/>
    <x v="0"/>
  </r>
  <r>
    <n v="57"/>
    <s v="Our Gay Group - Quality Online Programming For the Gay Man"/>
    <s v="An entertainment network built with a focus of uniting our community with quality, relevant live and scripted entertainment."/>
    <x v="36"/>
    <n v="15285"/>
    <x v="0"/>
    <x v="0"/>
    <s v="USD"/>
    <n v="1429991962"/>
    <n v="1427399962"/>
    <b v="0"/>
    <n v="69"/>
    <b v="1"/>
    <x v="0"/>
    <d v="2015-04-25T19:59:22"/>
    <x v="57"/>
    <n v="102"/>
    <n v="221.52"/>
    <x v="0"/>
    <x v="0"/>
  </r>
  <r>
    <n v="58"/>
    <s v="Gloaming"/>
    <s v="Alex thought he knew how the world worked. You live, you die and it's over. He was very, very wrong."/>
    <x v="3"/>
    <n v="10291"/>
    <x v="0"/>
    <x v="0"/>
    <s v="USD"/>
    <n v="1416423172"/>
    <n v="1413827572"/>
    <b v="0"/>
    <n v="75"/>
    <b v="1"/>
    <x v="0"/>
    <d v="2014-11-19T18:52:52"/>
    <x v="58"/>
    <n v="103"/>
    <n v="137.21"/>
    <x v="0"/>
    <x v="0"/>
  </r>
  <r>
    <n v="59"/>
    <s v="&quot;Momentum&quot; - The Series"/>
    <s v="An electronic music producer stuck in his blue collar life has overnight success thrown at him when his music leaks on the internet."/>
    <x v="22"/>
    <n v="20025.14"/>
    <x v="0"/>
    <x v="0"/>
    <s v="USD"/>
    <n v="1442264400"/>
    <n v="1439530776"/>
    <b v="0"/>
    <n v="33"/>
    <b v="1"/>
    <x v="0"/>
    <d v="2015-09-14T21:00:00"/>
    <x v="59"/>
    <n v="100"/>
    <n v="606.82000000000005"/>
    <x v="0"/>
    <x v="0"/>
  </r>
  <r>
    <n v="60"/>
    <s v="Ever Since - Short Film"/>
    <s v="Set in a beautiful but desolate world, we see how loneliness can lead to friendship in unconventional ways."/>
    <x v="37"/>
    <n v="4648.33"/>
    <x v="0"/>
    <x v="1"/>
    <s v="GBP"/>
    <n v="1395532800"/>
    <n v="1393882717"/>
    <b v="0"/>
    <n v="108"/>
    <b v="1"/>
    <x v="1"/>
    <d v="2014-03-23T00:00:00"/>
    <x v="60"/>
    <n v="103"/>
    <n v="43.04"/>
    <x v="0"/>
    <x v="1"/>
  </r>
  <r>
    <n v="61"/>
    <s v="SPLITTING THE SYNAPSE"/>
    <s v="An exploration of the shadows that follow us from our past, the darkness that lives inside us and the ability to find our own freedom"/>
    <x v="10"/>
    <n v="7415"/>
    <x v="0"/>
    <x v="0"/>
    <s v="USD"/>
    <n v="1370547157"/>
    <n v="1368646357"/>
    <b v="0"/>
    <n v="23"/>
    <b v="1"/>
    <x v="1"/>
    <d v="2013-06-06T19:32:37"/>
    <x v="61"/>
    <n v="148"/>
    <n v="322.39"/>
    <x v="0"/>
    <x v="1"/>
  </r>
  <r>
    <n v="62"/>
    <s v="SPECIMEN 0625c - Sci-Fi Thriller"/>
    <s v="A man is forced to repeatedly crawl through a mysterious maze not knowing who captured him or why, but he is determined to find out."/>
    <x v="9"/>
    <n v="4642"/>
    <x v="0"/>
    <x v="0"/>
    <s v="USD"/>
    <n v="1362337878"/>
    <n v="1360177878"/>
    <b v="0"/>
    <n v="48"/>
    <b v="1"/>
    <x v="1"/>
    <d v="2013-03-03T19:11:18"/>
    <x v="62"/>
    <n v="155"/>
    <n v="96.71"/>
    <x v="0"/>
    <x v="1"/>
  </r>
  <r>
    <n v="63"/>
    <s v="The Attic"/>
    <s v="The Attic is my first short film.  Please help me with post production and distribution so that I can let it out into the world"/>
    <x v="13"/>
    <n v="2270.37"/>
    <x v="0"/>
    <x v="0"/>
    <s v="USD"/>
    <n v="1388206740"/>
    <n v="1386194013"/>
    <b v="0"/>
    <n v="64"/>
    <b v="1"/>
    <x v="1"/>
    <d v="2013-12-28T04:59:00"/>
    <x v="63"/>
    <n v="114"/>
    <n v="35.47"/>
    <x v="0"/>
    <x v="1"/>
  </r>
  <r>
    <n v="64"/>
    <s v="Millennial, The Movie"/>
    <s v="At the dawn of the New Millennium, a group of teenagers battle the Y2K bug to save humanity from boredom. The 2nd film by and/or."/>
    <x v="38"/>
    <n v="2080"/>
    <x v="0"/>
    <x v="0"/>
    <s v="USD"/>
    <n v="1373243181"/>
    <n v="1370651181"/>
    <b v="0"/>
    <n v="24"/>
    <b v="1"/>
    <x v="1"/>
    <d v="2013-07-08T00:26:21"/>
    <x v="64"/>
    <n v="173"/>
    <n v="86.67"/>
    <x v="0"/>
    <x v="1"/>
  </r>
  <r>
    <n v="65"/>
    <s v="Hello World - Post Production Funds"/>
    <s v="Help finish the short film Hello World. The story of an android in the broken home of a father &amp; son."/>
    <x v="39"/>
    <n v="7527"/>
    <x v="0"/>
    <x v="5"/>
    <s v="CAD"/>
    <n v="1407736740"/>
    <n v="1405453354"/>
    <b v="0"/>
    <n v="57"/>
    <b v="1"/>
    <x v="1"/>
    <d v="2014-08-11T05:59:00"/>
    <x v="65"/>
    <n v="108"/>
    <n v="132.05000000000001"/>
    <x v="0"/>
    <x v="1"/>
  </r>
  <r>
    <n v="66"/>
    <s v="A Stagnant Fever: Short Film"/>
    <s v="A dark comedy set in the '60s about clinical depression and one night stands."/>
    <x v="13"/>
    <n v="2372"/>
    <x v="0"/>
    <x v="0"/>
    <s v="USD"/>
    <n v="1468873420"/>
    <n v="1466281420"/>
    <b v="0"/>
    <n v="26"/>
    <b v="1"/>
    <x v="1"/>
    <d v="2016-07-18T20:23:40"/>
    <x v="66"/>
    <n v="119"/>
    <n v="91.23"/>
    <x v="0"/>
    <x v="1"/>
  </r>
  <r>
    <n v="67"/>
    <s v="You are a Priest Forever"/>
    <s v="The Ordination Mass of five Dominicans friars to the priesthood at the historic Saint Dominicâ€™s Church in Washington DC."/>
    <x v="13"/>
    <n v="2325"/>
    <x v="0"/>
    <x v="0"/>
    <s v="USD"/>
    <n v="1342360804"/>
    <n v="1339768804"/>
    <b v="0"/>
    <n v="20"/>
    <b v="1"/>
    <x v="1"/>
    <d v="2012-07-15T14:00:04"/>
    <x v="67"/>
    <n v="116"/>
    <n v="116.25"/>
    <x v="0"/>
    <x v="1"/>
  </r>
  <r>
    <n v="68"/>
    <s v="King Eider: Short Film"/>
    <s v="Black Comedy by final year students at Leeds University. _x000a_'Bird watching, tea, seaside and murder. Just your average British holiday.'"/>
    <x v="20"/>
    <n v="763"/>
    <x v="0"/>
    <x v="1"/>
    <s v="GBP"/>
    <n v="1393162791"/>
    <n v="1390570791"/>
    <b v="0"/>
    <n v="36"/>
    <b v="1"/>
    <x v="1"/>
    <d v="2014-02-23T13:39:51"/>
    <x v="68"/>
    <n v="127"/>
    <n v="21.19"/>
    <x v="0"/>
    <x v="1"/>
  </r>
  <r>
    <n v="69"/>
    <s v="More Than A Drive"/>
    <s v="A breakthrough cinematic experience about more than just the carsâ€¦the people, lifestyle, enthusiasm, party, and the Leavenworth Drive."/>
    <x v="3"/>
    <n v="11094.23"/>
    <x v="0"/>
    <x v="0"/>
    <s v="USD"/>
    <n v="1317538740"/>
    <n v="1314765025"/>
    <b v="0"/>
    <n v="178"/>
    <b v="1"/>
    <x v="1"/>
    <d v="2011-10-02T06:59:00"/>
    <x v="69"/>
    <n v="111"/>
    <n v="62.33"/>
    <x v="0"/>
    <x v="1"/>
  </r>
  <r>
    <n v="70"/>
    <s v="Scraps"/>
    <s v="Maggie barely survives a deranged baptism by her mother only to be born again to a string of foster parents. Things can always be worse"/>
    <x v="2"/>
    <n v="636"/>
    <x v="0"/>
    <x v="0"/>
    <s v="USD"/>
    <n v="1315171845"/>
    <n v="1309987845"/>
    <b v="0"/>
    <n v="17"/>
    <b v="1"/>
    <x v="1"/>
    <d v="2011-09-04T21:30:45"/>
    <x v="70"/>
    <n v="127"/>
    <n v="37.409999999999997"/>
    <x v="0"/>
    <x v="1"/>
  </r>
  <r>
    <n v="71"/>
    <s v="Diggin Deep to help find &quot;A Man, Buried&quot;"/>
    <s v="A comedic tale about the duality of man set in a trailer park needs your help with sound design and getting it into film festivals"/>
    <x v="40"/>
    <n v="2231"/>
    <x v="0"/>
    <x v="0"/>
    <s v="USD"/>
    <n v="1338186657"/>
    <n v="1333002657"/>
    <b v="0"/>
    <n v="32"/>
    <b v="1"/>
    <x v="1"/>
    <d v="2012-05-28T06:30:57"/>
    <x v="71"/>
    <n v="124"/>
    <n v="69.72"/>
    <x v="0"/>
    <x v="1"/>
  </r>
  <r>
    <n v="72"/>
    <s v="Trickle"/>
    <s v="A young man forced to live back home after an automobile accident leaves him to rediscover what it means to be a part of his family."/>
    <x v="41"/>
    <n v="2385"/>
    <x v="0"/>
    <x v="0"/>
    <s v="USD"/>
    <n v="1352937600"/>
    <n v="1351210481"/>
    <b v="0"/>
    <n v="41"/>
    <b v="1"/>
    <x v="1"/>
    <d v="2012-11-15T00:00:00"/>
    <x v="72"/>
    <n v="108"/>
    <n v="58.17"/>
    <x v="0"/>
    <x v="1"/>
  </r>
  <r>
    <n v="73"/>
    <s v="Project Z-6463 - a 3D short movie by Chris Eller"/>
    <s v="A scientist on the brink of a discovery that will revolutionize society sees her work destroyed in an experiment gone horribly wrong."/>
    <x v="42"/>
    <n v="900"/>
    <x v="0"/>
    <x v="0"/>
    <s v="USD"/>
    <n v="1304395140"/>
    <n v="1297620584"/>
    <b v="0"/>
    <n v="18"/>
    <b v="1"/>
    <x v="1"/>
    <d v="2011-05-03T03:59:00"/>
    <x v="73"/>
    <n v="100"/>
    <n v="50"/>
    <x v="0"/>
    <x v="1"/>
  </r>
  <r>
    <n v="74"/>
    <s v="L'oiseau la nuit - Court-mÃ©trage"/>
    <s v="La nuit est devenue le lieu de la terreur. Alors qu'un couvre-feu est imposÃ©, une petite fille est enlevÃ©e par un rapace nocturne."/>
    <x v="2"/>
    <n v="564.66"/>
    <x v="0"/>
    <x v="6"/>
    <s v="EUR"/>
    <n v="1453376495"/>
    <n v="1450784495"/>
    <b v="0"/>
    <n v="29"/>
    <b v="1"/>
    <x v="1"/>
    <d v="2016-01-21T11:41:35"/>
    <x v="74"/>
    <n v="113"/>
    <n v="19.47"/>
    <x v="0"/>
    <x v="1"/>
  </r>
  <r>
    <n v="75"/>
    <s v="&quot;DAD&quot; - A USC Short Film"/>
    <s v="A teenager named Charlie discovers something new about himself while coping with the loss of his father."/>
    <x v="8"/>
    <n v="4040"/>
    <x v="0"/>
    <x v="0"/>
    <s v="USD"/>
    <n v="1366693272"/>
    <n v="1364101272"/>
    <b v="0"/>
    <n v="47"/>
    <b v="1"/>
    <x v="1"/>
    <d v="2013-04-23T05:01:12"/>
    <x v="75"/>
    <n v="115"/>
    <n v="85.96"/>
    <x v="0"/>
    <x v="1"/>
  </r>
  <r>
    <n v="76"/>
    <s v="Star Wars: Insidious"/>
    <s v="Karn A'Mor has awoken bloodied on a distant battlefield with no memory of his past! JOIN THE RESISTANCE and find out more..."/>
    <x v="43"/>
    <n v="460"/>
    <x v="0"/>
    <x v="0"/>
    <s v="USD"/>
    <n v="1325007358"/>
    <n v="1319819758"/>
    <b v="0"/>
    <n v="15"/>
    <b v="1"/>
    <x v="1"/>
    <d v="2011-12-27T17:35:58"/>
    <x v="76"/>
    <n v="153"/>
    <n v="30.67"/>
    <x v="0"/>
    <x v="1"/>
  </r>
  <r>
    <n v="77"/>
    <s v="Jonah and the Crab"/>
    <s v="A short film about a boy searching for companionship in a hermit crab he finds on the beach."/>
    <x v="44"/>
    <n v="1570"/>
    <x v="0"/>
    <x v="0"/>
    <s v="USD"/>
    <n v="1337569140"/>
    <n v="1332991717"/>
    <b v="0"/>
    <n v="26"/>
    <b v="1"/>
    <x v="1"/>
    <d v="2012-05-21T02:59:00"/>
    <x v="77"/>
    <n v="393"/>
    <n v="60.38"/>
    <x v="0"/>
    <x v="1"/>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x v="1"/>
    <d v="2016-09-01T17:32:01"/>
    <x v="78"/>
    <n v="2702"/>
    <n v="38.6"/>
    <x v="0"/>
    <x v="1"/>
  </r>
  <r>
    <n v="79"/>
    <s v="Japanese/International Short Film &quot;Mtn.&quot;"/>
    <s v="A short film about life, achieving your dreams, and overcoming hardship. We all have our mountain to climb."/>
    <x v="46"/>
    <n v="1651"/>
    <x v="0"/>
    <x v="1"/>
    <s v="GBP"/>
    <n v="1398451093"/>
    <n v="1395859093"/>
    <b v="0"/>
    <n v="41"/>
    <b v="1"/>
    <x v="1"/>
    <d v="2014-04-25T18:38:13"/>
    <x v="79"/>
    <n v="127"/>
    <n v="40.270000000000003"/>
    <x v="0"/>
    <x v="1"/>
  </r>
  <r>
    <n v="80"/>
    <s v="Swingers Anonymous"/>
    <s v="What would you do if you ended up at a swingers party with two dead bodies and $20,000 in drug money?"/>
    <x v="14"/>
    <n v="12870"/>
    <x v="0"/>
    <x v="0"/>
    <s v="USD"/>
    <n v="1386640856"/>
    <n v="1383616856"/>
    <b v="0"/>
    <n v="47"/>
    <b v="1"/>
    <x v="1"/>
    <d v="2013-12-10T02:00:56"/>
    <x v="80"/>
    <n v="107"/>
    <n v="273.83"/>
    <x v="0"/>
    <x v="1"/>
  </r>
  <r>
    <n v="81"/>
    <s v="Carrying Place: A film of Maine hauntings"/>
    <s v="An elderly woman in rural Maine is haunted by figures seeking a sacrifice, but there are more forces at work than mere ghosts."/>
    <x v="47"/>
    <n v="1485"/>
    <x v="0"/>
    <x v="0"/>
    <s v="USD"/>
    <n v="1342234920"/>
    <n v="1341892127"/>
    <b v="0"/>
    <n v="28"/>
    <b v="1"/>
    <x v="1"/>
    <d v="2012-07-14T03:02:00"/>
    <x v="81"/>
    <n v="198"/>
    <n v="53.04"/>
    <x v="0"/>
    <x v="1"/>
  </r>
  <r>
    <n v="82"/>
    <s v="&quot;T IS FOR TANTRUM&quot; - HORROR/COMEDY"/>
    <s v="A short film about the tragically hilarious events that occur when a fearful and panicky 6-year old boy loses his first baby tooth."/>
    <x v="23"/>
    <n v="4000.5"/>
    <x v="0"/>
    <x v="0"/>
    <s v="USD"/>
    <n v="1318189261"/>
    <n v="1315597261"/>
    <b v="0"/>
    <n v="100"/>
    <b v="1"/>
    <x v="1"/>
    <d v="2011-10-09T19:41:01"/>
    <x v="82"/>
    <n v="100"/>
    <n v="40.01"/>
    <x v="0"/>
    <x v="1"/>
  </r>
  <r>
    <n v="83"/>
    <s v="Sleep Lovers - By Daniel Modeste"/>
    <s v="Isaac, creator of the DreamMaker3000, finds love in his dreams with Mei his boss's wife who lives on the other side of the planet."/>
    <x v="48"/>
    <n v="205"/>
    <x v="0"/>
    <x v="1"/>
    <s v="GBP"/>
    <n v="1424604600"/>
    <n v="1423320389"/>
    <b v="0"/>
    <n v="13"/>
    <b v="1"/>
    <x v="1"/>
    <d v="2015-02-22T11:30:00"/>
    <x v="83"/>
    <n v="103"/>
    <n v="15.77"/>
    <x v="0"/>
    <x v="1"/>
  </r>
  <r>
    <n v="84"/>
    <s v="Redemption - Short Film"/>
    <s v="&quot;A sociopath crosses paths with the person he must confront about his wife's murder, it might be himself&quot;"/>
    <x v="2"/>
    <n v="500"/>
    <x v="0"/>
    <x v="0"/>
    <s v="USD"/>
    <n v="1305483086"/>
    <n v="1302891086"/>
    <b v="0"/>
    <n v="7"/>
    <b v="1"/>
    <x v="1"/>
    <d v="2011-05-15T18:11:26"/>
    <x v="84"/>
    <n v="100"/>
    <n v="71.430000000000007"/>
    <x v="0"/>
    <x v="1"/>
  </r>
  <r>
    <n v="85"/>
    <s v="In Her Voice: short film"/>
    <s v="A short film by Melissa Woodrow &amp; Mark Janiak about seeking forgiveness, embracing the past and memories with a loved one."/>
    <x v="38"/>
    <n v="1506"/>
    <x v="0"/>
    <x v="0"/>
    <s v="USD"/>
    <n v="1316746837"/>
    <n v="1314154837"/>
    <b v="0"/>
    <n v="21"/>
    <b v="1"/>
    <x v="1"/>
    <d v="2011-09-23T03:00:37"/>
    <x v="85"/>
    <n v="126"/>
    <n v="71.709999999999994"/>
    <x v="0"/>
    <x v="1"/>
  </r>
  <r>
    <n v="86"/>
    <s v="SECOND CHANCE - DEUXIÃˆME CHANCE"/>
    <s v="Two women, two destinies connected by a letter. _x000a_Between Paris and Skopje a poetic outstanding story of true courage, love and hope."/>
    <x v="12"/>
    <n v="6388"/>
    <x v="0"/>
    <x v="6"/>
    <s v="EUR"/>
    <n v="1451226045"/>
    <n v="1444828845"/>
    <b v="0"/>
    <n v="17"/>
    <b v="1"/>
    <x v="1"/>
    <d v="2015-12-27T14:20:45"/>
    <x v="86"/>
    <n v="106"/>
    <n v="375.76"/>
    <x v="0"/>
    <x v="1"/>
  </r>
  <r>
    <n v="87"/>
    <s v="Village Films Summer Project Fund (TK 2)"/>
    <s v="A father without work uses his daughter to con sympathy from strangers... sound familiar?  Help us make this film!"/>
    <x v="30"/>
    <n v="2615"/>
    <x v="0"/>
    <x v="0"/>
    <s v="USD"/>
    <n v="1275529260"/>
    <n v="1274705803"/>
    <b v="0"/>
    <n v="25"/>
    <b v="1"/>
    <x v="1"/>
    <d v="2010-06-03T01:41:00"/>
    <x v="87"/>
    <n v="105"/>
    <n v="104.6"/>
    <x v="0"/>
    <x v="1"/>
  </r>
  <r>
    <n v="88"/>
    <s v="The Recursion Theorem (Short Film)"/>
    <s v="Imprisoned in an unfamiliar reality with strange new rules, Dan Everett struggles to find meaning and reason in this sci-fi noir short."/>
    <x v="8"/>
    <n v="3600"/>
    <x v="0"/>
    <x v="0"/>
    <s v="USD"/>
    <n v="1403452131"/>
    <n v="1401205731"/>
    <b v="0"/>
    <n v="60"/>
    <b v="1"/>
    <x v="1"/>
    <d v="2014-06-22T15:48:51"/>
    <x v="88"/>
    <n v="103"/>
    <n v="60"/>
    <x v="0"/>
    <x v="1"/>
  </r>
  <r>
    <n v="89"/>
    <s v="The Southwest Chronicles"/>
    <s v="A chronicle of four very different stories concerning racism to the power of love, all set in the beauty of the Southwest."/>
    <x v="12"/>
    <n v="6904"/>
    <x v="0"/>
    <x v="0"/>
    <s v="USD"/>
    <n v="1370196192"/>
    <n v="1368036192"/>
    <b v="0"/>
    <n v="56"/>
    <b v="1"/>
    <x v="1"/>
    <d v="2013-06-02T18:03:12"/>
    <x v="89"/>
    <n v="115"/>
    <n v="123.29"/>
    <x v="0"/>
    <x v="1"/>
  </r>
  <r>
    <n v="90"/>
    <s v="Help Get the Short Film Interior Design into Film Festivals!"/>
    <s v="We're looking for funding to help submit a short film to film festivals."/>
    <x v="2"/>
    <n v="502"/>
    <x v="0"/>
    <x v="0"/>
    <s v="USD"/>
    <n v="1310454499"/>
    <n v="1307862499"/>
    <b v="0"/>
    <n v="16"/>
    <b v="1"/>
    <x v="1"/>
    <d v="2011-07-12T07:08:19"/>
    <x v="90"/>
    <n v="100"/>
    <n v="31.38"/>
    <x v="0"/>
    <x v="1"/>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x v="1"/>
    <d v="2011-05-17T09:39:24"/>
    <x v="91"/>
    <n v="120"/>
    <n v="78.260000000000005"/>
    <x v="0"/>
    <x v="1"/>
  </r>
  <r>
    <n v="92"/>
    <s v="Euphoria"/>
    <s v="Euphoria is an adventure film that follows adrenaline filled athletes on their hunt for the sublime while balancing family and careers."/>
    <x v="10"/>
    <n v="5260"/>
    <x v="0"/>
    <x v="5"/>
    <s v="CAD"/>
    <n v="1485936000"/>
    <n v="1481949983"/>
    <b v="0"/>
    <n v="43"/>
    <b v="1"/>
    <x v="1"/>
    <d v="2017-02-01T08:00:00"/>
    <x v="92"/>
    <n v="105"/>
    <n v="122.33"/>
    <x v="0"/>
    <x v="1"/>
  </r>
  <r>
    <n v="93"/>
    <s v="&quot;Someday Everyday&quot; Short Film"/>
    <s v="Someday Everyday is a short drama that navigates through the past and present of a young man's life, through his struggles and triumphs"/>
    <x v="28"/>
    <n v="1106"/>
    <x v="0"/>
    <x v="0"/>
    <s v="USD"/>
    <n v="1341349200"/>
    <n v="1338928537"/>
    <b v="0"/>
    <n v="15"/>
    <b v="1"/>
    <x v="1"/>
    <d v="2012-07-03T21:00:00"/>
    <x v="93"/>
    <n v="111"/>
    <n v="73.73"/>
    <x v="0"/>
    <x v="1"/>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x v="1"/>
    <d v="2014-04-07T17:13:42"/>
    <x v="94"/>
    <n v="104"/>
    <n v="21.67"/>
    <x v="0"/>
    <x v="1"/>
  </r>
  <r>
    <n v="95"/>
    <s v="Gotham Knight Terrors: Comedic Batman Short"/>
    <s v="The Batman's Rogues Gallery assembles for a meeting. Scarecrow's fear gas accidently goes off and fears of the villains start to arise."/>
    <x v="18"/>
    <n v="460"/>
    <x v="0"/>
    <x v="0"/>
    <s v="USD"/>
    <n v="1330214841"/>
    <n v="1327622841"/>
    <b v="0"/>
    <n v="21"/>
    <b v="1"/>
    <x v="1"/>
    <d v="2012-02-26T00:07:21"/>
    <x v="95"/>
    <n v="131"/>
    <n v="21.9"/>
    <x v="0"/>
    <x v="1"/>
  </r>
  <r>
    <n v="96"/>
    <s v="Ice Hockey"/>
    <s v="Danny is a defenseman for his high school hockey team. This is a day in his life: school, hockey, girls and his next-door neighbor, Ken Daneyko."/>
    <x v="15"/>
    <n v="1720"/>
    <x v="0"/>
    <x v="0"/>
    <s v="USD"/>
    <n v="1280631600"/>
    <n v="1274889241"/>
    <b v="0"/>
    <n v="34"/>
    <b v="1"/>
    <x v="1"/>
    <d v="2010-08-01T03:00:00"/>
    <x v="96"/>
    <n v="115"/>
    <n v="50.59"/>
    <x v="0"/>
    <x v="1"/>
  </r>
  <r>
    <n v="97"/>
    <s v="Innsmouth at 9000 ft. A Short Horror Film Project"/>
    <s v="Innsmouth at 9000 ft. is a Short Film Project in the Spirit of H.P. Lovecraft, and created by Denver based visual artist  Jesse Farley."/>
    <x v="44"/>
    <n v="425"/>
    <x v="0"/>
    <x v="0"/>
    <s v="USD"/>
    <n v="1310440482"/>
    <n v="1307848482"/>
    <b v="0"/>
    <n v="8"/>
    <b v="1"/>
    <x v="1"/>
    <d v="2011-07-12T03:14:42"/>
    <x v="97"/>
    <n v="106"/>
    <n v="53.13"/>
    <x v="0"/>
    <x v="1"/>
  </r>
  <r>
    <n v="98"/>
    <s v="CUT OUT"/>
    <s v="&quot;Cut Out&quot; tells the story of a young woman who befriends a neighborhood teen and finds herself involved with gang violence."/>
    <x v="50"/>
    <n v="3400"/>
    <x v="0"/>
    <x v="0"/>
    <s v="USD"/>
    <n v="1354923000"/>
    <n v="1351796674"/>
    <b v="0"/>
    <n v="60"/>
    <b v="1"/>
    <x v="1"/>
    <d v="2012-12-07T23:30:00"/>
    <x v="98"/>
    <n v="106"/>
    <n v="56.67"/>
    <x v="0"/>
    <x v="1"/>
  </r>
  <r>
    <n v="99"/>
    <s v="BEAT: An Original Short Film"/>
    <s v="A feminist tale of two girls finally giving a &quot;Nice Guy&quot; what he truly deserves. Also, dancing!"/>
    <x v="15"/>
    <n v="1590.29"/>
    <x v="0"/>
    <x v="0"/>
    <s v="USD"/>
    <n v="1390426799"/>
    <n v="1387834799"/>
    <b v="0"/>
    <n v="39"/>
    <b v="1"/>
    <x v="1"/>
    <d v="2014-01-22T21:39:59"/>
    <x v="99"/>
    <n v="106"/>
    <n v="40.78"/>
    <x v="0"/>
    <x v="1"/>
  </r>
  <r>
    <n v="100"/>
    <s v="Two Sisters"/>
    <s v="Two sisters share a fragile relationship. When their mother dies and they inherit the family house, old problems rise to the surface."/>
    <x v="10"/>
    <n v="5000"/>
    <x v="0"/>
    <x v="0"/>
    <s v="USD"/>
    <n v="1352055886"/>
    <n v="1350324286"/>
    <b v="0"/>
    <n v="26"/>
    <b v="1"/>
    <x v="1"/>
    <d v="2012-11-04T19:04:46"/>
    <x v="100"/>
    <n v="100"/>
    <n v="192.31"/>
    <x v="0"/>
    <x v="1"/>
  </r>
  <r>
    <n v="101"/>
    <s v="In Their Turn : A MFA Thesis Film"/>
    <s v="The spatiotemporal boundaries between a manâ€™s life, and that of his father dissolve. A reflection on experience, image, and memory."/>
    <x v="8"/>
    <n v="3500"/>
    <x v="0"/>
    <x v="0"/>
    <s v="USD"/>
    <n v="1359052710"/>
    <n v="1356979110"/>
    <b v="0"/>
    <n v="35"/>
    <b v="1"/>
    <x v="1"/>
    <d v="2013-01-24T18:38:30"/>
    <x v="101"/>
    <n v="100"/>
    <n v="100"/>
    <x v="0"/>
    <x v="1"/>
  </r>
  <r>
    <n v="102"/>
    <s v="Dear God No!"/>
    <s v="A gang of outlaw bikers pull a home invasion on a disgraced Anthropologist hiding a secret locked in his cabin basement."/>
    <x v="12"/>
    <n v="7665"/>
    <x v="0"/>
    <x v="0"/>
    <s v="USD"/>
    <n v="1293073733"/>
    <n v="1290481733"/>
    <b v="0"/>
    <n v="65"/>
    <b v="1"/>
    <x v="1"/>
    <d v="2010-12-23T03:08:53"/>
    <x v="102"/>
    <n v="128"/>
    <n v="117.92"/>
    <x v="0"/>
    <x v="1"/>
  </r>
  <r>
    <n v="103"/>
    <s v="I'M TWENTY SOMETHING"/>
    <s v="Three friends in their twenties are trying to do the impossible - have fun on a casual Friday night."/>
    <x v="46"/>
    <n v="1367"/>
    <x v="0"/>
    <x v="1"/>
    <s v="GBP"/>
    <n v="1394220030"/>
    <n v="1392232830"/>
    <b v="0"/>
    <n v="49"/>
    <b v="1"/>
    <x v="1"/>
    <d v="2014-03-07T19:20:30"/>
    <x v="103"/>
    <n v="105"/>
    <n v="27.9"/>
    <x v="0"/>
    <x v="1"/>
  </r>
  <r>
    <n v="104"/>
    <s v="Good 'Ol Trumpet"/>
    <s v="UCF short film about an old man, his love for music, and his misplaced trumpet.  "/>
    <x v="2"/>
    <n v="600"/>
    <x v="0"/>
    <x v="0"/>
    <s v="USD"/>
    <n v="1301792400"/>
    <n v="1299775266"/>
    <b v="0"/>
    <n v="10"/>
    <b v="1"/>
    <x v="1"/>
    <d v="2011-04-03T01:00:00"/>
    <x v="104"/>
    <n v="120"/>
    <n v="60"/>
    <x v="0"/>
    <x v="1"/>
  </r>
  <r>
    <n v="105"/>
    <s v="Single Parent Date Night-A Comedic Short Film"/>
    <s v="Single Parent Date Night is a comedic short film about two single parents trying to reentering the dating pool."/>
    <x v="41"/>
    <n v="2363"/>
    <x v="0"/>
    <x v="0"/>
    <s v="USD"/>
    <n v="1463184000"/>
    <n v="1461605020"/>
    <b v="0"/>
    <n v="60"/>
    <b v="1"/>
    <x v="1"/>
    <d v="2016-05-14T00:00:00"/>
    <x v="105"/>
    <n v="107"/>
    <n v="39.380000000000003"/>
    <x v="0"/>
    <x v="1"/>
  </r>
  <r>
    <n v="106"/>
    <s v="LOST WEEKEND"/>
    <s v="A Boy. A Girl. A Car. A Serial Killer."/>
    <x v="10"/>
    <n v="5025"/>
    <x v="0"/>
    <x v="0"/>
    <s v="USD"/>
    <n v="1333391901"/>
    <n v="1332182301"/>
    <b v="0"/>
    <n v="27"/>
    <b v="1"/>
    <x v="1"/>
    <d v="2012-04-02T18:38:21"/>
    <x v="106"/>
    <n v="101"/>
    <n v="186.11"/>
    <x v="0"/>
    <x v="1"/>
  </r>
  <r>
    <n v="107"/>
    <s v="PRETTY LITTLE VICTIM - A Short Film by Paul Jones"/>
    <s v="PRETTY LITTLE VICTIM is a short film from the expanding community of independent Alaskan filmmakers, to be shot in Anchorage, AK"/>
    <x v="51"/>
    <n v="7685"/>
    <x v="0"/>
    <x v="0"/>
    <s v="USD"/>
    <n v="1303688087"/>
    <n v="1301787287"/>
    <b v="0"/>
    <n v="69"/>
    <b v="1"/>
    <x v="1"/>
    <d v="2011-04-24T23:34:47"/>
    <x v="107"/>
    <n v="102"/>
    <n v="111.38"/>
    <x v="0"/>
    <x v="1"/>
  </r>
  <r>
    <n v="108"/>
    <s v="GLASS: A Love Story"/>
    <s v="When a man can't find love, his Google GLASS does the searching for him. A short film shot with Google Glass."/>
    <x v="15"/>
    <n v="3700"/>
    <x v="0"/>
    <x v="0"/>
    <s v="USD"/>
    <n v="1370011370"/>
    <n v="1364827370"/>
    <b v="0"/>
    <n v="47"/>
    <b v="1"/>
    <x v="1"/>
    <d v="2013-05-31T14:42:50"/>
    <x v="108"/>
    <n v="247"/>
    <n v="78.72"/>
    <x v="0"/>
    <x v="1"/>
  </r>
  <r>
    <n v="109"/>
    <s v="Dapper Dan - &quot;Fly As I Wanna&quot; Music Video"/>
    <s v="This video may be bigger than you and it may be bigger than me but, itâ€™s not bigger than you and me! Can you dig it?"/>
    <x v="28"/>
    <n v="2195"/>
    <x v="0"/>
    <x v="0"/>
    <s v="USD"/>
    <n v="1298680630"/>
    <n v="1296088630"/>
    <b v="0"/>
    <n v="47"/>
    <b v="1"/>
    <x v="1"/>
    <d v="2011-02-26T00:37:10"/>
    <x v="109"/>
    <n v="220"/>
    <n v="46.7"/>
    <x v="0"/>
    <x v="1"/>
  </r>
  <r>
    <n v="110"/>
    <s v="Earlids"/>
    <s v="Lee, an awkward teenager with sound-blocking earlids, must confront his self-isolation after a girl moves in next door."/>
    <x v="46"/>
    <n v="1700"/>
    <x v="0"/>
    <x v="0"/>
    <s v="USD"/>
    <n v="1384408740"/>
    <n v="1381445253"/>
    <b v="0"/>
    <n v="26"/>
    <b v="1"/>
    <x v="1"/>
    <d v="2013-11-14T05:59:00"/>
    <x v="110"/>
    <n v="131"/>
    <n v="65.38"/>
    <x v="0"/>
    <x v="1"/>
  </r>
  <r>
    <n v="111"/>
    <s v="Judi Dench is Cool in Person"/>
    <s v="Two actors, one bookie and a very bad day.  Judi Dench is Cool in Person is fast, funny and only a little bit nasty."/>
    <x v="8"/>
    <n v="5410"/>
    <x v="0"/>
    <x v="2"/>
    <s v="AUD"/>
    <n v="1433059187"/>
    <n v="1430467187"/>
    <b v="0"/>
    <n v="53"/>
    <b v="1"/>
    <x v="1"/>
    <d v="2015-05-31T07:59:47"/>
    <x v="111"/>
    <n v="155"/>
    <n v="102.08"/>
    <x v="0"/>
    <x v="1"/>
  </r>
  <r>
    <n v="112"/>
    <s v="MITOSIS | a short film"/>
    <s v="Only one choice can stop Anthony Oswald from fulfilling his destiny and saving millions of lives, and itâ€™s not his decision to make."/>
    <x v="10"/>
    <n v="5200"/>
    <x v="0"/>
    <x v="0"/>
    <s v="USD"/>
    <n v="1397354400"/>
    <n v="1395277318"/>
    <b v="0"/>
    <n v="81"/>
    <b v="1"/>
    <x v="1"/>
    <d v="2014-04-13T02:00:00"/>
    <x v="112"/>
    <n v="104"/>
    <n v="64.2"/>
    <x v="0"/>
    <x v="1"/>
  </r>
  <r>
    <n v="113"/>
    <s v="&quot;The First Day&quot; by Julia Othmer- Music Video"/>
    <s v="A living memorial for all those dealing with trauma, grief and loss."/>
    <x v="10"/>
    <n v="7050"/>
    <x v="0"/>
    <x v="0"/>
    <s v="USD"/>
    <n v="1312642800"/>
    <n v="1311963128"/>
    <b v="0"/>
    <n v="78"/>
    <b v="1"/>
    <x v="1"/>
    <d v="2011-08-06T15:00:00"/>
    <x v="113"/>
    <n v="141"/>
    <n v="90.38"/>
    <x v="0"/>
    <x v="1"/>
  </r>
  <r>
    <n v="114"/>
    <s v="l'esprit d'escalier-a senior film"/>
    <s v="This film explores the complicated nature that exists in all human relationships. A mother and a daughter seek to find happiness."/>
    <x v="9"/>
    <n v="3100"/>
    <x v="0"/>
    <x v="0"/>
    <s v="USD"/>
    <n v="1326436488"/>
    <n v="1321252488"/>
    <b v="0"/>
    <n v="35"/>
    <b v="1"/>
    <x v="1"/>
    <d v="2012-01-13T06:34:48"/>
    <x v="114"/>
    <n v="103"/>
    <n v="88.57"/>
    <x v="0"/>
    <x v="1"/>
  </r>
  <r>
    <n v="115"/>
    <s v="The World's Greatest Lover"/>
    <s v="Never judge a book (or a lover) by their cover."/>
    <x v="52"/>
    <n v="632"/>
    <x v="0"/>
    <x v="0"/>
    <s v="USD"/>
    <n v="1328377444"/>
    <n v="1326217444"/>
    <b v="0"/>
    <n v="22"/>
    <b v="1"/>
    <x v="1"/>
    <d v="2012-02-04T17:44:04"/>
    <x v="115"/>
    <n v="140"/>
    <n v="28.73"/>
    <x v="0"/>
    <x v="1"/>
  </r>
  <r>
    <n v="116"/>
    <s v="Villanelle"/>
    <s v="Villanelle is a feature film that blends elements of classic, hardboiled Film Noir, with classic Horror and tells a great story to boot"/>
    <x v="8"/>
    <n v="3978"/>
    <x v="0"/>
    <x v="0"/>
    <s v="USD"/>
    <n v="1302260155"/>
    <n v="1298289355"/>
    <b v="0"/>
    <n v="57"/>
    <b v="1"/>
    <x v="1"/>
    <d v="2011-04-08T10:55:55"/>
    <x v="116"/>
    <n v="114"/>
    <n v="69.790000000000006"/>
    <x v="0"/>
    <x v="1"/>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x v="1"/>
    <d v="2010-06-09T19:00:00"/>
    <x v="117"/>
    <n v="100"/>
    <n v="167.49"/>
    <x v="0"/>
    <x v="1"/>
  </r>
  <r>
    <n v="118"/>
    <s v="DENOUNCED - A Short Film"/>
    <s v="When a ruthless hit-man is 'denounced' from the mafia, his old enemies declare war."/>
    <x v="10"/>
    <n v="5651.58"/>
    <x v="0"/>
    <x v="0"/>
    <s v="USD"/>
    <n v="1311902236"/>
    <n v="1309310236"/>
    <b v="0"/>
    <n v="39"/>
    <b v="1"/>
    <x v="1"/>
    <d v="2011-07-29T01:17:16"/>
    <x v="118"/>
    <n v="113"/>
    <n v="144.91"/>
    <x v="0"/>
    <x v="1"/>
  </r>
  <r>
    <n v="119"/>
    <s v="Inspire CANCER survivors to tell their STORIES"/>
    <s v="This short film will inspire young adult cancer survivors to share with others the wisdom they have gained from their cancer journey."/>
    <x v="53"/>
    <n v="3398.1"/>
    <x v="0"/>
    <x v="0"/>
    <s v="USD"/>
    <n v="1313276400"/>
    <n v="1310693986"/>
    <b v="0"/>
    <n v="37"/>
    <b v="1"/>
    <x v="1"/>
    <d v="2011-08-13T23:00:00"/>
    <x v="119"/>
    <n v="105"/>
    <n v="91.84"/>
    <x v="0"/>
    <x v="1"/>
  </r>
  <r>
    <n v="120"/>
    <s v="Time Live: A short film (Canceled)"/>
    <s v="Now, you can chat with people from the history, by our sport cam with the time machine. However, the girl had some trouble to use it."/>
    <x v="54"/>
    <n v="10"/>
    <x v="1"/>
    <x v="7"/>
    <s v="HKD"/>
    <n v="1475457107"/>
    <n v="1472865107"/>
    <b v="0"/>
    <n v="1"/>
    <b v="0"/>
    <x v="2"/>
    <d v="2016-10-03T01:11:47"/>
    <x v="120"/>
    <n v="0"/>
    <n v="10"/>
    <x v="0"/>
    <x v="2"/>
  </r>
  <r>
    <n v="121"/>
    <s v="MICRO-MISSION"/>
    <s v="NAVY SEALS sent on a Area 51 Top-Secret rescue mission where they are shrunken and injected into an ET body, the immune system mutated."/>
    <x v="9"/>
    <n v="1"/>
    <x v="1"/>
    <x v="0"/>
    <s v="USD"/>
    <n v="1429352160"/>
    <n v="1427993710"/>
    <b v="0"/>
    <n v="1"/>
    <b v="0"/>
    <x v="2"/>
    <d v="2015-04-18T10:16:00"/>
    <x v="121"/>
    <n v="0"/>
    <n v="1"/>
    <x v="0"/>
    <x v="2"/>
  </r>
  <r>
    <n v="122"/>
    <s v="The Time Jumper (Canceled)"/>
    <s v="My ambition for this knows no bounds.  Seeing Sephoria in a live-action is a dream of mine."/>
    <x v="55"/>
    <n v="0"/>
    <x v="1"/>
    <x v="0"/>
    <s v="USD"/>
    <n v="1476094907"/>
    <n v="1470910907"/>
    <b v="0"/>
    <n v="0"/>
    <b v="0"/>
    <x v="2"/>
    <d v="2016-10-10T10:21:47"/>
    <x v="122"/>
    <n v="0"/>
    <n v="0"/>
    <x v="0"/>
    <x v="2"/>
  </r>
  <r>
    <n v="123"/>
    <s v="Sentient - The Web Series (Canceled)"/>
    <s v="A group of scientists stumble upon an extraterrestrial virus that is self aware. They must stop it's spread in order to save humanity."/>
    <x v="56"/>
    <n v="151"/>
    <x v="1"/>
    <x v="0"/>
    <s v="USD"/>
    <n v="1414533600"/>
    <n v="1411411564"/>
    <b v="0"/>
    <n v="6"/>
    <b v="0"/>
    <x v="2"/>
    <d v="2014-10-28T22:00:00"/>
    <x v="123"/>
    <n v="0"/>
    <n v="25.17"/>
    <x v="0"/>
    <x v="2"/>
  </r>
  <r>
    <n v="124"/>
    <s v="Blank Bodies - Post Production (Canceled)"/>
    <s v="An artificial man and woman discover love under the unsuspecting eyes of the four renowned artists who created them."/>
    <x v="23"/>
    <n v="0"/>
    <x v="1"/>
    <x v="0"/>
    <s v="USD"/>
    <n v="1431728242"/>
    <n v="1429568242"/>
    <b v="0"/>
    <n v="0"/>
    <b v="0"/>
    <x v="2"/>
    <d v="2015-05-15T22:17:22"/>
    <x v="124"/>
    <n v="0"/>
    <n v="0"/>
    <x v="0"/>
    <x v="2"/>
  </r>
  <r>
    <n v="125"/>
    <s v="Star Wars Fan Film (Canceled)"/>
    <s v="Due to my little sister finally having recovered from her surgery we can finally make our movie if we can get even a little help to pay"/>
    <x v="2"/>
    <n v="70"/>
    <x v="1"/>
    <x v="5"/>
    <s v="CAD"/>
    <n v="1486165880"/>
    <n v="1480981880"/>
    <b v="0"/>
    <n v="6"/>
    <b v="0"/>
    <x v="2"/>
    <d v="2017-02-03T23:51:20"/>
    <x v="125"/>
    <n v="14"/>
    <n v="11.67"/>
    <x v="0"/>
    <x v="2"/>
  </r>
  <r>
    <n v="126"/>
    <s v="SPECTRUM &quot;Adventures in Light&quot; (Canceled)"/>
    <s v="A man learns the undiscovered laws of nature hidden in acts of weather &amp; light phenomena. He soon realizes these acts can be harnessed."/>
    <x v="31"/>
    <n v="1387"/>
    <x v="1"/>
    <x v="0"/>
    <s v="USD"/>
    <n v="1433988000"/>
    <n v="1431353337"/>
    <b v="0"/>
    <n v="13"/>
    <b v="0"/>
    <x v="2"/>
    <d v="2015-06-11T02:00:00"/>
    <x v="126"/>
    <n v="6"/>
    <n v="106.69"/>
    <x v="0"/>
    <x v="2"/>
  </r>
  <r>
    <n v="127"/>
    <s v="Human Evolution (Canceled)"/>
    <s v="An ambitious Sci-Fi/Action film that will have a big-budget feel with stunning visuals &amp; stunts starring a casting of up and comers."/>
    <x v="6"/>
    <n v="190"/>
    <x v="1"/>
    <x v="0"/>
    <s v="USD"/>
    <n v="1428069541"/>
    <n v="1425481141"/>
    <b v="0"/>
    <n v="4"/>
    <b v="0"/>
    <x v="2"/>
    <d v="2015-04-03T13:59:01"/>
    <x v="127"/>
    <n v="2"/>
    <n v="47.5"/>
    <x v="0"/>
    <x v="2"/>
  </r>
  <r>
    <n v="128"/>
    <s v="Ralphi3 (Canceled)"/>
    <s v="A Science Fiction film filled with entertainment and Excitement"/>
    <x v="57"/>
    <n v="1867"/>
    <x v="1"/>
    <x v="0"/>
    <s v="USD"/>
    <n v="1476941293"/>
    <n v="1473917293"/>
    <b v="0"/>
    <n v="6"/>
    <b v="0"/>
    <x v="2"/>
    <d v="2016-10-20T05:28:13"/>
    <x v="128"/>
    <n v="2"/>
    <n v="311.17"/>
    <x v="0"/>
    <x v="2"/>
  </r>
  <r>
    <n v="129"/>
    <s v="JUSTICE LEAGUE ORIGINS (Canceled)"/>
    <s v="HEY!!! I'm David House, and I am currently working on a film called Justice League Origins!!! non-profit based on DC Comics Characters."/>
    <x v="22"/>
    <n v="0"/>
    <x v="1"/>
    <x v="0"/>
    <s v="USD"/>
    <n v="1414708183"/>
    <n v="1409524183"/>
    <b v="0"/>
    <n v="0"/>
    <b v="0"/>
    <x v="2"/>
    <d v="2014-10-30T22:29:43"/>
    <x v="129"/>
    <n v="0"/>
    <n v="0"/>
    <x v="0"/>
    <x v="2"/>
  </r>
  <r>
    <n v="130"/>
    <s v="Blue in the Green (Canceled)"/>
    <s v="A journey down the rabbit hole into the dark future. A mix of reality and dreams of a world dependant on an oppressed by technology."/>
    <x v="20"/>
    <n v="0"/>
    <x v="1"/>
    <x v="1"/>
    <s v="GBP"/>
    <n v="1402949760"/>
    <n v="1400536692"/>
    <b v="0"/>
    <n v="0"/>
    <b v="0"/>
    <x v="2"/>
    <d v="2014-06-16T20:16:00"/>
    <x v="130"/>
    <n v="0"/>
    <n v="0"/>
    <x v="0"/>
    <x v="2"/>
  </r>
  <r>
    <n v="131"/>
    <s v="I (Canceled)"/>
    <s v="I"/>
    <x v="38"/>
    <n v="0"/>
    <x v="1"/>
    <x v="0"/>
    <s v="USD"/>
    <n v="1467763200"/>
    <n v="1466453161"/>
    <b v="0"/>
    <n v="0"/>
    <b v="0"/>
    <x v="2"/>
    <d v="2016-07-06T00:00:00"/>
    <x v="131"/>
    <n v="0"/>
    <n v="0"/>
    <x v="0"/>
    <x v="2"/>
  </r>
  <r>
    <n v="132"/>
    <s v="The Message (Canceled)"/>
    <s v="An anime inspired sci-fi action short set in Tokyo, Japan by VFX veterans, Gerald Abraham, Kim Tran and sound engineer, Jeremy Corby."/>
    <x v="58"/>
    <n v="7655"/>
    <x v="1"/>
    <x v="0"/>
    <s v="USD"/>
    <n v="1415392207"/>
    <n v="1411500607"/>
    <b v="0"/>
    <n v="81"/>
    <b v="0"/>
    <x v="2"/>
    <d v="2014-11-07T20:30:07"/>
    <x v="132"/>
    <n v="10"/>
    <n v="94.51"/>
    <x v="0"/>
    <x v="2"/>
  </r>
  <r>
    <n v="133"/>
    <s v="Demon Women from outer space (Canceled)"/>
    <s v="Invasion from outer space sights, to weird to imagine destruction too monstrous to escape"/>
    <x v="59"/>
    <n v="0"/>
    <x v="1"/>
    <x v="0"/>
    <s v="USD"/>
    <n v="1464715860"/>
    <n v="1462130584"/>
    <b v="0"/>
    <n v="0"/>
    <b v="0"/>
    <x v="2"/>
    <d v="2016-05-31T17:31:00"/>
    <x v="133"/>
    <n v="0"/>
    <n v="0"/>
    <x v="0"/>
    <x v="2"/>
  </r>
  <r>
    <n v="134"/>
    <s v="MARLEY'S GHOST (AMBASSADORS OF STEAM) (Canceled)"/>
    <s v="steampunk  remake of &quot;a Christmas carol&quot;"/>
    <x v="10"/>
    <n v="0"/>
    <x v="1"/>
    <x v="0"/>
    <s v="USD"/>
    <n v="1441386000"/>
    <n v="1438811418"/>
    <b v="0"/>
    <n v="0"/>
    <b v="0"/>
    <x v="2"/>
    <d v="2015-09-04T17:00:00"/>
    <x v="134"/>
    <n v="0"/>
    <n v="0"/>
    <x v="0"/>
    <x v="2"/>
  </r>
  <r>
    <n v="135"/>
    <s v="&quot;STUCK&quot; - Finishing Funds for a Sci-Fi Thriller Short Film"/>
    <s v="What would someone do if they suddenly discovered they could stop time? Join us on this clever sci-fi short film and find out!"/>
    <x v="9"/>
    <n v="403"/>
    <x v="1"/>
    <x v="0"/>
    <s v="USD"/>
    <n v="1404241200"/>
    <n v="1401354597"/>
    <b v="0"/>
    <n v="5"/>
    <b v="0"/>
    <x v="2"/>
    <d v="2014-07-01T19:00:00"/>
    <x v="135"/>
    <n v="13"/>
    <n v="80.599999999999994"/>
    <x v="0"/>
    <x v="2"/>
  </r>
  <r>
    <n v="136"/>
    <s v="MICRO-MISSION (Canceled)"/>
    <s v="NAVY SEALS sent on a Area 51 Top-Secret rescue mission where they are shrunken and injected into an ET body, the immune system mutated."/>
    <x v="9"/>
    <n v="0"/>
    <x v="1"/>
    <x v="0"/>
    <s v="USD"/>
    <n v="1431771360"/>
    <n v="1427968234"/>
    <b v="0"/>
    <n v="0"/>
    <b v="0"/>
    <x v="2"/>
    <d v="2015-05-16T10:16:00"/>
    <x v="136"/>
    <n v="0"/>
    <n v="0"/>
    <x v="0"/>
    <x v="2"/>
  </r>
  <r>
    <n v="137"/>
    <s v="Predator : Repentance (Canceled)"/>
    <s v="An unofficial sequel to the independent 2015 fan film Predator: Dark ages. Set in 2141 we follow the crew of the cargoship Centurion"/>
    <x v="56"/>
    <n v="0"/>
    <x v="1"/>
    <x v="8"/>
    <s v="DKK"/>
    <n v="1444657593"/>
    <n v="1440337593"/>
    <b v="0"/>
    <n v="0"/>
    <b v="0"/>
    <x v="2"/>
    <d v="2015-10-12T13:46:33"/>
    <x v="137"/>
    <n v="0"/>
    <n v="0"/>
    <x v="0"/>
    <x v="2"/>
  </r>
  <r>
    <n v="138"/>
    <s v="Thr33 Days Dead: The Sequ3l (Canceled)"/>
    <s v="This movie will be the S3qu3l to Thr33 Days Dead, which premiered on SyFy and was the focus of SyFy's &quot;Town of the Living Dead&quot;."/>
    <x v="60"/>
    <n v="4712"/>
    <x v="1"/>
    <x v="0"/>
    <s v="USD"/>
    <n v="1438405140"/>
    <n v="1435731041"/>
    <b v="0"/>
    <n v="58"/>
    <b v="0"/>
    <x v="2"/>
    <d v="2015-08-01T04:59:00"/>
    <x v="138"/>
    <n v="3"/>
    <n v="81.239999999999995"/>
    <x v="0"/>
    <x v="2"/>
  </r>
  <r>
    <n v="139"/>
    <s v="Roman Dead (Canceled)"/>
    <s v="When  Rome is infected with a zombie plague, Lucius Agrippa and a small group fights for survival"/>
    <x v="2"/>
    <n v="500"/>
    <x v="1"/>
    <x v="0"/>
    <s v="USD"/>
    <n v="1436738772"/>
    <n v="1435874772"/>
    <b v="0"/>
    <n v="1"/>
    <b v="0"/>
    <x v="2"/>
    <d v="2015-07-12T22:06:12"/>
    <x v="139"/>
    <n v="100"/>
    <n v="500"/>
    <x v="0"/>
    <x v="2"/>
  </r>
  <r>
    <n v="140"/>
    <s v="Rome of the Dead (Canceled)"/>
    <s v="A Gladiator fights for his freedom to be reunited with his Family, he's one fight away, when Rome is infected with a Zombie Virus"/>
    <x v="61"/>
    <n v="0"/>
    <x v="1"/>
    <x v="0"/>
    <s v="USD"/>
    <n v="1426823132"/>
    <n v="1424234732"/>
    <b v="0"/>
    <n v="0"/>
    <b v="0"/>
    <x v="2"/>
    <d v="2015-03-20T03:45:32"/>
    <x v="140"/>
    <n v="0"/>
    <n v="0"/>
    <x v="0"/>
    <x v="2"/>
  </r>
  <r>
    <n v="141"/>
    <s v="Catherine Kimbridge Chronicles - Live-Action SciFi TV Series"/>
    <s v="Join us creating a Science Fiction TV Series based upon the popular novels -The Catherine Kimbridge Chronicles."/>
    <x v="14"/>
    <n v="1293"/>
    <x v="1"/>
    <x v="0"/>
    <s v="USD"/>
    <n v="1433043623"/>
    <n v="1429155623"/>
    <b v="0"/>
    <n v="28"/>
    <b v="0"/>
    <x v="2"/>
    <d v="2015-05-31T03:40:23"/>
    <x v="141"/>
    <n v="11"/>
    <n v="46.18"/>
    <x v="0"/>
    <x v="2"/>
  </r>
  <r>
    <n v="142"/>
    <s v="SAMANTHA  SHADOW (Canceled)"/>
    <s v="A science fiction series about a women trying to stave off a mysterious appearance of monsters from getting out of a dark alley."/>
    <x v="9"/>
    <n v="10"/>
    <x v="1"/>
    <x v="0"/>
    <s v="USD"/>
    <n v="1416176778"/>
    <n v="1414358778"/>
    <b v="0"/>
    <n v="1"/>
    <b v="0"/>
    <x v="2"/>
    <d v="2014-11-16T22:26:18"/>
    <x v="142"/>
    <n v="0"/>
    <n v="10"/>
    <x v="0"/>
    <x v="2"/>
  </r>
  <r>
    <n v="143"/>
    <s v="CATTLE - AN AWESOME SCI-FI SHORT (Canceled)"/>
    <s v="A young woman learns she is one of few women left bred like cattle in order to control a deadly disease and the world populace"/>
    <x v="62"/>
    <n v="0"/>
    <x v="1"/>
    <x v="2"/>
    <s v="AUD"/>
    <n v="1472882100"/>
    <n v="1467941542"/>
    <b v="0"/>
    <n v="0"/>
    <b v="0"/>
    <x v="2"/>
    <d v="2016-09-03T05:55:00"/>
    <x v="143"/>
    <n v="0"/>
    <n v="0"/>
    <x v="0"/>
    <x v="2"/>
  </r>
  <r>
    <n v="144"/>
    <s v="The Great Fear - Post Production Funds (Canceled)"/>
    <s v="A film about a collapsing food industry, a lonely farmer and a lonely botanist needs your help to finish post-production!"/>
    <x v="51"/>
    <n v="2070"/>
    <x v="1"/>
    <x v="5"/>
    <s v="CAD"/>
    <n v="1428945472"/>
    <n v="1423765072"/>
    <b v="0"/>
    <n v="37"/>
    <b v="0"/>
    <x v="2"/>
    <d v="2015-04-13T17:17:52"/>
    <x v="144"/>
    <n v="28"/>
    <n v="55.95"/>
    <x v="0"/>
    <x v="2"/>
  </r>
  <r>
    <n v="145"/>
    <s v="Threshold (Canceled)"/>
    <s v="Film-Makers Ricky Comuniello &amp; Ian Weeks are at it again - for the 1st time. We need your support for a modern Sci-Fiction short film"/>
    <x v="37"/>
    <n v="338"/>
    <x v="1"/>
    <x v="0"/>
    <s v="USD"/>
    <n v="1439298052"/>
    <n v="1436965252"/>
    <b v="0"/>
    <n v="9"/>
    <b v="0"/>
    <x v="2"/>
    <d v="2015-08-11T13:00:52"/>
    <x v="145"/>
    <n v="8"/>
    <n v="37.56"/>
    <x v="0"/>
    <x v="2"/>
  </r>
  <r>
    <n v="146"/>
    <s v="#CalExit...War of 2020 (Canceled)"/>
    <s v="California and the west have declared their refusal to support the election of a staunch conservative president. Will it be Civil War?"/>
    <x v="22"/>
    <n v="115"/>
    <x v="1"/>
    <x v="0"/>
    <s v="USD"/>
    <n v="1484698998"/>
    <n v="1479514998"/>
    <b v="0"/>
    <n v="3"/>
    <b v="0"/>
    <x v="2"/>
    <d v="2017-01-18T00:23:18"/>
    <x v="146"/>
    <n v="1"/>
    <n v="38.33"/>
    <x v="0"/>
    <x v="2"/>
  </r>
  <r>
    <n v="147"/>
    <s v="Consumed (Static Air) (Canceled)"/>
    <s v="Film makers catch live footage beyond their wildest dreams."/>
    <x v="39"/>
    <n v="0"/>
    <x v="1"/>
    <x v="1"/>
    <s v="GBP"/>
    <n v="1420741080"/>
    <n v="1417026340"/>
    <b v="0"/>
    <n v="0"/>
    <b v="0"/>
    <x v="2"/>
    <d v="2015-01-08T18:18:00"/>
    <x v="147"/>
    <n v="0"/>
    <n v="0"/>
    <x v="0"/>
    <x v="2"/>
  </r>
  <r>
    <n v="148"/>
    <s v="Space Gangstars (Canceled)"/>
    <s v="An aspiring pilot decides to take his Dad's ship for a joyride, and learns it was the biggest mistake of his life in this Sci-Fi comedy"/>
    <x v="63"/>
    <n v="40"/>
    <x v="1"/>
    <x v="0"/>
    <s v="USD"/>
    <n v="1456555536"/>
    <n v="1453963536"/>
    <b v="0"/>
    <n v="2"/>
    <b v="0"/>
    <x v="2"/>
    <d v="2016-02-27T06:45:36"/>
    <x v="148"/>
    <n v="0"/>
    <n v="20"/>
    <x v="0"/>
    <x v="2"/>
  </r>
  <r>
    <n v="149"/>
    <s v="Dichotomy (Canceled)"/>
    <s v="A provocatively mind-bending sci-fi thriller, this short film project examines opposites and the balance of the universe. #Dichotomy"/>
    <x v="3"/>
    <n v="92"/>
    <x v="1"/>
    <x v="0"/>
    <s v="USD"/>
    <n v="1419494400"/>
    <n v="1416888470"/>
    <b v="0"/>
    <n v="6"/>
    <b v="0"/>
    <x v="2"/>
    <d v="2014-12-25T08:00:00"/>
    <x v="149"/>
    <n v="1"/>
    <n v="15.33"/>
    <x v="0"/>
    <x v="2"/>
  </r>
  <r>
    <n v="150"/>
    <s v="Star Trek First Frontier (Canceled)"/>
    <s v="The untold story of Captain Robert April and the first launching of the starship U.S.S. Enterprise,  NCC-1701"/>
    <x v="64"/>
    <n v="30112"/>
    <x v="1"/>
    <x v="0"/>
    <s v="USD"/>
    <n v="1432612382"/>
    <n v="1427428382"/>
    <b v="0"/>
    <n v="67"/>
    <b v="0"/>
    <x v="2"/>
    <d v="2015-05-26T03:53:02"/>
    <x v="150"/>
    <n v="23"/>
    <n v="449.43"/>
    <x v="0"/>
    <x v="2"/>
  </r>
  <r>
    <n v="151"/>
    <s v="THE ASCENDENCE SHIFT Feature Film (Canceled)"/>
    <s v="The age of a race to the finish between the higher &amp; lower dimensional realms, A fight for consciousness &amp; freedom,THE NEW HUMAN"/>
    <x v="65"/>
    <n v="140"/>
    <x v="1"/>
    <x v="2"/>
    <s v="AUD"/>
    <n v="1434633191"/>
    <n v="1429449191"/>
    <b v="0"/>
    <n v="5"/>
    <b v="0"/>
    <x v="2"/>
    <d v="2015-06-18T13:13:11"/>
    <x v="151"/>
    <n v="0"/>
    <n v="28"/>
    <x v="0"/>
    <x v="2"/>
  </r>
  <r>
    <n v="152"/>
    <s v="The Great Dark (Canceled)"/>
    <s v="The Great Dark is a journey through the unimaginable...and un foreseeable..."/>
    <x v="66"/>
    <n v="30"/>
    <x v="1"/>
    <x v="0"/>
    <s v="USD"/>
    <n v="1411437100"/>
    <n v="1408845100"/>
    <b v="0"/>
    <n v="2"/>
    <b v="0"/>
    <x v="2"/>
    <d v="2014-09-23T01:51:40"/>
    <x v="152"/>
    <n v="0"/>
    <n v="15"/>
    <x v="0"/>
    <x v="2"/>
  </r>
  <r>
    <n v="153"/>
    <s v="Awakening (Canceled)"/>
    <s v="What would you do if you face something beyond your understanding? If someone you loved disappeared without a trace?"/>
    <x v="63"/>
    <n v="359"/>
    <x v="1"/>
    <x v="0"/>
    <s v="USD"/>
    <n v="1417532644"/>
    <n v="1413900244"/>
    <b v="0"/>
    <n v="10"/>
    <b v="0"/>
    <x v="2"/>
    <d v="2014-12-02T15:04:04"/>
    <x v="153"/>
    <n v="1"/>
    <n v="35.9"/>
    <x v="0"/>
    <x v="2"/>
  </r>
  <r>
    <n v="154"/>
    <s v="Quantum Alterations: Sci-fi, Stop Motion &amp; Fantasy Fan Film"/>
    <s v="Fiction Becomes Reality in this non-profit science fiction, stop motion, and fantasy fan film."/>
    <x v="15"/>
    <n v="40"/>
    <x v="1"/>
    <x v="0"/>
    <s v="USD"/>
    <n v="1433336895"/>
    <n v="1429621695"/>
    <b v="0"/>
    <n v="3"/>
    <b v="0"/>
    <x v="2"/>
    <d v="2015-06-03T13:08:15"/>
    <x v="154"/>
    <n v="3"/>
    <n v="13.33"/>
    <x v="0"/>
    <x v="2"/>
  </r>
  <r>
    <n v="155"/>
    <s v="The Last Armada (Canceled)"/>
    <s v="While a shadow of peace was on the horizon,humankind was being threatened by its past.Whispers of threat was being heard from the North"/>
    <x v="67"/>
    <n v="81"/>
    <x v="1"/>
    <x v="0"/>
    <s v="USD"/>
    <n v="1437657935"/>
    <n v="1434201935"/>
    <b v="0"/>
    <n v="4"/>
    <b v="0"/>
    <x v="2"/>
    <d v="2015-07-23T13:25:35"/>
    <x v="155"/>
    <n v="0"/>
    <n v="20.25"/>
    <x v="0"/>
    <x v="2"/>
  </r>
  <r>
    <n v="156"/>
    <s v="Mosaics (Canceled)"/>
    <s v="A short science-fiction film about an underground network of human-animal hybrids &amp; their struggle with oppression &amp; marginalization."/>
    <x v="19"/>
    <n v="1785"/>
    <x v="1"/>
    <x v="5"/>
    <s v="CAD"/>
    <n v="1407034796"/>
    <n v="1401850796"/>
    <b v="0"/>
    <n v="15"/>
    <b v="0"/>
    <x v="2"/>
    <d v="2014-08-03T02:59:56"/>
    <x v="156"/>
    <n v="5"/>
    <n v="119"/>
    <x v="0"/>
    <x v="2"/>
  </r>
  <r>
    <n v="157"/>
    <s v="Forever Man (short film) (Canceled)"/>
    <s v="Man's cryogenic chamber and his soulmate's time travel from the distant future allows them to meet in the middle."/>
    <x v="68"/>
    <n v="8"/>
    <x v="1"/>
    <x v="0"/>
    <s v="USD"/>
    <n v="1456523572"/>
    <n v="1453931572"/>
    <b v="0"/>
    <n v="2"/>
    <b v="0"/>
    <x v="2"/>
    <d v="2016-02-26T21:52:52"/>
    <x v="157"/>
    <n v="0"/>
    <n v="4"/>
    <x v="0"/>
    <x v="2"/>
  </r>
  <r>
    <n v="158"/>
    <s v="In The Dark POST Production Fund Request (Canceled)"/>
    <s v="ITD a is thriller about a female college student house sitting for her boss &amp; encountering a dark evil force that dwells in the shadows"/>
    <x v="10"/>
    <n v="0"/>
    <x v="1"/>
    <x v="0"/>
    <s v="USD"/>
    <n v="1413942628"/>
    <n v="1411350628"/>
    <b v="0"/>
    <n v="0"/>
    <b v="0"/>
    <x v="2"/>
    <d v="2014-10-22T01:50:28"/>
    <x v="158"/>
    <n v="0"/>
    <n v="0"/>
    <x v="0"/>
    <x v="2"/>
  </r>
  <r>
    <n v="159"/>
    <s v="Rosette: Sci-Fi/Action Feature Film to Cast Hollywood Talent"/>
    <s v="Love, Robots... and Time Travel._x000a_Rosette: A Sci-Fi/Action/Adventure Feature Film, set to cast three A-list Hollywood actors."/>
    <x v="69"/>
    <n v="10"/>
    <x v="1"/>
    <x v="0"/>
    <s v="USD"/>
    <n v="1467541545"/>
    <n v="1464085545"/>
    <b v="0"/>
    <n v="1"/>
    <b v="0"/>
    <x v="2"/>
    <d v="2016-07-03T10:25:45"/>
    <x v="159"/>
    <n v="0"/>
    <n v="10"/>
    <x v="0"/>
    <x v="2"/>
  </r>
  <r>
    <n v="160"/>
    <s v="Con Todo mi Corazon: With all of my Heart."/>
    <s v="The title might seem cheesy, but my father says that to my mother every time they say I love you.     This story is dedicated to them."/>
    <x v="10"/>
    <n v="0"/>
    <x v="2"/>
    <x v="0"/>
    <s v="USD"/>
    <n v="1439675691"/>
    <n v="1434491691"/>
    <b v="0"/>
    <n v="0"/>
    <b v="0"/>
    <x v="3"/>
    <d v="2015-08-15T21:54:51"/>
    <x v="160"/>
    <n v="0"/>
    <n v="0"/>
    <x v="0"/>
    <x v="3"/>
  </r>
  <r>
    <n v="161"/>
    <s v="Midway: The Turning Point"/>
    <s v="Step 1 (script editing) to produce a dramatic film about the air/sea battle of WWII that turned the tide of victory for the US."/>
    <x v="63"/>
    <n v="5"/>
    <x v="2"/>
    <x v="0"/>
    <s v="USD"/>
    <n v="1404318595"/>
    <n v="1401726595"/>
    <b v="0"/>
    <n v="1"/>
    <b v="0"/>
    <x v="3"/>
    <d v="2014-07-02T16:29:55"/>
    <x v="161"/>
    <n v="0"/>
    <n v="5"/>
    <x v="0"/>
    <x v="3"/>
  </r>
  <r>
    <n v="162"/>
    <s v="See It My Way"/>
    <s v="This film follows a young man who has had only a troubled family life. He turns to all the wrong things and life falls apart."/>
    <x v="70"/>
    <n v="435"/>
    <x v="2"/>
    <x v="0"/>
    <s v="USD"/>
    <n v="1408232520"/>
    <n v="1405393356"/>
    <b v="0"/>
    <n v="10"/>
    <b v="0"/>
    <x v="3"/>
    <d v="2014-08-16T23:42:00"/>
    <x v="162"/>
    <n v="16"/>
    <n v="43.5"/>
    <x v="0"/>
    <x v="3"/>
  </r>
  <r>
    <n v="163"/>
    <s v="UNDIVIDED (Working Title)"/>
    <s v="Over 2.5 million Black men registered for the draft in World War II. _x000a_This will be the most comprehensive portrayal EVER of US. THEN."/>
    <x v="71"/>
    <n v="0"/>
    <x v="2"/>
    <x v="0"/>
    <s v="USD"/>
    <n v="1443657600"/>
    <n v="1440716654"/>
    <b v="0"/>
    <n v="0"/>
    <b v="0"/>
    <x v="3"/>
    <d v="2015-10-01T00:00:00"/>
    <x v="163"/>
    <n v="0"/>
    <n v="0"/>
    <x v="0"/>
    <x v="3"/>
  </r>
  <r>
    <n v="164"/>
    <s v="Angelix"/>
    <s v="Two cousins are caught up in the private war between warrior class angels and demons. You may be caught up too and not realize it yet."/>
    <x v="72"/>
    <n v="640"/>
    <x v="2"/>
    <x v="0"/>
    <s v="USD"/>
    <n v="1411150701"/>
    <n v="1405966701"/>
    <b v="0"/>
    <n v="7"/>
    <b v="0"/>
    <x v="3"/>
    <d v="2014-09-19T18:18:21"/>
    <x v="164"/>
    <n v="1"/>
    <n v="91.43"/>
    <x v="0"/>
    <x v="3"/>
  </r>
  <r>
    <n v="165"/>
    <s v="NET"/>
    <s v="A teacher. A boy. The beach and a heatwave that drove them all insane."/>
    <x v="73"/>
    <n v="0"/>
    <x v="2"/>
    <x v="1"/>
    <s v="GBP"/>
    <n v="1452613724"/>
    <n v="1450021724"/>
    <b v="0"/>
    <n v="0"/>
    <b v="0"/>
    <x v="3"/>
    <d v="2016-01-12T15:48:44"/>
    <x v="165"/>
    <n v="0"/>
    <n v="0"/>
    <x v="0"/>
    <x v="3"/>
  </r>
  <r>
    <n v="166"/>
    <s v="Pressure"/>
    <s v="A young teen makes a bad decision after joining gang and the film expresses his choices that led him to that point."/>
    <x v="10"/>
    <n v="3000"/>
    <x v="2"/>
    <x v="0"/>
    <s v="USD"/>
    <n v="1484531362"/>
    <n v="1481939362"/>
    <b v="0"/>
    <n v="1"/>
    <b v="0"/>
    <x v="3"/>
    <d v="2017-01-16T01:49:22"/>
    <x v="166"/>
    <n v="60"/>
    <n v="3000"/>
    <x v="0"/>
    <x v="3"/>
  </r>
  <r>
    <n v="167"/>
    <s v="Past"/>
    <s v="A young man experiences a tragedy and has the opportunity to go back and learn from his mistakes and find out his true self."/>
    <x v="74"/>
    <n v="11"/>
    <x v="2"/>
    <x v="0"/>
    <s v="USD"/>
    <n v="1438726535"/>
    <n v="1433542535"/>
    <b v="0"/>
    <n v="2"/>
    <b v="0"/>
    <x v="3"/>
    <d v="2015-08-04T22:15:35"/>
    <x v="167"/>
    <n v="0"/>
    <n v="5.5"/>
    <x v="0"/>
    <x v="3"/>
  </r>
  <r>
    <n v="168"/>
    <s v="Moving On"/>
    <s v="A homeless Gulf War 2 vet, and Congressional Medal of Honor recipient fights for his sanity on the mean streets of Albuquerque."/>
    <x v="6"/>
    <n v="325"/>
    <x v="2"/>
    <x v="0"/>
    <s v="USD"/>
    <n v="1426791770"/>
    <n v="1424203370"/>
    <b v="0"/>
    <n v="3"/>
    <b v="0"/>
    <x v="3"/>
    <d v="2015-03-19T19:02:50"/>
    <x v="168"/>
    <n v="4"/>
    <n v="108.33"/>
    <x v="0"/>
    <x v="3"/>
  </r>
  <r>
    <n v="169"/>
    <s v="Family"/>
    <s v="Family is a short film about a father and son and two brothers who were separated by the Korean war and finally reunite after 60 years."/>
    <x v="30"/>
    <n v="560"/>
    <x v="2"/>
    <x v="1"/>
    <s v="GBP"/>
    <n v="1413634059"/>
    <n v="1411042059"/>
    <b v="0"/>
    <n v="10"/>
    <b v="0"/>
    <x v="3"/>
    <d v="2014-10-18T12:07:39"/>
    <x v="169"/>
    <n v="22"/>
    <n v="56"/>
    <x v="0"/>
    <x v="3"/>
  </r>
  <r>
    <n v="170"/>
    <s v="Letters to Daniel"/>
    <s v="Amy &amp; Missy survive Amy's bipolar disorder and go on to become award winning &amp; bestselling authors, screenwriters &amp; filmmakers"/>
    <x v="3"/>
    <n v="325"/>
    <x v="2"/>
    <x v="0"/>
    <s v="USD"/>
    <n v="1440912480"/>
    <n v="1438385283"/>
    <b v="0"/>
    <n v="10"/>
    <b v="0"/>
    <x v="3"/>
    <d v="2015-08-30T05:28:00"/>
    <x v="170"/>
    <n v="3"/>
    <n v="32.5"/>
    <x v="0"/>
    <x v="3"/>
  </r>
  <r>
    <n v="171"/>
    <s v="IRL: Gamers Unite"/>
    <s v="Team Mayhem, a local small town gang of gamers who are enlisted   to save the world from the new great evil known as Prowler."/>
    <x v="63"/>
    <n v="1"/>
    <x v="2"/>
    <x v="0"/>
    <s v="USD"/>
    <n v="1470975614"/>
    <n v="1465791614"/>
    <b v="0"/>
    <n v="1"/>
    <b v="0"/>
    <x v="3"/>
    <d v="2016-08-12T04:20:14"/>
    <x v="171"/>
    <n v="0"/>
    <n v="1"/>
    <x v="0"/>
    <x v="3"/>
  </r>
  <r>
    <n v="172"/>
    <s v="The Blind Dolphin Story"/>
    <s v="A short film on the rarest mammal and the second most endangered freshwater river dolphin, in Pakistan."/>
    <x v="75"/>
    <n v="0"/>
    <x v="2"/>
    <x v="0"/>
    <s v="USD"/>
    <n v="1426753723"/>
    <n v="1423733323"/>
    <b v="0"/>
    <n v="0"/>
    <b v="0"/>
    <x v="3"/>
    <d v="2015-03-19T08:28:43"/>
    <x v="172"/>
    <n v="0"/>
    <n v="0"/>
    <x v="0"/>
    <x v="3"/>
  </r>
  <r>
    <n v="173"/>
    <s v="7 Sins"/>
    <s v="This is a film inspired by Quentin Tarantino, I want to make a film thats entertaining yet gritty. 7 Sins is in pre-production."/>
    <x v="76"/>
    <n v="0"/>
    <x v="2"/>
    <x v="1"/>
    <s v="GBP"/>
    <n v="1425131108"/>
    <n v="1422539108"/>
    <b v="0"/>
    <n v="0"/>
    <b v="0"/>
    <x v="3"/>
    <d v="2015-02-28T13:45:08"/>
    <x v="173"/>
    <n v="0"/>
    <n v="0"/>
    <x v="0"/>
    <x v="3"/>
  </r>
  <r>
    <n v="174"/>
    <s v="I Am Forgotten"/>
    <s v="An international short film project. It is about loneliness, wich is caused by the current compulsion to check your Facebook every day."/>
    <x v="12"/>
    <n v="0"/>
    <x v="2"/>
    <x v="9"/>
    <s v="EUR"/>
    <n v="1431108776"/>
    <n v="1425924776"/>
    <b v="0"/>
    <n v="0"/>
    <b v="0"/>
    <x v="3"/>
    <d v="2015-05-08T18:12:56"/>
    <x v="174"/>
    <n v="0"/>
    <n v="0"/>
    <x v="0"/>
    <x v="3"/>
  </r>
  <r>
    <n v="175"/>
    <s v="Gooseberry Fool - Feature Film"/>
    <s v="To heal her scars Olivia must take a journey back to her roots, where an unresolved conflict stands between her and musical success."/>
    <x v="22"/>
    <n v="1297"/>
    <x v="2"/>
    <x v="1"/>
    <s v="GBP"/>
    <n v="1409337611"/>
    <n v="1407177611"/>
    <b v="0"/>
    <n v="26"/>
    <b v="0"/>
    <x v="3"/>
    <d v="2014-08-29T18:40:11"/>
    <x v="175"/>
    <n v="6"/>
    <n v="49.88"/>
    <x v="0"/>
    <x v="3"/>
  </r>
  <r>
    <n v="176"/>
    <s v="Silent Monster"/>
    <s v="I'm seeking funding to finish my short film, Silent Monster, to bring awareness to teenage bullying as well as teenage violence."/>
    <x v="15"/>
    <n v="0"/>
    <x v="2"/>
    <x v="0"/>
    <s v="USD"/>
    <n v="1438803999"/>
    <n v="1436211999"/>
    <b v="0"/>
    <n v="0"/>
    <b v="0"/>
    <x v="3"/>
    <d v="2015-08-05T19:46:39"/>
    <x v="176"/>
    <n v="0"/>
    <n v="0"/>
    <x v="0"/>
    <x v="3"/>
  </r>
  <r>
    <n v="177"/>
    <s v="The Good Samaritan"/>
    <s v="I'm making a modern day version of the bible story &quot; The Good Samaritan&quot;"/>
    <x v="52"/>
    <n v="180"/>
    <x v="2"/>
    <x v="0"/>
    <s v="USD"/>
    <n v="1427155726"/>
    <n v="1425690526"/>
    <b v="0"/>
    <n v="7"/>
    <b v="0"/>
    <x v="3"/>
    <d v="2015-03-24T00:08:46"/>
    <x v="177"/>
    <n v="40"/>
    <n v="25.71"/>
    <x v="0"/>
    <x v="3"/>
  </r>
  <r>
    <n v="178"/>
    <s v="El viaje de LucÃ­a"/>
    <s v="El viaje de LucÃ­a es un largometraje de ficciÃ³n con temÃ¡tica sobre el cÃ¡ncer infantil."/>
    <x v="69"/>
    <n v="0"/>
    <x v="2"/>
    <x v="3"/>
    <s v="EUR"/>
    <n v="1448582145"/>
    <n v="1445986545"/>
    <b v="0"/>
    <n v="0"/>
    <b v="0"/>
    <x v="3"/>
    <d v="2015-11-26T23:55:45"/>
    <x v="178"/>
    <n v="0"/>
    <n v="0"/>
    <x v="0"/>
    <x v="3"/>
  </r>
  <r>
    <n v="179"/>
    <s v="Sustain: A Film About Survival"/>
    <s v="A feature-length film about how three people survive in a diseased world."/>
    <x v="28"/>
    <n v="200"/>
    <x v="2"/>
    <x v="0"/>
    <s v="USD"/>
    <n v="1457056555"/>
    <n v="1454464555"/>
    <b v="0"/>
    <n v="2"/>
    <b v="0"/>
    <x v="3"/>
    <d v="2016-03-04T01:55:55"/>
    <x v="179"/>
    <n v="20"/>
    <n v="100"/>
    <x v="0"/>
    <x v="3"/>
  </r>
  <r>
    <n v="180"/>
    <s v="The Rest of Us Mini-Series"/>
    <s v="The Rest of Us follows a survivor of an outbreak that nearly destroyed the earth as he travels to find some form of humanity."/>
    <x v="38"/>
    <n v="401"/>
    <x v="2"/>
    <x v="1"/>
    <s v="GBP"/>
    <n v="1428951600"/>
    <n v="1425512843"/>
    <b v="0"/>
    <n v="13"/>
    <b v="0"/>
    <x v="3"/>
    <d v="2015-04-13T19:00:00"/>
    <x v="180"/>
    <n v="33"/>
    <n v="30.85"/>
    <x v="0"/>
    <x v="3"/>
  </r>
  <r>
    <n v="181"/>
    <s v="Immemorial"/>
    <s v="Christina has been suffering with flash backs and some very disturbing nightmares and realises that it is more than just nightmares."/>
    <x v="77"/>
    <n v="722"/>
    <x v="2"/>
    <x v="1"/>
    <s v="GBP"/>
    <n v="1434995295"/>
    <n v="1432403295"/>
    <b v="0"/>
    <n v="4"/>
    <b v="0"/>
    <x v="3"/>
    <d v="2015-06-22T17:48:15"/>
    <x v="181"/>
    <n v="21"/>
    <n v="180.5"/>
    <x v="0"/>
    <x v="3"/>
  </r>
  <r>
    <n v="182"/>
    <s v="ABU Pakistani Independent Feature Film"/>
    <s v="I'm Faraz, and I am raising money for my feature film called ABU. This one is for our parents, and our responsibilities towards them."/>
    <x v="28"/>
    <n v="0"/>
    <x v="2"/>
    <x v="0"/>
    <s v="USD"/>
    <n v="1483748232"/>
    <n v="1481156232"/>
    <b v="0"/>
    <n v="0"/>
    <b v="0"/>
    <x v="3"/>
    <d v="2017-01-07T00:17:12"/>
    <x v="182"/>
    <n v="0"/>
    <n v="0"/>
    <x v="0"/>
    <x v="3"/>
  </r>
  <r>
    <n v="183"/>
    <s v="Three Little Words"/>
    <s v="Don't kill me until I meet my Dad"/>
    <x v="78"/>
    <n v="4482"/>
    <x v="2"/>
    <x v="1"/>
    <s v="GBP"/>
    <n v="1417033610"/>
    <n v="1414438010"/>
    <b v="0"/>
    <n v="12"/>
    <b v="0"/>
    <x v="3"/>
    <d v="2014-11-26T20:26:50"/>
    <x v="183"/>
    <n v="36"/>
    <n v="373.5"/>
    <x v="0"/>
    <x v="3"/>
  </r>
  <r>
    <n v="184"/>
    <s v="Lana - Short film"/>
    <s v="&quot;Lana&quot; is an horror/dramatic short film, written by myself, about a young woman fighting the darkness in her, but it might be too late."/>
    <x v="15"/>
    <n v="51"/>
    <x v="2"/>
    <x v="5"/>
    <s v="CAD"/>
    <n v="1409543940"/>
    <n v="1404586762"/>
    <b v="0"/>
    <n v="2"/>
    <b v="0"/>
    <x v="3"/>
    <d v="2014-09-01T03:59:00"/>
    <x v="184"/>
    <n v="3"/>
    <n v="25.5"/>
    <x v="0"/>
    <x v="3"/>
  </r>
  <r>
    <n v="185"/>
    <s v="BLANK Short Movie"/>
    <s v="Love has no boundaries!"/>
    <x v="79"/>
    <n v="2200"/>
    <x v="2"/>
    <x v="10"/>
    <s v="NOK"/>
    <n v="1471557139"/>
    <n v="1468965139"/>
    <b v="0"/>
    <n v="10"/>
    <b v="0"/>
    <x v="3"/>
    <d v="2016-08-18T21:52:19"/>
    <x v="185"/>
    <n v="6"/>
    <n v="220"/>
    <x v="0"/>
    <x v="3"/>
  </r>
  <r>
    <n v="186"/>
    <s v="Feature Film: The Wolfes"/>
    <s v="My film is about a boy who discovers the truth about his fathers dissapearance through the dark secrets of his mothers past."/>
    <x v="10"/>
    <n v="0"/>
    <x v="2"/>
    <x v="0"/>
    <s v="USD"/>
    <n v="1488571200"/>
    <n v="1485977434"/>
    <b v="0"/>
    <n v="0"/>
    <b v="0"/>
    <x v="3"/>
    <d v="2017-03-03T20:00:00"/>
    <x v="186"/>
    <n v="0"/>
    <n v="0"/>
    <x v="0"/>
    <x v="3"/>
  </r>
  <r>
    <n v="187"/>
    <s v="The Imbalanced Heart of a Symmetric Mind (film)"/>
    <s v="A young man suffering from a severe case of OCD embarks on a road trip to find peace of mind."/>
    <x v="10"/>
    <n v="800"/>
    <x v="2"/>
    <x v="0"/>
    <s v="USD"/>
    <n v="1437461940"/>
    <n v="1435383457"/>
    <b v="0"/>
    <n v="5"/>
    <b v="0"/>
    <x v="3"/>
    <d v="2015-07-21T06:59:00"/>
    <x v="187"/>
    <n v="16"/>
    <n v="160"/>
    <x v="0"/>
    <x v="3"/>
  </r>
  <r>
    <n v="188"/>
    <s v="Mariano (A Screenplay)"/>
    <s v="Mariano Messini, an aspiring musician, indebted to the mafia must put his life on the line to escape their grasp and pursue his dream."/>
    <x v="15"/>
    <n v="0"/>
    <x v="2"/>
    <x v="0"/>
    <s v="USD"/>
    <n v="1409891015"/>
    <n v="1407299015"/>
    <b v="0"/>
    <n v="0"/>
    <b v="0"/>
    <x v="3"/>
    <d v="2014-09-05T04:23:35"/>
    <x v="188"/>
    <n v="0"/>
    <n v="0"/>
    <x v="0"/>
    <x v="3"/>
  </r>
  <r>
    <n v="189"/>
    <s v="A GOOD MAN'S DECISION"/>
    <s v="Jack Barlow's wife and daughter shot in cold blood at a gun confiscation station in Texas, he sets out to save his family &amp; neighbors."/>
    <x v="69"/>
    <n v="345"/>
    <x v="2"/>
    <x v="0"/>
    <s v="USD"/>
    <n v="1472920477"/>
    <n v="1467736477"/>
    <b v="0"/>
    <n v="5"/>
    <b v="0"/>
    <x v="3"/>
    <d v="2016-09-03T16:34:37"/>
    <x v="189"/>
    <n v="0"/>
    <n v="69"/>
    <x v="0"/>
    <x v="3"/>
  </r>
  <r>
    <n v="190"/>
    <s v="REGIONRAT, the movie"/>
    <s v="Because hope can be a 4 letter word"/>
    <x v="14"/>
    <n v="50"/>
    <x v="2"/>
    <x v="0"/>
    <s v="USD"/>
    <n v="1466091446"/>
    <n v="1465227446"/>
    <b v="0"/>
    <n v="1"/>
    <b v="0"/>
    <x v="3"/>
    <d v="2016-06-16T15:37:26"/>
    <x v="190"/>
    <n v="0"/>
    <n v="50"/>
    <x v="0"/>
    <x v="3"/>
  </r>
  <r>
    <n v="191"/>
    <s v="Trillion: Feature Film"/>
    <s v="A young boy passionate about Astronomy and Chemistry tracks down an astroid that scientists said would never hit earth."/>
    <x v="10"/>
    <n v="250"/>
    <x v="2"/>
    <x v="2"/>
    <s v="AUD"/>
    <n v="1443782138"/>
    <n v="1440326138"/>
    <b v="0"/>
    <n v="3"/>
    <b v="0"/>
    <x v="3"/>
    <d v="2015-10-02T10:35:38"/>
    <x v="191"/>
    <n v="5"/>
    <n v="83.33"/>
    <x v="0"/>
    <x v="3"/>
  </r>
  <r>
    <n v="192"/>
    <s v="&quot;SHADY BIZZNESS' The Eminem Movie Beyond 8 Mile&quot;"/>
    <s v="This Eminem Tell All details the good times, hardships, drug abuse, domestic violence, scandals, sex, near-death experiences and murder"/>
    <x v="80"/>
    <n v="17"/>
    <x v="2"/>
    <x v="0"/>
    <s v="USD"/>
    <n v="1413572432"/>
    <n v="1410980432"/>
    <b v="0"/>
    <n v="3"/>
    <b v="0"/>
    <x v="3"/>
    <d v="2014-10-17T19:00:32"/>
    <x v="192"/>
    <n v="0"/>
    <n v="5.67"/>
    <x v="0"/>
    <x v="3"/>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x v="3"/>
    <d v="2014-11-28T23:26:06"/>
    <x v="193"/>
    <n v="0"/>
    <n v="0"/>
    <x v="0"/>
    <x v="3"/>
  </r>
  <r>
    <n v="194"/>
    <s v="Desperation Short Film"/>
    <s v="Northern Irish Original Short Film based on the desperation of love and survival and taking a risk that may change everything."/>
    <x v="30"/>
    <n v="3"/>
    <x v="2"/>
    <x v="1"/>
    <s v="GBP"/>
    <n v="1457308531"/>
    <n v="1452124531"/>
    <b v="0"/>
    <n v="3"/>
    <b v="0"/>
    <x v="3"/>
    <d v="2016-03-06T23:55:31"/>
    <x v="194"/>
    <n v="0"/>
    <n v="1"/>
    <x v="0"/>
    <x v="3"/>
  </r>
  <r>
    <n v="195"/>
    <s v="37 U.S. Navy Sailors Murdered, an American story"/>
    <s v="A film project based on my auto-biography, a military conflict with no media attention, this story depicts war and its aftermath."/>
    <x v="71"/>
    <n v="0"/>
    <x v="2"/>
    <x v="0"/>
    <s v="USD"/>
    <n v="1436544332"/>
    <n v="1431360332"/>
    <b v="0"/>
    <n v="0"/>
    <b v="0"/>
    <x v="3"/>
    <d v="2015-07-10T16:05:32"/>
    <x v="195"/>
    <n v="0"/>
    <n v="0"/>
    <x v="0"/>
    <x v="3"/>
  </r>
  <r>
    <n v="196"/>
    <s v="Thunder Under Control"/>
    <s v="A moving short film about a retired female boxer who develops a relationship with a young journalist who idolises her"/>
    <x v="8"/>
    <n v="1465"/>
    <x v="2"/>
    <x v="1"/>
    <s v="GBP"/>
    <n v="1444510800"/>
    <n v="1442062898"/>
    <b v="0"/>
    <n v="19"/>
    <b v="0"/>
    <x v="3"/>
    <d v="2015-10-10T21:00:00"/>
    <x v="196"/>
    <n v="42"/>
    <n v="77.11"/>
    <x v="0"/>
    <x v="3"/>
  </r>
  <r>
    <n v="197"/>
    <s v="Cole - A Short Film."/>
    <s v="â€œAfter a terrifying ordeal, a young woman is left in a depressive state and abandoned to cope with a distressing account of revengeâ€"/>
    <x v="30"/>
    <n v="262"/>
    <x v="2"/>
    <x v="1"/>
    <s v="GBP"/>
    <n v="1487365200"/>
    <n v="1483734100"/>
    <b v="0"/>
    <n v="8"/>
    <b v="0"/>
    <x v="3"/>
    <d v="2017-02-17T21:00:00"/>
    <x v="197"/>
    <n v="10"/>
    <n v="32.75"/>
    <x v="0"/>
    <x v="3"/>
  </r>
  <r>
    <n v="198"/>
    <s v="Nine Lives"/>
    <s v="Nine Lives is a story of one woman's survival of EIGHT near deaths and her love for one man as an influence to fight for the NINTH."/>
    <x v="31"/>
    <n v="279"/>
    <x v="2"/>
    <x v="0"/>
    <s v="USD"/>
    <n v="1412500322"/>
    <n v="1409908322"/>
    <b v="0"/>
    <n v="6"/>
    <b v="0"/>
    <x v="3"/>
    <d v="2014-10-05T09:12:02"/>
    <x v="198"/>
    <n v="1"/>
    <n v="46.5"/>
    <x v="0"/>
    <x v="3"/>
  </r>
  <r>
    <n v="199"/>
    <s v="Independent Feature Film for Film Festivals &quot;BLUE&quot;"/>
    <s v="We're filming a feature film that we can put in numerous film festivals across the country. My dream is to compete in every single one."/>
    <x v="3"/>
    <n v="0"/>
    <x v="2"/>
    <x v="0"/>
    <s v="USD"/>
    <n v="1472698702"/>
    <n v="1470106702"/>
    <b v="0"/>
    <n v="0"/>
    <b v="0"/>
    <x v="3"/>
    <d v="2016-09-01T02:58:22"/>
    <x v="199"/>
    <n v="0"/>
    <n v="0"/>
    <x v="0"/>
    <x v="3"/>
  </r>
  <r>
    <n v="200"/>
    <s v="The Crossing Shore"/>
    <s v="A film dedicated to an AAF Pilot's struggle to survive behind enemy lines during WWII."/>
    <x v="12"/>
    <n v="1571.55"/>
    <x v="2"/>
    <x v="0"/>
    <s v="USD"/>
    <n v="1410746403"/>
    <n v="1408154403"/>
    <b v="0"/>
    <n v="18"/>
    <b v="0"/>
    <x v="3"/>
    <d v="2014-09-15T02:00:03"/>
    <x v="200"/>
    <n v="26"/>
    <n v="87.31"/>
    <x v="0"/>
    <x v="3"/>
  </r>
  <r>
    <n v="201"/>
    <s v="Life of Change"/>
    <s v="Everyone has a choice. Can two college students get past their differences to save the life of a man whom they've never met before?"/>
    <x v="81"/>
    <n v="380"/>
    <x v="2"/>
    <x v="0"/>
    <s v="USD"/>
    <n v="1423424329"/>
    <n v="1421696329"/>
    <b v="0"/>
    <n v="7"/>
    <b v="0"/>
    <x v="3"/>
    <d v="2015-02-08T19:38:49"/>
    <x v="201"/>
    <n v="58"/>
    <n v="54.29"/>
    <x v="0"/>
    <x v="3"/>
  </r>
  <r>
    <n v="202"/>
    <s v="Modern Gangsters"/>
    <s v="new web series created by jonney terry"/>
    <x v="12"/>
    <n v="0"/>
    <x v="2"/>
    <x v="0"/>
    <s v="USD"/>
    <n v="1444337940"/>
    <n v="1441750564"/>
    <b v="0"/>
    <n v="0"/>
    <b v="0"/>
    <x v="3"/>
    <d v="2015-10-08T20:59:00"/>
    <x v="202"/>
    <n v="0"/>
    <n v="0"/>
    <x v="0"/>
    <x v="3"/>
  </r>
  <r>
    <n v="203"/>
    <s v="TheM"/>
    <s v="We are aiming to make a Web Series based on Youth Culture and the misrepresentation of socially stereotyped people."/>
    <x v="30"/>
    <n v="746"/>
    <x v="2"/>
    <x v="1"/>
    <s v="GBP"/>
    <n v="1422562864"/>
    <n v="1417378864"/>
    <b v="0"/>
    <n v="8"/>
    <b v="0"/>
    <x v="3"/>
    <d v="2015-01-29T20:21:04"/>
    <x v="203"/>
    <n v="30"/>
    <n v="93.25"/>
    <x v="0"/>
    <x v="3"/>
  </r>
  <r>
    <n v="204"/>
    <s v="WHERE IS DANIEL? The feature film"/>
    <s v="A feature film based on the true story of Bruce and Denise Morcombe and their battle for justice for their missing son Daniel."/>
    <x v="82"/>
    <n v="152165"/>
    <x v="2"/>
    <x v="2"/>
    <s v="AUD"/>
    <n v="1470319203"/>
    <n v="1467727203"/>
    <b v="0"/>
    <n v="1293"/>
    <b v="0"/>
    <x v="3"/>
    <d v="2016-08-04T14:00:03"/>
    <x v="204"/>
    <n v="51"/>
    <n v="117.68"/>
    <x v="0"/>
    <x v="3"/>
  </r>
  <r>
    <n v="205"/>
    <s v="KISS ME GOODBYE - A REFRESHING VOICE IN INDIE FILMMAKING"/>
    <s v="A martyr faces execution at the hands of the State, while enduring the horrors and alienation of a new world order."/>
    <x v="6"/>
    <n v="1300"/>
    <x v="2"/>
    <x v="0"/>
    <s v="USD"/>
    <n v="1444144222"/>
    <n v="1441120222"/>
    <b v="0"/>
    <n v="17"/>
    <b v="0"/>
    <x v="3"/>
    <d v="2015-10-06T15:10:22"/>
    <x v="205"/>
    <n v="16"/>
    <n v="76.47"/>
    <x v="0"/>
    <x v="3"/>
  </r>
  <r>
    <n v="206"/>
    <s v="Blood Bond Movie Development"/>
    <s v="A love story featuring adoption,struggle,dysfunction,grace, healing, and restoration."/>
    <x v="83"/>
    <n v="0"/>
    <x v="2"/>
    <x v="0"/>
    <s v="USD"/>
    <n v="1470441983"/>
    <n v="1468627583"/>
    <b v="0"/>
    <n v="0"/>
    <b v="0"/>
    <x v="3"/>
    <d v="2016-08-06T00:06:23"/>
    <x v="206"/>
    <n v="0"/>
    <n v="0"/>
    <x v="0"/>
    <x v="3"/>
  </r>
  <r>
    <n v="207"/>
    <s v="M39 - Action film / Drama"/>
    <s v="To avoid bankruptcy, Vincent, a passionate young entrepreneur embarks  on an illicit affair in order to save his dream business."/>
    <x v="32"/>
    <n v="2130"/>
    <x v="2"/>
    <x v="5"/>
    <s v="CAD"/>
    <n v="1420346638"/>
    <n v="1417754638"/>
    <b v="0"/>
    <n v="13"/>
    <b v="0"/>
    <x v="3"/>
    <d v="2015-01-04T04:43:58"/>
    <x v="207"/>
    <n v="15"/>
    <n v="163.85"/>
    <x v="0"/>
    <x v="3"/>
  </r>
  <r>
    <n v="208"/>
    <s v="OLIVIA"/>
    <s v="A young woman's journey from Africa to Australia where she finds heaven on earth, love and tragedy. Within her tragedy she saves lives."/>
    <x v="63"/>
    <n v="0"/>
    <x v="2"/>
    <x v="2"/>
    <s v="AUD"/>
    <n v="1418719967"/>
    <n v="1416127967"/>
    <b v="0"/>
    <n v="0"/>
    <b v="0"/>
    <x v="3"/>
    <d v="2014-12-16T08:52:47"/>
    <x v="208"/>
    <n v="0"/>
    <n v="0"/>
    <x v="0"/>
    <x v="3"/>
  </r>
  <r>
    <n v="209"/>
    <s v="&quot;A Brighter Day&quot;"/>
    <s v="&quot;A Brighter Day&quot; is the first episode of a television series about an ex-hustler that becomes a school teacher to help at risk youth."/>
    <x v="31"/>
    <n v="0"/>
    <x v="2"/>
    <x v="0"/>
    <s v="USD"/>
    <n v="1436566135"/>
    <n v="1433974135"/>
    <b v="0"/>
    <n v="0"/>
    <b v="0"/>
    <x v="3"/>
    <d v="2015-07-10T22:08:55"/>
    <x v="209"/>
    <n v="0"/>
    <n v="0"/>
    <x v="0"/>
    <x v="3"/>
  </r>
  <r>
    <n v="210"/>
    <s v="Like Son, Like Father"/>
    <s v="A tender short film about a young man who needs advice from  someone he had no intention of ever meeting, his biological father."/>
    <x v="14"/>
    <n v="3030"/>
    <x v="2"/>
    <x v="0"/>
    <s v="USD"/>
    <n v="1443675600"/>
    <n v="1441157592"/>
    <b v="0"/>
    <n v="33"/>
    <b v="0"/>
    <x v="3"/>
    <d v="2015-10-01T05:00:00"/>
    <x v="210"/>
    <n v="25"/>
    <n v="91.82"/>
    <x v="0"/>
    <x v="3"/>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x v="3"/>
    <d v="2015-09-19T03:50:17"/>
    <x v="211"/>
    <n v="45"/>
    <n v="185.83"/>
    <x v="0"/>
    <x v="3"/>
  </r>
  <r>
    <n v="212"/>
    <s v="The Ecstasy of Vengeance - Feature Length Film"/>
    <s v="This film is a fictional crime drama following the events of a heist that ended in bloodshed."/>
    <x v="84"/>
    <n v="1"/>
    <x v="2"/>
    <x v="0"/>
    <s v="USD"/>
    <n v="1460837320"/>
    <n v="1455656920"/>
    <b v="0"/>
    <n v="1"/>
    <b v="0"/>
    <x v="3"/>
    <d v="2016-04-16T20:08:40"/>
    <x v="212"/>
    <n v="0"/>
    <n v="1"/>
    <x v="0"/>
    <x v="3"/>
  </r>
  <r>
    <n v="213"/>
    <s v="Hart Blvd. A feature film by Andrew Greve"/>
    <s v="A family dramedy about a grandfather  and grandson who are both on their path to redemption."/>
    <x v="63"/>
    <n v="20"/>
    <x v="2"/>
    <x v="0"/>
    <s v="USD"/>
    <n v="1439734001"/>
    <n v="1437142547"/>
    <b v="0"/>
    <n v="1"/>
    <b v="0"/>
    <x v="3"/>
    <d v="2015-08-16T14:06:41"/>
    <x v="213"/>
    <n v="0"/>
    <n v="20"/>
    <x v="0"/>
    <x v="3"/>
  </r>
  <r>
    <n v="214"/>
    <s v="The Man Who Loved Dinosaurs. Based on a true story."/>
    <s v="A screenplay based upon the true story of a man with Asperger Syndrome who falls through the cracks of the criminal justice system."/>
    <x v="78"/>
    <n v="1"/>
    <x v="2"/>
    <x v="0"/>
    <s v="USD"/>
    <n v="1425655349"/>
    <n v="1420471349"/>
    <b v="0"/>
    <n v="1"/>
    <b v="0"/>
    <x v="3"/>
    <d v="2015-03-06T15:22:29"/>
    <x v="214"/>
    <n v="0"/>
    <n v="1"/>
    <x v="0"/>
    <x v="3"/>
  </r>
  <r>
    <n v="215"/>
    <s v="Invisible Scars"/>
    <s v="A short drama based on a true events. Story of a British Soldier who comes back home suffering from Post Traumatic Stress Disorder."/>
    <x v="85"/>
    <n v="10"/>
    <x v="2"/>
    <x v="1"/>
    <s v="GBP"/>
    <n v="1455753540"/>
    <n v="1452058282"/>
    <b v="0"/>
    <n v="1"/>
    <b v="0"/>
    <x v="3"/>
    <d v="2016-02-17T23:59:00"/>
    <x v="215"/>
    <n v="0"/>
    <n v="10"/>
    <x v="0"/>
    <x v="3"/>
  </r>
  <r>
    <n v="216"/>
    <s v="Another Brick In The Wall - Feature Film"/>
    <s v="A nostalgic film about the unorthodox teacher we all wish we had, the girl we all fell for, and the friend we didn't expect to make."/>
    <x v="63"/>
    <n v="27849.22"/>
    <x v="2"/>
    <x v="0"/>
    <s v="USD"/>
    <n v="1429740037"/>
    <n v="1425423637"/>
    <b v="0"/>
    <n v="84"/>
    <b v="0"/>
    <x v="3"/>
    <d v="2015-04-22T22:00:37"/>
    <x v="216"/>
    <n v="56"/>
    <n v="331.54"/>
    <x v="0"/>
    <x v="3"/>
  </r>
  <r>
    <n v="217"/>
    <s v="Bitch"/>
    <s v="A roadmovie by paw"/>
    <x v="57"/>
    <n v="11943"/>
    <x v="2"/>
    <x v="11"/>
    <s v="SEK"/>
    <n v="1419780149"/>
    <n v="1417101749"/>
    <b v="0"/>
    <n v="38"/>
    <b v="0"/>
    <x v="3"/>
    <d v="2014-12-28T15:22:29"/>
    <x v="217"/>
    <n v="12"/>
    <n v="314.29000000000002"/>
    <x v="0"/>
    <x v="3"/>
  </r>
  <r>
    <n v="218"/>
    <s v="Charmaine (Daughter of Charlotte)"/>
    <s v="A sassy talking spider named Charmaine, joins forces with an abused young boy.  She stages off bullies and help fight an abusive father"/>
    <x v="10"/>
    <n v="100"/>
    <x v="2"/>
    <x v="0"/>
    <s v="USD"/>
    <n v="1431702289"/>
    <n v="1426518289"/>
    <b v="0"/>
    <n v="1"/>
    <b v="0"/>
    <x v="3"/>
    <d v="2015-05-15T15:04:49"/>
    <x v="218"/>
    <n v="2"/>
    <n v="100"/>
    <x v="0"/>
    <x v="3"/>
  </r>
  <r>
    <n v="219"/>
    <s v="True Colors"/>
    <s v="An hour-long pilot about a group of suburban LGBT teens coming of age in the early 90's."/>
    <x v="63"/>
    <n v="8815"/>
    <x v="2"/>
    <x v="0"/>
    <s v="USD"/>
    <n v="1459493940"/>
    <n v="1456732225"/>
    <b v="0"/>
    <n v="76"/>
    <b v="0"/>
    <x v="3"/>
    <d v="2016-04-01T06:59:00"/>
    <x v="219"/>
    <n v="18"/>
    <n v="115.99"/>
    <x v="0"/>
    <x v="3"/>
  </r>
  <r>
    <n v="220"/>
    <s v="LA VIE"/>
    <s v="A Freelancer abandons everything to chase after his dream of being &quot;great&quot; escape to Bangkok and return to his home-world."/>
    <x v="63"/>
    <n v="360"/>
    <x v="2"/>
    <x v="0"/>
    <s v="USD"/>
    <n v="1440101160"/>
    <n v="1436542030"/>
    <b v="0"/>
    <n v="3"/>
    <b v="0"/>
    <x v="3"/>
    <d v="2015-08-20T20:06:00"/>
    <x v="220"/>
    <n v="1"/>
    <n v="120"/>
    <x v="0"/>
    <x v="3"/>
  </r>
  <r>
    <n v="221"/>
    <s v="Archetypes"/>
    <s v="Film about Schizophrenia with Surreal Twists!"/>
    <x v="63"/>
    <n v="0"/>
    <x v="2"/>
    <x v="0"/>
    <s v="USD"/>
    <n v="1427569564"/>
    <n v="1422389164"/>
    <b v="0"/>
    <n v="0"/>
    <b v="0"/>
    <x v="3"/>
    <d v="2015-03-28T19:06:04"/>
    <x v="221"/>
    <n v="0"/>
    <n v="0"/>
    <x v="0"/>
    <x v="3"/>
  </r>
  <r>
    <n v="222"/>
    <s v="SICKNESS 2014 Build Killian's Bike"/>
    <s v="Killian leader of an outlaw bike gang doesnâ€™t have a bike yet and here is your chance to help design and build his machine."/>
    <x v="28"/>
    <n v="130"/>
    <x v="2"/>
    <x v="0"/>
    <s v="USD"/>
    <n v="1427423940"/>
    <n v="1422383318"/>
    <b v="0"/>
    <n v="2"/>
    <b v="0"/>
    <x v="3"/>
    <d v="2015-03-27T02:39:00"/>
    <x v="222"/>
    <n v="13"/>
    <n v="65"/>
    <x v="0"/>
    <x v="3"/>
  </r>
  <r>
    <n v="223"/>
    <s v="The Pass"/>
    <s v="An old man, a U.S Marine Corps veteran remembers his combat experience in the battle of Toktong Pass 1950, during the Korean War."/>
    <x v="86"/>
    <n v="0"/>
    <x v="2"/>
    <x v="0"/>
    <s v="USD"/>
    <n v="1463879100"/>
    <n v="1461287350"/>
    <b v="0"/>
    <n v="0"/>
    <b v="0"/>
    <x v="3"/>
    <d v="2016-05-22T01:05:00"/>
    <x v="223"/>
    <n v="0"/>
    <n v="0"/>
    <x v="0"/>
    <x v="3"/>
  </r>
  <r>
    <n v="224"/>
    <s v="Legend of the Stolen Guitar -- (Zimbabwe film)"/>
    <s v="African Hollywood production, from the people who brought you Spiderman 1&amp;2, Star Trek 1&amp;2, Mission Impossible 3&amp;4 and Star Wars Ep7"/>
    <x v="87"/>
    <n v="0"/>
    <x v="2"/>
    <x v="2"/>
    <s v="AUD"/>
    <n v="1436506726"/>
    <n v="1431322726"/>
    <b v="0"/>
    <n v="0"/>
    <b v="0"/>
    <x v="3"/>
    <d v="2015-07-10T05:38:46"/>
    <x v="224"/>
    <n v="0"/>
    <n v="0"/>
    <x v="0"/>
    <x v="3"/>
  </r>
  <r>
    <n v="225"/>
    <s v="Backpage Shawty"/>
    <s v="I'm creating a &quot;Lifetime&quot; type drama film about a girl who uses backpage for money, but trying to turn her life around."/>
    <x v="48"/>
    <n v="0"/>
    <x v="2"/>
    <x v="0"/>
    <s v="USD"/>
    <n v="1460153054"/>
    <n v="1457564654"/>
    <b v="0"/>
    <n v="0"/>
    <b v="0"/>
    <x v="3"/>
    <d v="2016-04-08T22:04:14"/>
    <x v="225"/>
    <n v="0"/>
    <n v="0"/>
    <x v="0"/>
    <x v="3"/>
  </r>
  <r>
    <n v="226"/>
    <s v="MAGGIE Film"/>
    <s v="A TRUE STORY OF DOMESTIC VILOLENCE THAT SEEKS TO OFFER THE VIEWER OUTLEST OF SUPPORT."/>
    <x v="88"/>
    <n v="250"/>
    <x v="2"/>
    <x v="1"/>
    <s v="GBP"/>
    <n v="1433064540"/>
    <n v="1428854344"/>
    <b v="0"/>
    <n v="2"/>
    <b v="0"/>
    <x v="3"/>
    <d v="2015-05-31T09:29:00"/>
    <x v="226"/>
    <n v="1"/>
    <n v="125"/>
    <x v="0"/>
    <x v="3"/>
  </r>
  <r>
    <n v="227"/>
    <s v="The Chance of Freedom Short Film"/>
    <s v="Imagine your life is full is nothing but pain and darkness. One day, you had the chance to be free from it all. Would you take it?"/>
    <x v="89"/>
    <n v="0"/>
    <x v="2"/>
    <x v="0"/>
    <s v="USD"/>
    <n v="1436477241"/>
    <n v="1433885241"/>
    <b v="0"/>
    <n v="0"/>
    <b v="0"/>
    <x v="3"/>
    <d v="2015-07-09T21:27:21"/>
    <x v="227"/>
    <n v="0"/>
    <n v="0"/>
    <x v="0"/>
    <x v="3"/>
  </r>
  <r>
    <n v="228"/>
    <s v="Facets of a Geek life"/>
    <s v="I am making a film from one one of my books called facets of a Geek life."/>
    <x v="6"/>
    <n v="0"/>
    <x v="2"/>
    <x v="1"/>
    <s v="GBP"/>
    <n v="1433176105"/>
    <n v="1427992105"/>
    <b v="0"/>
    <n v="0"/>
    <b v="0"/>
    <x v="3"/>
    <d v="2015-06-01T16:28:25"/>
    <x v="228"/>
    <n v="0"/>
    <n v="0"/>
    <x v="0"/>
    <x v="3"/>
  </r>
  <r>
    <n v="229"/>
    <s v="The Perfect Plan"/>
    <s v="I teenage girl that wants to go around the system. She does all she can to cheat and finds herself in a bad position when she messesup"/>
    <x v="9"/>
    <n v="0"/>
    <x v="2"/>
    <x v="12"/>
    <s v="EUR"/>
    <n v="1455402297"/>
    <n v="1452810297"/>
    <b v="0"/>
    <n v="0"/>
    <b v="0"/>
    <x v="3"/>
    <d v="2016-02-13T22:24:57"/>
    <x v="229"/>
    <n v="0"/>
    <n v="0"/>
    <x v="0"/>
    <x v="3"/>
  </r>
  <r>
    <n v="230"/>
    <s v="In Love There's War"/>
    <s v="In Love There's War is a spicy web series that will have viewers at the edge of their seats as deception and hidden secrecies unravel."/>
    <x v="36"/>
    <n v="60"/>
    <x v="2"/>
    <x v="0"/>
    <s v="USD"/>
    <n v="1433443151"/>
    <n v="1430851151"/>
    <b v="0"/>
    <n v="2"/>
    <b v="0"/>
    <x v="3"/>
    <d v="2015-06-04T18:39:11"/>
    <x v="230"/>
    <n v="0"/>
    <n v="30"/>
    <x v="0"/>
    <x v="3"/>
  </r>
  <r>
    <n v="231"/>
    <s v="FAREWELL TO FREEDOM a modern day western by Anita Waggoner"/>
    <s v="Farewell to Freedom the screenplay portrays  a vulnerable divorce'  who falls for a hard-luck cowboy she meets in Las Vegas."/>
    <x v="86"/>
    <n v="0"/>
    <x v="2"/>
    <x v="0"/>
    <s v="USD"/>
    <n v="1451775651"/>
    <n v="1449183651"/>
    <b v="0"/>
    <n v="0"/>
    <b v="0"/>
    <x v="3"/>
    <d v="2016-01-02T23:00:51"/>
    <x v="231"/>
    <n v="0"/>
    <n v="0"/>
    <x v="0"/>
    <x v="3"/>
  </r>
  <r>
    <n v="232"/>
    <s v="#noblurredlines"/>
    <s v="A high-impact, high-quality resource to address, for young people and youth-related professionals, the issue of sexual consent."/>
    <x v="23"/>
    <n v="110"/>
    <x v="2"/>
    <x v="1"/>
    <s v="GBP"/>
    <n v="1425066546"/>
    <n v="1422474546"/>
    <b v="0"/>
    <n v="7"/>
    <b v="0"/>
    <x v="3"/>
    <d v="2015-02-27T19:49:06"/>
    <x v="232"/>
    <n v="3"/>
    <n v="15.71"/>
    <x v="0"/>
    <x v="3"/>
  </r>
  <r>
    <n v="233"/>
    <s v="Area 4 - The Film"/>
    <s v="â€œArea 4â€ revolves around Frank Hammond, a counselor at a high school, who discovers the scandals that took place."/>
    <x v="90"/>
    <n v="0"/>
    <x v="2"/>
    <x v="0"/>
    <s v="USD"/>
    <n v="1475185972"/>
    <n v="1472593972"/>
    <b v="0"/>
    <n v="0"/>
    <b v="0"/>
    <x v="3"/>
    <d v="2016-09-29T21:52:52"/>
    <x v="233"/>
    <n v="0"/>
    <n v="0"/>
    <x v="0"/>
    <x v="3"/>
  </r>
  <r>
    <n v="234"/>
    <s v="The Interviewer (Charity Movie)"/>
    <s v="The Interviewer is a dramatic short film about second chances. If a murderer can get a second chance then uneducated children can too."/>
    <x v="28"/>
    <n v="401"/>
    <x v="2"/>
    <x v="0"/>
    <s v="USD"/>
    <n v="1434847859"/>
    <n v="1431391859"/>
    <b v="0"/>
    <n v="5"/>
    <b v="0"/>
    <x v="3"/>
    <d v="2015-06-21T00:50:59"/>
    <x v="234"/>
    <n v="40"/>
    <n v="80.2"/>
    <x v="0"/>
    <x v="3"/>
  </r>
  <r>
    <n v="235"/>
    <s v="Film about help homeless child to live a better life."/>
    <s v="Taking people on a deep emotional trip with a story about sometimes those who have less, give more."/>
    <x v="3"/>
    <n v="0"/>
    <x v="2"/>
    <x v="0"/>
    <s v="USD"/>
    <n v="1436478497"/>
    <n v="1433886497"/>
    <b v="0"/>
    <n v="0"/>
    <b v="0"/>
    <x v="3"/>
    <d v="2015-07-09T21:48:17"/>
    <x v="235"/>
    <n v="0"/>
    <n v="0"/>
    <x v="0"/>
    <x v="3"/>
  </r>
  <r>
    <n v="236"/>
    <s v="NYPD Internal Affairs bureau (IAB)(pilot) tv drama"/>
    <s v="Real cases from IAB investigations. Good cops taking down the bad cops. Police misconduct, obsessive force, drug trafficking etc."/>
    <x v="60"/>
    <n v="0"/>
    <x v="2"/>
    <x v="0"/>
    <s v="USD"/>
    <n v="1451952000"/>
    <n v="1447380099"/>
    <b v="0"/>
    <n v="0"/>
    <b v="0"/>
    <x v="3"/>
    <d v="2016-01-05T00:00:00"/>
    <x v="236"/>
    <n v="0"/>
    <n v="0"/>
    <x v="0"/>
    <x v="3"/>
  </r>
  <r>
    <n v="237"/>
    <s v="Making The Choice"/>
    <s v="Making The Choice is a christian short film series."/>
    <x v="36"/>
    <n v="50"/>
    <x v="2"/>
    <x v="0"/>
    <s v="USD"/>
    <n v="1457445069"/>
    <n v="1452261069"/>
    <b v="0"/>
    <n v="1"/>
    <b v="0"/>
    <x v="3"/>
    <d v="2016-03-08T13:51:09"/>
    <x v="237"/>
    <n v="0"/>
    <n v="50"/>
    <x v="0"/>
    <x v="3"/>
  </r>
  <r>
    <n v="238"/>
    <s v="Within The Threshold"/>
    <s v="A film to stop society from judging others and get along. Life is not about discrimination! Donate for this Thrilling Drama Series!!!!"/>
    <x v="91"/>
    <n v="0"/>
    <x v="2"/>
    <x v="0"/>
    <s v="USD"/>
    <n v="1483088400"/>
    <n v="1481324760"/>
    <b v="0"/>
    <n v="0"/>
    <b v="0"/>
    <x v="3"/>
    <d v="2016-12-30T09:00:00"/>
    <x v="238"/>
    <n v="0"/>
    <n v="0"/>
    <x v="0"/>
    <x v="3"/>
  </r>
  <r>
    <n v="239"/>
    <s v="Filthy - Short Film"/>
    <s v="Lovers Clint and Eli convey their conflicting perspectives of guilt and remorse while in the desolate Australian bush."/>
    <x v="28"/>
    <n v="250"/>
    <x v="2"/>
    <x v="2"/>
    <s v="AUD"/>
    <n v="1446984000"/>
    <n v="1445308730"/>
    <b v="0"/>
    <n v="5"/>
    <b v="0"/>
    <x v="3"/>
    <d v="2015-11-08T12:00:00"/>
    <x v="239"/>
    <n v="25"/>
    <n v="50"/>
    <x v="0"/>
    <x v="3"/>
  </r>
  <r>
    <n v="240"/>
    <s v="Hackers in Uganda: A Documentary"/>
    <s v="&quot;Hackers in Uganda&quot; is the story of a group of humanitarian computer hackers providing technological education and services in Uganda."/>
    <x v="36"/>
    <n v="16145.12"/>
    <x v="0"/>
    <x v="0"/>
    <s v="USD"/>
    <n v="1367773211"/>
    <n v="1363885211"/>
    <b v="1"/>
    <n v="137"/>
    <b v="1"/>
    <x v="4"/>
    <d v="2013-05-05T17:00:11"/>
    <x v="240"/>
    <n v="108"/>
    <n v="117.85"/>
    <x v="0"/>
    <x v="4"/>
  </r>
  <r>
    <n v="241"/>
    <s v="&quot;LESLIE&quot;"/>
    <s v="&quot;LESLIE&quot; explores the unapologetic life of Leslie Cochran, the thong-clad homeless man turned cultural icon in the heart of Texas."/>
    <x v="92"/>
    <n v="41000"/>
    <x v="0"/>
    <x v="0"/>
    <s v="USD"/>
    <n v="1419180304"/>
    <n v="1415292304"/>
    <b v="1"/>
    <n v="376"/>
    <b v="1"/>
    <x v="4"/>
    <d v="2014-12-21T16:45:04"/>
    <x v="241"/>
    <n v="113"/>
    <n v="109.04"/>
    <x v="0"/>
    <x v="4"/>
  </r>
  <r>
    <n v="242"/>
    <s v="Hardwater"/>
    <s v="An unprecedented feature-length documentary film about Maine's tribal, oft-misunderstood ice fishing sub-culture."/>
    <x v="93"/>
    <n v="14750"/>
    <x v="0"/>
    <x v="0"/>
    <s v="USD"/>
    <n v="1324381790"/>
    <n v="1321357790"/>
    <b v="1"/>
    <n v="202"/>
    <b v="1"/>
    <x v="4"/>
    <d v="2011-12-20T11:49:50"/>
    <x v="242"/>
    <n v="113"/>
    <n v="73.02"/>
    <x v="0"/>
    <x v="4"/>
  </r>
  <r>
    <n v="243"/>
    <s v="Following Boruch"/>
    <s v="A Hasidic man reaches a turning point in his recovery from mental illness and addiction, and is determined to start a new life."/>
    <x v="31"/>
    <n v="25648"/>
    <x v="0"/>
    <x v="0"/>
    <s v="USD"/>
    <n v="1393031304"/>
    <n v="1390439304"/>
    <b v="1"/>
    <n v="328"/>
    <b v="1"/>
    <x v="4"/>
    <d v="2014-02-22T01:08:24"/>
    <x v="243"/>
    <n v="103"/>
    <n v="78.2"/>
    <x v="0"/>
    <x v="4"/>
  </r>
  <r>
    <n v="244"/>
    <d v="2008-11-04T00:00:00"/>
    <s v="A transmedia-project to amass a library of footage shot the day Obama was elected, for (1) a feature documentary, (2) an interactive web history"/>
    <x v="8"/>
    <n v="3981.5"/>
    <x v="0"/>
    <x v="0"/>
    <s v="USD"/>
    <n v="1268723160"/>
    <n v="1265269559"/>
    <b v="1"/>
    <n v="84"/>
    <b v="1"/>
    <x v="4"/>
    <d v="2010-03-16T07:06:00"/>
    <x v="244"/>
    <n v="114"/>
    <n v="47.4"/>
    <x v="0"/>
    <x v="4"/>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x v="4"/>
    <d v="2012-08-16T01:16:25"/>
    <x v="245"/>
    <n v="104"/>
    <n v="54.02"/>
    <x v="0"/>
    <x v="4"/>
  </r>
  <r>
    <n v="246"/>
    <s v="LEAVING ATLANTA THE FILM"/>
    <s v="From 1979 to 1981 twenty-nine Black children in Atlanta were murdered and the others terrified. This is our story..."/>
    <x v="10"/>
    <n v="15273"/>
    <x v="0"/>
    <x v="0"/>
    <s v="USD"/>
    <n v="1292665405"/>
    <n v="1288341805"/>
    <b v="1"/>
    <n v="223"/>
    <b v="1"/>
    <x v="4"/>
    <d v="2010-12-18T09:43:25"/>
    <x v="246"/>
    <n v="305"/>
    <n v="68.489999999999995"/>
    <x v="0"/>
    <x v="4"/>
  </r>
  <r>
    <n v="247"/>
    <s v="Deja-Vu: Dissecting Memory on Camera"/>
    <s v="A young neuroscientist attempts to reconnect with his ailing father by obsessively studying old family footage._x000a_"/>
    <x v="10"/>
    <n v="6705"/>
    <x v="0"/>
    <x v="0"/>
    <s v="USD"/>
    <n v="1287200340"/>
    <n v="1284042614"/>
    <b v="1"/>
    <n v="62"/>
    <b v="1"/>
    <x v="4"/>
    <d v="2010-10-16T03:39:00"/>
    <x v="247"/>
    <n v="134"/>
    <n v="108.15"/>
    <x v="0"/>
    <x v="4"/>
  </r>
  <r>
    <n v="248"/>
    <s v="Far Out Isn't Far Enough: The Tomi Ungerer Story"/>
    <s v="FAR OUT ISN'T FAR ENOUGH depicts one man's wild, lifelong adventure of testing societal boundaries through his use of subversive art."/>
    <x v="94"/>
    <n v="86133"/>
    <x v="0"/>
    <x v="0"/>
    <s v="USD"/>
    <n v="1325961309"/>
    <n v="1322073309"/>
    <b v="1"/>
    <n v="146"/>
    <b v="1"/>
    <x v="4"/>
    <d v="2012-01-07T18:35:09"/>
    <x v="248"/>
    <n v="101"/>
    <n v="589.95000000000005"/>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x v="4"/>
    <d v="2010-08-22T17:40:00"/>
    <x v="249"/>
    <n v="113"/>
    <n v="48.05"/>
    <x v="0"/>
    <x v="4"/>
  </r>
  <r>
    <n v="250"/>
    <s v="BOONE- THE DOCUMENTARY"/>
    <s v="Three young farmers risk land and friendship to stand up to the USDA. An experiential film about living a life of self reliance."/>
    <x v="11"/>
    <n v="31675"/>
    <x v="0"/>
    <x v="0"/>
    <s v="USD"/>
    <n v="1370525691"/>
    <n v="1367933691"/>
    <b v="1"/>
    <n v="437"/>
    <b v="1"/>
    <x v="4"/>
    <d v="2013-06-06T13:34:51"/>
    <x v="250"/>
    <n v="106"/>
    <n v="72.48"/>
    <x v="0"/>
    <x v="4"/>
  </r>
  <r>
    <n v="251"/>
    <s v="The Way Back to Yarasquin: A Coffee Pilgrimage"/>
    <s v="Remarkably devoted, Mayra is single-handedly sourcing small farm, single-origin coffee from her rural village in Honduras."/>
    <x v="8"/>
    <n v="4395"/>
    <x v="0"/>
    <x v="0"/>
    <s v="USD"/>
    <n v="1337194800"/>
    <n v="1334429646"/>
    <b v="1"/>
    <n v="77"/>
    <b v="1"/>
    <x v="4"/>
    <d v="2012-05-16T19:00:00"/>
    <x v="251"/>
    <n v="126"/>
    <n v="57.08"/>
    <x v="0"/>
    <x v="4"/>
  </r>
  <r>
    <n v="252"/>
    <s v="Good Grief: Making CARTOON COLLEGE - a documentary about comics"/>
    <s v="The definitive story of indie comics and the foremost institution of higher learning for those who draw them."/>
    <x v="10"/>
    <n v="9228"/>
    <x v="0"/>
    <x v="0"/>
    <s v="USD"/>
    <n v="1275364740"/>
    <n v="1269878058"/>
    <b v="1"/>
    <n v="108"/>
    <b v="1"/>
    <x v="4"/>
    <d v="2010-06-01T03:59:00"/>
    <x v="252"/>
    <n v="185"/>
    <n v="85.44"/>
    <x v="0"/>
    <x v="4"/>
  </r>
  <r>
    <n v="253"/>
    <s v="Leon Claxton's HARLEM IN HAVANA"/>
    <s v="A so-called â€œJig Showâ€ innovates music and theatre and gives birth to entertainment icons that would one day write American pop culture"/>
    <x v="15"/>
    <n v="1511"/>
    <x v="0"/>
    <x v="0"/>
    <s v="USD"/>
    <n v="1329320235"/>
    <n v="1326728235"/>
    <b v="1"/>
    <n v="7"/>
    <b v="1"/>
    <x v="4"/>
    <d v="2012-02-15T15:37:15"/>
    <x v="253"/>
    <n v="101"/>
    <n v="215.86"/>
    <x v="0"/>
    <x v="4"/>
  </r>
  <r>
    <n v="254"/>
    <s v="&quot;I Clown You&quot; Documentary"/>
    <s v="&quot;I Clown You&quot; is a documentary about Israeli medical clowns and clowning as an art of challenging the norm."/>
    <x v="95"/>
    <n v="28067.34"/>
    <x v="0"/>
    <x v="0"/>
    <s v="USD"/>
    <n v="1445047200"/>
    <n v="1442443910"/>
    <b v="1"/>
    <n v="314"/>
    <b v="1"/>
    <x v="4"/>
    <d v="2015-10-17T02:00:00"/>
    <x v="254"/>
    <n v="117"/>
    <n v="89.39"/>
    <x v="0"/>
    <x v="4"/>
  </r>
  <r>
    <n v="255"/>
    <s v="xoxosms: a documentary about love in the 21st century"/>
    <s v="xoxosms is a documentary about first love, long distance and Skype."/>
    <x v="6"/>
    <n v="8538.66"/>
    <x v="0"/>
    <x v="0"/>
    <s v="USD"/>
    <n v="1300275482"/>
    <n v="1297687082"/>
    <b v="1"/>
    <n v="188"/>
    <b v="1"/>
    <x v="4"/>
    <d v="2011-03-16T11:38:02"/>
    <x v="255"/>
    <n v="107"/>
    <n v="45.42"/>
    <x v="0"/>
    <x v="4"/>
  </r>
  <r>
    <n v="256"/>
    <s v="POW WOW: Share the arts community of Hawaii"/>
    <s v="Help share the art and community of Pow Wow, a contemporary art movement in Hawaii, with the rest of the world. #powwowhawaii"/>
    <x v="93"/>
    <n v="18083"/>
    <x v="0"/>
    <x v="0"/>
    <s v="USD"/>
    <n v="1363458467"/>
    <n v="1360866467"/>
    <b v="1"/>
    <n v="275"/>
    <b v="1"/>
    <x v="4"/>
    <d v="2013-03-16T18:27:47"/>
    <x v="256"/>
    <n v="139"/>
    <n v="65.760000000000005"/>
    <x v="0"/>
    <x v="4"/>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x v="4"/>
    <d v="2016-05-19T15:02:42"/>
    <x v="257"/>
    <n v="107"/>
    <n v="66.7"/>
    <x v="0"/>
    <x v="4"/>
  </r>
  <r>
    <n v="258"/>
    <s v="HOW TO START A REVOLUTION a new documentary film"/>
    <s v="This film reveals the story of the modern revolution, the power of people to change their world and the man behind it all, Gene Sharp."/>
    <x v="11"/>
    <n v="57342"/>
    <x v="0"/>
    <x v="0"/>
    <s v="USD"/>
    <n v="1308359666"/>
    <n v="1305767666"/>
    <b v="1"/>
    <n v="688"/>
    <b v="1"/>
    <x v="4"/>
    <d v="2011-06-18T01:14:26"/>
    <x v="258"/>
    <n v="191"/>
    <n v="83.35"/>
    <x v="0"/>
    <x v="4"/>
  </r>
  <r>
    <n v="259"/>
    <s v="The Colossus Of Destiny - A Melvins Tale"/>
    <s v="A tale about a band who have journeyed through time, dodging hype and mediocrity, and still managed to survive even stronger than ever."/>
    <x v="96"/>
    <n v="98953.42"/>
    <x v="0"/>
    <x v="0"/>
    <s v="USD"/>
    <n v="1428514969"/>
    <n v="1425922969"/>
    <b v="1"/>
    <n v="942"/>
    <b v="1"/>
    <x v="4"/>
    <d v="2015-04-08T17:42:49"/>
    <x v="259"/>
    <n v="132"/>
    <n v="105.05"/>
    <x v="0"/>
    <x v="4"/>
  </r>
  <r>
    <n v="260"/>
    <s v="Escaramuza: Riding from the Heart (a feature documentary)"/>
    <s v="In the traditional world of Mexican Rodeo, a team of first-generation California girls does it their way."/>
    <x v="3"/>
    <n v="10640"/>
    <x v="0"/>
    <x v="0"/>
    <s v="USD"/>
    <n v="1279360740"/>
    <n v="1275415679"/>
    <b v="1"/>
    <n v="88"/>
    <b v="1"/>
    <x v="4"/>
    <d v="2010-07-17T09:59:00"/>
    <x v="260"/>
    <n v="106"/>
    <n v="120.91"/>
    <x v="0"/>
    <x v="4"/>
  </r>
  <r>
    <n v="261"/>
    <s v="Empires: The Film"/>
    <s v="Empires explores the impact of networks on histories and philosophies of political thought."/>
    <x v="22"/>
    <n v="21480"/>
    <x v="0"/>
    <x v="0"/>
    <s v="USD"/>
    <n v="1339080900"/>
    <n v="1334783704"/>
    <b v="1"/>
    <n v="220"/>
    <b v="1"/>
    <x v="4"/>
    <d v="2012-06-07T14:55:00"/>
    <x v="261"/>
    <n v="107"/>
    <n v="97.64"/>
    <x v="0"/>
    <x v="4"/>
  </r>
  <r>
    <n v="262"/>
    <s v="The Last Cosmonaut"/>
    <s v="He can never die. He will live forever. He is the last cosmonaut, and this is his story."/>
    <x v="30"/>
    <n v="6000"/>
    <x v="0"/>
    <x v="0"/>
    <s v="USD"/>
    <n v="1298699828"/>
    <n v="1294811828"/>
    <b v="1"/>
    <n v="145"/>
    <b v="1"/>
    <x v="4"/>
    <d v="2011-02-26T05:57:08"/>
    <x v="262"/>
    <n v="240"/>
    <n v="41.38"/>
    <x v="0"/>
    <x v="4"/>
  </r>
  <r>
    <n v="263"/>
    <s v="AMERICAN WINTER: A Documentary Film"/>
    <s v="We need $75,000 to finish this film on families struggling in the worst_x000a_economy in 80 years, while facing huge cuts to social services."/>
    <x v="31"/>
    <n v="29520.27"/>
    <x v="0"/>
    <x v="0"/>
    <s v="USD"/>
    <n v="1348786494"/>
    <n v="1346194494"/>
    <b v="1"/>
    <n v="963"/>
    <b v="1"/>
    <x v="4"/>
    <d v="2012-09-27T22:54:54"/>
    <x v="263"/>
    <n v="118"/>
    <n v="30.65"/>
    <x v="0"/>
    <x v="4"/>
  </r>
  <r>
    <n v="264"/>
    <s v="A Moment in Her Story,  1970s Boston Women's Movement"/>
    <s v="The U.S. women's movement changed the social and cultural dialog_x000a_in this country and Boston was one of the centers of this movement."/>
    <x v="10"/>
    <n v="5910"/>
    <x v="0"/>
    <x v="0"/>
    <s v="USD"/>
    <n v="1336747995"/>
    <n v="1334155995"/>
    <b v="1"/>
    <n v="91"/>
    <b v="1"/>
    <x v="4"/>
    <d v="2012-05-11T14:53:15"/>
    <x v="264"/>
    <n v="118"/>
    <n v="64.95"/>
    <x v="0"/>
    <x v="4"/>
  </r>
  <r>
    <n v="265"/>
    <s v="The Garden Summer"/>
    <s v="A documentary: a summer garden and communities of local food exchange. The integration of old and new, beauty and function, growth and sustainability."/>
    <x v="10"/>
    <n v="5555"/>
    <x v="0"/>
    <x v="0"/>
    <s v="USD"/>
    <n v="1273522560"/>
    <n v="1269928430"/>
    <b v="1"/>
    <n v="58"/>
    <b v="1"/>
    <x v="4"/>
    <d v="2010-05-10T20:16:00"/>
    <x v="265"/>
    <n v="111"/>
    <n v="95.78"/>
    <x v="0"/>
    <x v="4"/>
  </r>
  <r>
    <n v="266"/>
    <s v="The Eventful Life of Al Hawkes"/>
    <s v="The Eventful Life of Al Hawkes is a documentary film about New England country music, told through the story of a Maine record label and its founder."/>
    <x v="28"/>
    <n v="1455"/>
    <x v="0"/>
    <x v="0"/>
    <s v="USD"/>
    <n v="1271994660"/>
    <n v="1264565507"/>
    <b v="1"/>
    <n v="36"/>
    <b v="1"/>
    <x v="4"/>
    <d v="2010-04-23T03:51:00"/>
    <x v="266"/>
    <n v="146"/>
    <n v="40.42"/>
    <x v="0"/>
    <x v="4"/>
  </r>
  <r>
    <n v="267"/>
    <s v="Uncharted Amazon"/>
    <s v="A visually stunning, feature length film chronicling life's challenges in the remote depths of the Amazon rainforest."/>
    <x v="97"/>
    <n v="12965.44"/>
    <x v="0"/>
    <x v="1"/>
    <s v="GBP"/>
    <n v="1403693499"/>
    <n v="1401101499"/>
    <b v="1"/>
    <n v="165"/>
    <b v="1"/>
    <x v="4"/>
    <d v="2014-06-25T10:51:39"/>
    <x v="267"/>
    <n v="132"/>
    <n v="78.58"/>
    <x v="0"/>
    <x v="4"/>
  </r>
  <r>
    <n v="268"/>
    <s v="La Tierra de los Adioses"/>
    <s v="Help us finish a documentary about four teens coming-of-age in a small, rural Mexican town that has suffered 50% migration to the U.S."/>
    <x v="10"/>
    <n v="5570"/>
    <x v="0"/>
    <x v="0"/>
    <s v="USD"/>
    <n v="1320640778"/>
    <n v="1316749178"/>
    <b v="1"/>
    <n v="111"/>
    <b v="1"/>
    <x v="4"/>
    <d v="2011-11-07T04:39:38"/>
    <x v="268"/>
    <n v="111"/>
    <n v="50.18"/>
    <x v="0"/>
    <x v="4"/>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x v="4"/>
    <d v="2017-02-22T04:43:42"/>
    <x v="269"/>
    <n v="147"/>
    <n v="92.25"/>
    <x v="0"/>
    <x v="4"/>
  </r>
  <r>
    <n v="270"/>
    <s v="rock on: inside the archive of an unlikely rock photographer"/>
    <s v="Journey behind the lens of the legendary Jini Dellaccio, one of the first women rock â€˜nâ€™ roll photographers."/>
    <x v="98"/>
    <n v="3510"/>
    <x v="0"/>
    <x v="0"/>
    <s v="USD"/>
    <n v="1306296000"/>
    <n v="1301950070"/>
    <b v="1"/>
    <n v="61"/>
    <b v="1"/>
    <x v="4"/>
    <d v="2011-05-25T04:00:00"/>
    <x v="270"/>
    <n v="153"/>
    <n v="57.54"/>
    <x v="0"/>
    <x v="4"/>
  </r>
  <r>
    <n v="271"/>
    <s v="The Mathare Project"/>
    <s v="A documentary shot over 12 years about the hopes and dreams of five orphans struggling to reach adulthood in Kenya's Mathare slum."/>
    <x v="11"/>
    <n v="31404"/>
    <x v="0"/>
    <x v="0"/>
    <s v="USD"/>
    <n v="1388649600"/>
    <n v="1386123861"/>
    <b v="1"/>
    <n v="287"/>
    <b v="1"/>
    <x v="4"/>
    <d v="2014-01-02T08:00:00"/>
    <x v="271"/>
    <n v="105"/>
    <n v="109.42"/>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x v="4"/>
    <d v="2010-04-28T18:49:00"/>
    <x v="272"/>
    <n v="177"/>
    <n v="81.89"/>
    <x v="0"/>
    <x v="4"/>
  </r>
  <r>
    <n v="273"/>
    <s v="The Man Who Ate New Orleans (and rebuilt it too!)"/>
    <s v="Man vs. Food meets Extreme Home Makeover! A celebration of the food, music, and rebuilding of New Orleans, and a history-making quest."/>
    <x v="10"/>
    <n v="5388.79"/>
    <x v="0"/>
    <x v="0"/>
    <s v="USD"/>
    <n v="1309694266"/>
    <n v="1307102266"/>
    <b v="1"/>
    <n v="118"/>
    <b v="1"/>
    <x v="4"/>
    <d v="2011-07-03T11:57:46"/>
    <x v="273"/>
    <n v="108"/>
    <n v="45.67"/>
    <x v="0"/>
    <x v="4"/>
  </r>
  <r>
    <n v="274"/>
    <s v="In Search of Nabad (Documentary Film)"/>
    <s v="An intimate documentary sharing the powerful voices of Seattle's Somali refugees and their search for peace in their new home."/>
    <x v="23"/>
    <n v="6240"/>
    <x v="0"/>
    <x v="0"/>
    <s v="USD"/>
    <n v="1333609140"/>
    <n v="1330638829"/>
    <b v="1"/>
    <n v="113"/>
    <b v="1"/>
    <x v="4"/>
    <d v="2012-04-05T06:59:00"/>
    <x v="274"/>
    <n v="156"/>
    <n v="55.22"/>
    <x v="0"/>
    <x v="4"/>
  </r>
  <r>
    <n v="275"/>
    <s v="Finding the Funk"/>
    <s v="A journey through the origins and influence of funk music from James Brown to D'Angelo we are FINDING THE FUNK!"/>
    <x v="22"/>
    <n v="21679"/>
    <x v="0"/>
    <x v="0"/>
    <s v="USD"/>
    <n v="1352511966"/>
    <n v="1349916366"/>
    <b v="1"/>
    <n v="332"/>
    <b v="1"/>
    <x v="4"/>
    <d v="2012-11-10T01:46:06"/>
    <x v="275"/>
    <n v="108"/>
    <n v="65.3"/>
    <x v="0"/>
    <x v="4"/>
  </r>
  <r>
    <n v="276"/>
    <s v="Abalimi"/>
    <s v="A film about Xhosa women in townships of South Africa micro-farming to fight extreme poverty, gain health, and create food security."/>
    <x v="23"/>
    <n v="5904"/>
    <x v="0"/>
    <x v="0"/>
    <s v="USD"/>
    <n v="1335574674"/>
    <n v="1330394274"/>
    <b v="1"/>
    <n v="62"/>
    <b v="1"/>
    <x v="4"/>
    <d v="2012-04-28T00:57:54"/>
    <x v="276"/>
    <n v="148"/>
    <n v="95.23"/>
    <x v="0"/>
    <x v="4"/>
  </r>
  <r>
    <n v="277"/>
    <s v="Pressing On: The Letterpress Film"/>
    <s v="A documentary about the survival of letterpress and the remarkable printers who preserve the history and knowledge of the craft."/>
    <x v="99"/>
    <n v="71748"/>
    <x v="0"/>
    <x v="0"/>
    <s v="USD"/>
    <n v="1432416219"/>
    <n v="1429824219"/>
    <b v="1"/>
    <n v="951"/>
    <b v="1"/>
    <x v="4"/>
    <d v="2015-05-23T21:23:39"/>
    <x v="277"/>
    <n v="110"/>
    <n v="75.44"/>
    <x v="0"/>
    <x v="4"/>
  </r>
  <r>
    <n v="278"/>
    <s v="The Babushkas of Chernobyl"/>
    <s v="An unlikely story of spirit, defiance and beauty from the most contaminated place on Earth"/>
    <x v="100"/>
    <n v="40594"/>
    <x v="0"/>
    <x v="0"/>
    <s v="USD"/>
    <n v="1350003539"/>
    <n v="1347411539"/>
    <b v="1"/>
    <n v="415"/>
    <b v="1"/>
    <x v="4"/>
    <d v="2012-10-12T00:58:59"/>
    <x v="278"/>
    <n v="150"/>
    <n v="97.82"/>
    <x v="0"/>
    <x v="4"/>
  </r>
  <r>
    <n v="279"/>
    <s v="Instructions on Parting"/>
    <s v="This documentary film is an intimate portrait of love and loss that observes family and nature undergoing the cycle of birth to death."/>
    <x v="73"/>
    <n v="26744.11"/>
    <x v="0"/>
    <x v="0"/>
    <s v="USD"/>
    <n v="1488160860"/>
    <n v="1485237096"/>
    <b v="1"/>
    <n v="305"/>
    <b v="1"/>
    <x v="4"/>
    <d v="2017-02-27T02:01:00"/>
    <x v="279"/>
    <n v="157"/>
    <n v="87.69"/>
    <x v="0"/>
    <x v="4"/>
  </r>
  <r>
    <n v="280"/>
    <s v="Korengal Theatrical Release"/>
    <s v="My latest film Korengal, takes us back to the same valley with the same troops as in my Academy AwardÂ® nominated film Restrepo."/>
    <x v="96"/>
    <n v="117108"/>
    <x v="0"/>
    <x v="0"/>
    <s v="USD"/>
    <n v="1401459035"/>
    <n v="1397571035"/>
    <b v="1"/>
    <n v="2139"/>
    <b v="1"/>
    <x v="4"/>
    <d v="2014-05-30T14:10:35"/>
    <x v="280"/>
    <n v="156"/>
    <n v="54.75"/>
    <x v="0"/>
    <x v="4"/>
  </r>
  <r>
    <n v="281"/>
    <s v="Do It Again: One Man's Quest to Reunite the Kinks"/>
    <s v="Last May, I created my mission: To reunite the brilliant but (in my opinion) under-appreciated band, the Kinks. I decided to make..."/>
    <x v="62"/>
    <n v="6632.32"/>
    <x v="0"/>
    <x v="0"/>
    <s v="USD"/>
    <n v="1249932360"/>
    <n v="1242532513"/>
    <b v="1"/>
    <n v="79"/>
    <b v="1"/>
    <x v="4"/>
    <d v="2009-08-10T19:26:00"/>
    <x v="281"/>
    <n v="121"/>
    <n v="83.95"/>
    <x v="0"/>
    <x v="4"/>
  </r>
  <r>
    <n v="282"/>
    <s v="Greenlight the PATROL BASE JAKER Movie"/>
    <s v="See US Marines make counter-insurgency work in Helmand Province--the Taliban's stronghold in Afghanistan."/>
    <x v="101"/>
    <n v="45535"/>
    <x v="0"/>
    <x v="0"/>
    <s v="USD"/>
    <n v="1266876000"/>
    <n v="1263679492"/>
    <b v="1"/>
    <n v="179"/>
    <b v="1"/>
    <x v="4"/>
    <d v="2010-02-22T22:00:00"/>
    <x v="282"/>
    <n v="101"/>
    <n v="254.39"/>
    <x v="0"/>
    <x v="4"/>
  </r>
  <r>
    <n v="283"/>
    <s v="SOLE SURVIVOR"/>
    <s v="What is the impact of survivorship on the human condition?"/>
    <x v="102"/>
    <n v="20569.05"/>
    <x v="0"/>
    <x v="0"/>
    <s v="USD"/>
    <n v="1306904340"/>
    <n v="1305219744"/>
    <b v="1"/>
    <n v="202"/>
    <b v="1"/>
    <x v="4"/>
    <d v="2011-06-01T04:59:00"/>
    <x v="283"/>
    <n v="114"/>
    <n v="101.83"/>
    <x v="0"/>
    <x v="4"/>
  </r>
  <r>
    <n v="284"/>
    <s v="Wisconsin Rising"/>
    <s v="A film documenting WI Gov.Scott Walker's attack on working families and how it is reanimating the American labor movement."/>
    <x v="79"/>
    <n v="41850.46"/>
    <x v="0"/>
    <x v="0"/>
    <s v="USD"/>
    <n v="1327167780"/>
    <n v="1325007780"/>
    <b v="1"/>
    <n v="760"/>
    <b v="1"/>
    <x v="4"/>
    <d v="2012-01-21T17:43:00"/>
    <x v="284"/>
    <n v="105"/>
    <n v="55.07"/>
    <x v="0"/>
    <x v="4"/>
  </r>
  <r>
    <n v="285"/>
    <s v="The Phantom Tollbooth: Beyond Expectations - Final Push"/>
    <s v="A documentary about the classic children's book, its creators, and the lasting impact over half a century and beyond."/>
    <x v="32"/>
    <n v="32035.51"/>
    <x v="0"/>
    <x v="0"/>
    <s v="USD"/>
    <n v="1379614128"/>
    <n v="1377022128"/>
    <b v="1"/>
    <n v="563"/>
    <b v="1"/>
    <x v="4"/>
    <d v="2013-09-19T18:08:48"/>
    <x v="285"/>
    <n v="229"/>
    <n v="56.9"/>
    <x v="0"/>
    <x v="4"/>
  </r>
  <r>
    <n v="286"/>
    <s v="George Tice: Seeing Beyond the Moment"/>
    <s v="A documentary film on the life of legendary photographer George Tice by Peter Bosco, Bruce Wodder and Douglas Underdahl."/>
    <x v="36"/>
    <n v="16373"/>
    <x v="0"/>
    <x v="0"/>
    <s v="USD"/>
    <n v="1364236524"/>
    <n v="1360352124"/>
    <b v="1"/>
    <n v="135"/>
    <b v="1"/>
    <x v="4"/>
    <d v="2013-03-25T18:35:24"/>
    <x v="286"/>
    <n v="109"/>
    <n v="121.28"/>
    <x v="0"/>
    <x v="4"/>
  </r>
  <r>
    <n v="287"/>
    <s v="In Country: A Documentary Film (POSTPRODUCTION)"/>
    <s v="War is hell. Why would anyone want to spend their weekends there?"/>
    <x v="36"/>
    <n v="26445"/>
    <x v="0"/>
    <x v="0"/>
    <s v="USD"/>
    <n v="1351828800"/>
    <n v="1349160018"/>
    <b v="1"/>
    <n v="290"/>
    <b v="1"/>
    <x v="4"/>
    <d v="2012-11-02T04:00:00"/>
    <x v="287"/>
    <n v="176"/>
    <n v="91.19"/>
    <x v="0"/>
    <x v="4"/>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x v="4"/>
    <d v="2012-06-26T04:03:13"/>
    <x v="288"/>
    <n v="103"/>
    <n v="115.45"/>
    <x v="0"/>
    <x v="4"/>
  </r>
  <r>
    <n v="289"/>
    <s v="Audience Unlock: &quot;The UK Gold&quot;"/>
    <s v="A campaign to unlock an award winning film that exposes for the first time the modern British Empire ... and it's terrible cost."/>
    <x v="36"/>
    <n v="15723"/>
    <x v="0"/>
    <x v="1"/>
    <s v="GBP"/>
    <n v="1383389834"/>
    <n v="1380797834"/>
    <b v="1"/>
    <n v="232"/>
    <b v="1"/>
    <x v="4"/>
    <d v="2013-11-02T10:57:14"/>
    <x v="289"/>
    <n v="105"/>
    <n v="67.77"/>
    <x v="0"/>
    <x v="4"/>
  </r>
  <r>
    <n v="290"/>
    <s v="INTOTHEWOODS.TV â€“ Music Media from the Pacific Northwest"/>
    <s v="Help INTOTHEWOODS.TV purchase audio and video gear, lighting and BACK UP HARD DRIVES"/>
    <x v="37"/>
    <n v="4800.8"/>
    <x v="0"/>
    <x v="0"/>
    <s v="USD"/>
    <n v="1296633540"/>
    <n v="1292316697"/>
    <b v="1"/>
    <n v="168"/>
    <b v="1"/>
    <x v="4"/>
    <d v="2011-02-02T07:59:00"/>
    <x v="290"/>
    <n v="107"/>
    <n v="28.58"/>
    <x v="0"/>
    <x v="4"/>
  </r>
  <r>
    <n v="291"/>
    <s v="Zoe Goes Running - The Film: Running The Tour De France"/>
    <s v="ZoÃ« Romano will be the first person to RUN the route of the Tour de France. I will join her to document that adventure."/>
    <x v="10"/>
    <n v="6001"/>
    <x v="0"/>
    <x v="0"/>
    <s v="USD"/>
    <n v="1367366460"/>
    <n v="1365791246"/>
    <b v="1"/>
    <n v="128"/>
    <b v="1"/>
    <x v="4"/>
    <d v="2013-05-01T00:01:00"/>
    <x v="291"/>
    <n v="120"/>
    <n v="46.88"/>
    <x v="0"/>
    <x v="4"/>
  </r>
  <r>
    <n v="292"/>
    <s v="The Undocumented"/>
    <s v="THE UNDOCUMENTED is a 90 cinema verite documentary that exposes a little known consequence of current U. S. immigration policy."/>
    <x v="96"/>
    <n v="76130.2"/>
    <x v="0"/>
    <x v="0"/>
    <s v="USD"/>
    <n v="1319860740"/>
    <n v="1317064599"/>
    <b v="1"/>
    <n v="493"/>
    <b v="1"/>
    <x v="4"/>
    <d v="2011-10-29T03:59:00"/>
    <x v="292"/>
    <n v="102"/>
    <n v="154.41999999999999"/>
    <x v="0"/>
    <x v="4"/>
  </r>
  <r>
    <n v="293"/>
    <s v="NELL SHIPMAN:GIRL FROM GOD'S COUNTRY FILM"/>
    <s v="The untold story of the first action-adventure heroine who left Hollywood with 70 abused animal actors to make  her films in Idaho"/>
    <x v="91"/>
    <n v="26360"/>
    <x v="0"/>
    <x v="0"/>
    <s v="USD"/>
    <n v="1398009714"/>
    <n v="1395417714"/>
    <b v="1"/>
    <n v="131"/>
    <b v="1"/>
    <x v="4"/>
    <d v="2014-04-20T16:01:54"/>
    <x v="293"/>
    <n v="101"/>
    <n v="201.22"/>
    <x v="0"/>
    <x v="4"/>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x v="4"/>
    <d v="2010-07-19T16:00:00"/>
    <x v="294"/>
    <n v="100"/>
    <n v="100"/>
    <x v="0"/>
    <x v="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x v="4"/>
    <d v="2013-11-01T00:00:00"/>
    <x v="295"/>
    <n v="133"/>
    <n v="100.08"/>
    <x v="0"/>
    <x v="4"/>
  </r>
  <r>
    <n v="296"/>
    <s v="Bel Borba Is Here!"/>
    <s v="Bel Borba is Here is a feature film about the most inspiring Brazilian artist you've never heard of... until now."/>
    <x v="31"/>
    <n v="29681.55"/>
    <x v="0"/>
    <x v="0"/>
    <s v="USD"/>
    <n v="1347017083"/>
    <n v="1344857083"/>
    <b v="1"/>
    <n v="129"/>
    <b v="1"/>
    <x v="4"/>
    <d v="2012-09-07T11:24:43"/>
    <x v="296"/>
    <n v="119"/>
    <n v="230.09"/>
    <x v="0"/>
    <x v="4"/>
  </r>
  <r>
    <n v="297"/>
    <s v="Who Owns Yoga?"/>
    <s v="Who Owns Yoga? is a feature length documentary film that explores the changing nature of yoga in the modern world."/>
    <x v="22"/>
    <n v="20128"/>
    <x v="0"/>
    <x v="0"/>
    <s v="USD"/>
    <n v="1430452740"/>
    <n v="1427390901"/>
    <b v="1"/>
    <n v="142"/>
    <b v="1"/>
    <x v="4"/>
    <d v="2015-05-01T03:59:00"/>
    <x v="297"/>
    <n v="101"/>
    <n v="141.75"/>
    <x v="0"/>
    <x v="4"/>
  </r>
  <r>
    <n v="298"/>
    <s v="DisHonesty - A Documentary Feature Film"/>
    <s v="The truth is, we all lie - and by &quot;we,&quot; we mean everyone!"/>
    <x v="103"/>
    <n v="137254.84"/>
    <x v="0"/>
    <x v="0"/>
    <s v="USD"/>
    <n v="1399669200"/>
    <n v="1394536048"/>
    <b v="1"/>
    <n v="2436"/>
    <b v="1"/>
    <x v="4"/>
    <d v="2014-05-09T21:00:00"/>
    <x v="298"/>
    <n v="109"/>
    <n v="56.34"/>
    <x v="0"/>
    <x v="4"/>
  </r>
  <r>
    <n v="299"/>
    <s v="ReMade: The Rebirth of the Maker Movement"/>
    <s v="We are currently filming a documentary called ReMade that explores the state and direction of the DIY and Hackerspace movement in America."/>
    <x v="3"/>
    <n v="17895.25"/>
    <x v="0"/>
    <x v="0"/>
    <s v="USD"/>
    <n v="1289975060"/>
    <n v="1287379460"/>
    <b v="1"/>
    <n v="244"/>
    <b v="1"/>
    <x v="4"/>
    <d v="2010-11-17T06:24:20"/>
    <x v="299"/>
    <n v="179"/>
    <n v="73.34"/>
    <x v="0"/>
    <x v="4"/>
  </r>
  <r>
    <n v="300"/>
    <s v="The Bus "/>
    <s v="THE BUS is a feature-length documentary film celebrating one of the most iconic and beloved vehicles ever produced, the Volkswagen Bus."/>
    <x v="31"/>
    <n v="25430.66"/>
    <x v="0"/>
    <x v="0"/>
    <s v="USD"/>
    <n v="1303686138"/>
    <n v="1301007738"/>
    <b v="1"/>
    <n v="298"/>
    <b v="1"/>
    <x v="4"/>
    <d v="2011-04-24T23:02:18"/>
    <x v="300"/>
    <n v="102"/>
    <n v="85.34"/>
    <x v="0"/>
    <x v="4"/>
  </r>
  <r>
    <n v="301"/>
    <s v="WORLD FAIR"/>
    <s v="A film about personal memory, amateur cinematography, and visions of the future at the 1939 New York World's Fair."/>
    <x v="93"/>
    <n v="15435.55"/>
    <x v="0"/>
    <x v="0"/>
    <s v="USD"/>
    <n v="1363711335"/>
    <n v="1360258935"/>
    <b v="1"/>
    <n v="251"/>
    <b v="1"/>
    <x v="4"/>
    <d v="2013-03-19T16:42:15"/>
    <x v="301"/>
    <n v="119"/>
    <n v="61.5"/>
    <x v="0"/>
    <x v="4"/>
  </r>
  <r>
    <n v="302"/>
    <s v="(UN)CUT"/>
    <s v="(UN)CUT explores circumcisionâ€™s medical, sexual &amp; religious complexities against the backdrop of San Franciscoâ€™s latest ban controversy"/>
    <x v="3"/>
    <n v="10046"/>
    <x v="0"/>
    <x v="0"/>
    <s v="USD"/>
    <n v="1330115638"/>
    <n v="1327523638"/>
    <b v="1"/>
    <n v="108"/>
    <b v="1"/>
    <x v="4"/>
    <d v="2012-02-24T20:33:58"/>
    <x v="302"/>
    <n v="100"/>
    <n v="93.02"/>
    <x v="0"/>
    <x v="4"/>
  </r>
  <r>
    <n v="303"/>
    <s v="The Forest for the Trees"/>
    <s v="The story of Jadab Payeng, an Indian man who single handedly planted nearly 1400 acres of forest to save his island, Majuli."/>
    <x v="9"/>
    <n v="4124"/>
    <x v="0"/>
    <x v="0"/>
    <s v="USD"/>
    <n v="1338601346"/>
    <n v="1336009346"/>
    <b v="1"/>
    <n v="82"/>
    <b v="1"/>
    <x v="4"/>
    <d v="2012-06-02T01:42:26"/>
    <x v="303"/>
    <n v="137"/>
    <n v="50.29"/>
    <x v="0"/>
    <x v="4"/>
  </r>
  <r>
    <n v="304"/>
    <s v="Beyond Iconic: Distribution for film on Dennis Stock"/>
    <s v="A portrait of a life fully realized and a look at what it takes to make great photography."/>
    <x v="104"/>
    <n v="7876"/>
    <x v="0"/>
    <x v="0"/>
    <s v="USD"/>
    <n v="1346464800"/>
    <n v="1343096197"/>
    <b v="1"/>
    <n v="74"/>
    <b v="1"/>
    <x v="4"/>
    <d v="2012-09-01T02:00:00"/>
    <x v="304"/>
    <n v="232"/>
    <n v="106.43"/>
    <x v="0"/>
    <x v="4"/>
  </r>
  <r>
    <n v="305"/>
    <s v="My Friend Mott-ly"/>
    <s v="A documentary that I am making about the difficult, but inspiring, life of a late friend of mine."/>
    <x v="51"/>
    <n v="9775"/>
    <x v="0"/>
    <x v="0"/>
    <s v="USD"/>
    <n v="1331392049"/>
    <n v="1328800049"/>
    <b v="1"/>
    <n v="189"/>
    <b v="1"/>
    <x v="4"/>
    <d v="2012-03-10T15:07:29"/>
    <x v="305"/>
    <n v="130"/>
    <n v="51.72"/>
    <x v="0"/>
    <x v="4"/>
  </r>
  <r>
    <n v="306"/>
    <s v="Escape/Artist: The Jason Escape Documentary"/>
    <s v="A feature-length documentary on the life of Boston escape artist Jason Escape."/>
    <x v="28"/>
    <n v="2929"/>
    <x v="0"/>
    <x v="0"/>
    <s v="USD"/>
    <n v="1363806333"/>
    <n v="1362081933"/>
    <b v="1"/>
    <n v="80"/>
    <b v="1"/>
    <x v="4"/>
    <d v="2013-03-20T19:05:33"/>
    <x v="306"/>
    <n v="293"/>
    <n v="36.61"/>
    <x v="0"/>
    <x v="4"/>
  </r>
  <r>
    <n v="307"/>
    <s v="Grammar Revolution"/>
    <s v="Why is grammar important?"/>
    <x v="29"/>
    <n v="24490"/>
    <x v="0"/>
    <x v="0"/>
    <s v="USD"/>
    <n v="1360276801"/>
    <n v="1357684801"/>
    <b v="1"/>
    <n v="576"/>
    <b v="1"/>
    <x v="4"/>
    <d v="2013-02-07T22:40:01"/>
    <x v="307"/>
    <n v="111"/>
    <n v="42.52"/>
    <x v="0"/>
    <x v="4"/>
  </r>
  <r>
    <n v="308"/>
    <s v="Before Us - a Feature Length Documentary about Adoption"/>
    <s v="A documentary about discovering my two older sisters who were born on a CA commune in the 60's and placed for adoption."/>
    <x v="14"/>
    <n v="12668"/>
    <x v="0"/>
    <x v="0"/>
    <s v="USD"/>
    <n v="1299775210"/>
    <n v="1295887210"/>
    <b v="1"/>
    <n v="202"/>
    <b v="1"/>
    <x v="4"/>
    <d v="2011-03-10T16:40:10"/>
    <x v="308"/>
    <n v="106"/>
    <n v="62.71"/>
    <x v="0"/>
    <x v="4"/>
  </r>
  <r>
    <n v="309"/>
    <s v="SOLE SURVIVOR FILM - Finishing Funds"/>
    <s v="A first glimpse into the lives of sole survivors of commercial plane crashes as they struggle to understand their perplexing fate."/>
    <x v="102"/>
    <n v="21410"/>
    <x v="0"/>
    <x v="0"/>
    <s v="USD"/>
    <n v="1346695334"/>
    <n v="1344880934"/>
    <b v="1"/>
    <n v="238"/>
    <b v="1"/>
    <x v="4"/>
    <d v="2012-09-03T18:02:14"/>
    <x v="309"/>
    <n v="119"/>
    <n v="89.96"/>
    <x v="0"/>
    <x v="4"/>
  </r>
  <r>
    <n v="310"/>
    <s v="Feels Like Coming Home Tour"/>
    <s v="30 day tour to release a compilation CD with 16 original songs about hometowns.  Webisodes and documentary to follow."/>
    <x v="28"/>
    <n v="1041.29"/>
    <x v="0"/>
    <x v="0"/>
    <s v="USD"/>
    <n v="1319076000"/>
    <n v="1317788623"/>
    <b v="1"/>
    <n v="36"/>
    <b v="1"/>
    <x v="4"/>
    <d v="2011-10-20T02:00:00"/>
    <x v="310"/>
    <n v="104"/>
    <n v="28.92"/>
    <x v="0"/>
    <x v="4"/>
  </r>
  <r>
    <n v="311"/>
    <s v="The Sticking Place Interactive Documentary"/>
    <s v="An imaginative interactive documentary about Leah Callahan, a freestyle wrestler and Olympic hopeful."/>
    <x v="22"/>
    <n v="20820.330000000002"/>
    <x v="0"/>
    <x v="0"/>
    <s v="USD"/>
    <n v="1325404740"/>
    <n v="1321852592"/>
    <b v="1"/>
    <n v="150"/>
    <b v="1"/>
    <x v="4"/>
    <d v="2012-01-01T07:59:00"/>
    <x v="311"/>
    <n v="104"/>
    <n v="138.80000000000001"/>
    <x v="0"/>
    <x v="4"/>
  </r>
  <r>
    <n v="312"/>
    <s v="SparkTruck: stories from a cross-country maker journey"/>
    <s v="The Kickstarter-funded SparkTruck has completed its 15,323 mile roadtrip. Now itâ€™s time to share the story through a short documentary."/>
    <x v="6"/>
    <n v="8950"/>
    <x v="0"/>
    <x v="0"/>
    <s v="USD"/>
    <n v="1365973432"/>
    <n v="1363381432"/>
    <b v="1"/>
    <n v="146"/>
    <b v="1"/>
    <x v="4"/>
    <d v="2013-04-14T21:03:52"/>
    <x v="312"/>
    <n v="112"/>
    <n v="61.3"/>
    <x v="0"/>
    <x v="4"/>
  </r>
  <r>
    <n v="313"/>
    <s v="DEVIL MAY CARE"/>
    <s v="Most people have heard Bob Dorough's music over the past 50 years without knowing it. Until now. A story for every artist who refuses to give up."/>
    <x v="73"/>
    <n v="17805"/>
    <x v="0"/>
    <x v="0"/>
    <s v="USD"/>
    <n v="1281542340"/>
    <n v="1277702894"/>
    <b v="1"/>
    <n v="222"/>
    <b v="1"/>
    <x v="4"/>
    <d v="2010-08-11T15:59:00"/>
    <x v="313"/>
    <n v="105"/>
    <n v="80.2"/>
    <x v="0"/>
    <x v="4"/>
  </r>
  <r>
    <n v="314"/>
    <s v="Making Mail: A Documentary"/>
    <s v="A documentary about artists who embrace the antiquated postal service and use it to send beautiful pieces of mail art across the globe."/>
    <x v="28"/>
    <n v="3851.5"/>
    <x v="0"/>
    <x v="0"/>
    <s v="USD"/>
    <n v="1362167988"/>
    <n v="1359575988"/>
    <b v="1"/>
    <n v="120"/>
    <b v="1"/>
    <x v="4"/>
    <d v="2013-03-01T19:59:48"/>
    <x v="314"/>
    <n v="385"/>
    <n v="32.1"/>
    <x v="0"/>
    <x v="4"/>
  </r>
  <r>
    <n v="315"/>
    <s v="Arias With A Twist: The Docufantasy"/>
    <s v="A documentary that explores  the magical collaboration between performance artist Joey Arias and puppeteer Basil Twist."/>
    <x v="31"/>
    <n v="25312"/>
    <x v="0"/>
    <x v="0"/>
    <s v="USD"/>
    <n v="1345660334"/>
    <n v="1343068334"/>
    <b v="1"/>
    <n v="126"/>
    <b v="1"/>
    <x v="4"/>
    <d v="2012-08-22T18:32:14"/>
    <x v="315"/>
    <n v="101"/>
    <n v="200.89"/>
    <x v="0"/>
    <x v="4"/>
  </r>
  <r>
    <n v="316"/>
    <s v="THE SECRET TRIAL 5 - GRASSROOTS CROSS-CANADA TOUR"/>
    <s v="Award winning documentary The Secret Trial 5 needs your help for a Cross-Canada Tour!"/>
    <x v="36"/>
    <n v="17066"/>
    <x v="0"/>
    <x v="5"/>
    <s v="CAD"/>
    <n v="1418273940"/>
    <n v="1415398197"/>
    <b v="1"/>
    <n v="158"/>
    <b v="1"/>
    <x v="4"/>
    <d v="2014-12-11T04:59:00"/>
    <x v="316"/>
    <n v="114"/>
    <n v="108.01"/>
    <x v="0"/>
    <x v="4"/>
  </r>
  <r>
    <n v="317"/>
    <s v="Good Men, Bad Men, and a Few Rowdy Ladies"/>
    <s v="The story of a cowboy town with a prison problem, and the colorful characters who call it home."/>
    <x v="11"/>
    <n v="30241"/>
    <x v="0"/>
    <x v="0"/>
    <s v="USD"/>
    <n v="1386778483"/>
    <n v="1384186483"/>
    <b v="1"/>
    <n v="316"/>
    <b v="1"/>
    <x v="4"/>
    <d v="2013-12-11T16:14:43"/>
    <x v="317"/>
    <n v="101"/>
    <n v="95.7"/>
    <x v="0"/>
    <x v="4"/>
  </r>
  <r>
    <n v="318"/>
    <s v="Friend Request: Accepted"/>
    <s v="Photographer, Ty Morin, pays a visit to every single one of his Facebook friends to take their portrait...all 788 of them."/>
    <x v="10"/>
    <n v="14166"/>
    <x v="0"/>
    <x v="0"/>
    <s v="USD"/>
    <n v="1364342151"/>
    <n v="1361753751"/>
    <b v="1"/>
    <n v="284"/>
    <b v="1"/>
    <x v="4"/>
    <d v="2013-03-26T23:55:51"/>
    <x v="318"/>
    <n v="283"/>
    <n v="49.88"/>
    <x v="0"/>
    <x v="4"/>
  </r>
  <r>
    <n v="319"/>
    <s v="EDIBLE CITY - a movie in the making"/>
    <s v="A journey through the Bay Area food movement following farmers, cooks, activists, and educators who are fighting for food justice in their communities"/>
    <x v="10"/>
    <n v="5634"/>
    <x v="0"/>
    <x v="0"/>
    <s v="USD"/>
    <n v="1265097540"/>
    <n v="1257538029"/>
    <b v="1"/>
    <n v="51"/>
    <b v="1"/>
    <x v="4"/>
    <d v="2010-02-02T07:59:00"/>
    <x v="319"/>
    <n v="113"/>
    <n v="110.47"/>
    <x v="0"/>
    <x v="4"/>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x v="4"/>
    <d v="2015-12-22T23:00:00"/>
    <x v="320"/>
    <n v="107"/>
    <n v="134.91"/>
    <x v="0"/>
    <x v="4"/>
  </r>
  <r>
    <n v="321"/>
    <s v="An Impossible Project"/>
    <s v="The more digital the world, the more analog our dreams._x000a_A feature documentary shot on 35mm film."/>
    <x v="19"/>
    <n v="35932"/>
    <x v="0"/>
    <x v="12"/>
    <s v="EUR"/>
    <n v="1478605386"/>
    <n v="1475577786"/>
    <b v="1"/>
    <n v="337"/>
    <b v="1"/>
    <x v="4"/>
    <d v="2016-11-08T11:43:06"/>
    <x v="321"/>
    <n v="103"/>
    <n v="106.62"/>
    <x v="0"/>
    <x v="4"/>
  </r>
  <r>
    <n v="322"/>
    <s v="Last of the Big Tuskers"/>
    <s v="A documentary film about the largest elephants on earth and what is being done to ensure their survival."/>
    <x v="31"/>
    <n v="26978"/>
    <x v="0"/>
    <x v="0"/>
    <s v="USD"/>
    <n v="1463146848"/>
    <n v="1460554848"/>
    <b v="1"/>
    <n v="186"/>
    <b v="1"/>
    <x v="4"/>
    <d v="2016-05-13T13:40:48"/>
    <x v="322"/>
    <n v="108"/>
    <n v="145.04"/>
    <x v="0"/>
    <x v="4"/>
  </r>
  <r>
    <n v="323"/>
    <s v="White Ravens: A feature-length documentary film"/>
    <s v="A documentary focusing on the Haida Nation's resurgence in the wake of colonization and Canada's Indian Residential Schools."/>
    <x v="105"/>
    <n v="6646"/>
    <x v="0"/>
    <x v="0"/>
    <s v="USD"/>
    <n v="1482307140"/>
    <n v="1479886966"/>
    <b v="1"/>
    <n v="58"/>
    <b v="1"/>
    <x v="4"/>
    <d v="2016-12-21T07:59:00"/>
    <x v="323"/>
    <n v="123"/>
    <n v="114.59"/>
    <x v="0"/>
    <x v="4"/>
  </r>
  <r>
    <n v="324"/>
    <s v="KEEP MOVING FORWARD - Documentary Film"/>
    <s v="A documentary about a Vietnam veteran who finds peace from his PTSD through Disney, rather than medication."/>
    <x v="0"/>
    <n v="8636"/>
    <x v="0"/>
    <x v="0"/>
    <s v="USD"/>
    <n v="1438441308"/>
    <n v="1435590108"/>
    <b v="1"/>
    <n v="82"/>
    <b v="1"/>
    <x v="4"/>
    <d v="2015-08-01T15:01:48"/>
    <x v="324"/>
    <n v="102"/>
    <n v="105.32"/>
    <x v="0"/>
    <x v="4"/>
  </r>
  <r>
    <n v="325"/>
    <s v="NETIZENS - a documentary about women and online harassment"/>
    <s v="NETIZENS follows targets of online harassment as they confront digital abuse and strive for equality and justice online."/>
    <x v="63"/>
    <n v="52198"/>
    <x v="0"/>
    <x v="0"/>
    <s v="USD"/>
    <n v="1482208233"/>
    <n v="1479184233"/>
    <b v="1"/>
    <n v="736"/>
    <b v="1"/>
    <x v="4"/>
    <d v="2016-12-20T04:30:33"/>
    <x v="325"/>
    <n v="104"/>
    <n v="70.92"/>
    <x v="0"/>
    <x v="4"/>
  </r>
  <r>
    <n v="326"/>
    <s v="Love Letters for My Children - The Maggie Doyne Documentary."/>
    <s v="An inspiring story of love and resilience after tragedy strikes humanitarian Maggie Doyne, mother to 49 Nepali children."/>
    <x v="60"/>
    <n v="169394.6"/>
    <x v="0"/>
    <x v="0"/>
    <s v="USD"/>
    <n v="1489532220"/>
    <n v="1486625606"/>
    <b v="1"/>
    <n v="1151"/>
    <b v="1"/>
    <x v="4"/>
    <d v="2017-03-14T22:57:00"/>
    <x v="326"/>
    <n v="113"/>
    <n v="147.16999999999999"/>
    <x v="0"/>
    <x v="4"/>
  </r>
  <r>
    <n v="327"/>
    <s v="Finding Beauty In the Rubble"/>
    <s v="A short film documenting the inspirational life of Mrs. Fukuoka, a tsunami survivor helping to bring hope back to her community."/>
    <x v="23"/>
    <n v="5456"/>
    <x v="0"/>
    <x v="0"/>
    <s v="USD"/>
    <n v="1427011200"/>
    <n v="1424669929"/>
    <b v="1"/>
    <n v="34"/>
    <b v="1"/>
    <x v="4"/>
    <d v="2015-03-22T08:00:00"/>
    <x v="327"/>
    <n v="136"/>
    <n v="160.47"/>
    <x v="0"/>
    <x v="4"/>
  </r>
  <r>
    <n v="328"/>
    <s v="Edgar Allan Poe: Buried Alive"/>
    <s v="A documentary that tells the real story of the misunderstood author, and explores the iconic status he still commands today."/>
    <x v="96"/>
    <n v="77710.8"/>
    <x v="0"/>
    <x v="0"/>
    <s v="USD"/>
    <n v="1446350400"/>
    <n v="1443739388"/>
    <b v="1"/>
    <n v="498"/>
    <b v="1"/>
    <x v="4"/>
    <d v="2015-11-01T04:00:00"/>
    <x v="328"/>
    <n v="104"/>
    <n v="156.05000000000001"/>
    <x v="0"/>
    <x v="4"/>
  </r>
  <r>
    <n v="329"/>
    <s v="Struggle &amp; Hope - Documentary Film Music Soundtrack"/>
    <s v="Our documentary about Oklahoma's all-black towns needs a soundtrack that is authentic. Help us make it happen."/>
    <x v="3"/>
    <n v="10550"/>
    <x v="0"/>
    <x v="0"/>
    <s v="USD"/>
    <n v="1446868800"/>
    <n v="1444821127"/>
    <b v="1"/>
    <n v="167"/>
    <b v="1"/>
    <x v="4"/>
    <d v="2015-11-07T04:00:00"/>
    <x v="329"/>
    <n v="106"/>
    <n v="63.17"/>
    <x v="0"/>
    <x v="4"/>
  </r>
  <r>
    <n v="330"/>
    <s v="The Power of Place"/>
    <s v="A film project that will compel decision makers to conserve iconic NH landscapes at risk due to an electricity transmission project."/>
    <x v="19"/>
    <n v="35640"/>
    <x v="0"/>
    <x v="0"/>
    <s v="USD"/>
    <n v="1368763140"/>
    <n v="1366028563"/>
    <b v="1"/>
    <n v="340"/>
    <b v="1"/>
    <x v="4"/>
    <d v="2013-05-17T03:59:00"/>
    <x v="330"/>
    <n v="102"/>
    <n v="104.82"/>
    <x v="0"/>
    <x v="4"/>
  </r>
  <r>
    <n v="331"/>
    <s v="Living On Soul: The Family Daptone"/>
    <s v="A hybrid music documentary/concert film featuring Sharon Jones, Charles Bradley and the rest of the Daptone Records family."/>
    <x v="79"/>
    <n v="42642"/>
    <x v="0"/>
    <x v="0"/>
    <s v="USD"/>
    <n v="1466171834"/>
    <n v="1463493434"/>
    <b v="1"/>
    <n v="438"/>
    <b v="1"/>
    <x v="4"/>
    <d v="2016-06-17T13:57:14"/>
    <x v="331"/>
    <n v="107"/>
    <n v="97.36"/>
    <x v="0"/>
    <x v="4"/>
  </r>
  <r>
    <n v="332"/>
    <s v="Changing of the Gods"/>
    <s v="A groundbreaking new film by Kenny Ausubel &amp; Louie Schwartzberg, featuring John Cleese, based on the work of Richard Tarnas."/>
    <x v="57"/>
    <n v="113015"/>
    <x v="0"/>
    <x v="0"/>
    <s v="USD"/>
    <n v="1446019200"/>
    <n v="1442420377"/>
    <b v="1"/>
    <n v="555"/>
    <b v="1"/>
    <x v="4"/>
    <d v="2015-10-28T08:00:00"/>
    <x v="332"/>
    <n v="113"/>
    <n v="203.63"/>
    <x v="0"/>
    <x v="4"/>
  </r>
  <r>
    <n v="333"/>
    <s v="CUBAN FOOD STORIES - A Feature Documentary"/>
    <s v="Enter a unique world of flavors, passion, resourcefulness and breathtaking locations. Join us on this unprecedented journey!"/>
    <x v="79"/>
    <n v="50091"/>
    <x v="0"/>
    <x v="0"/>
    <s v="USD"/>
    <n v="1460038591"/>
    <n v="1457450191"/>
    <b v="1"/>
    <n v="266"/>
    <b v="1"/>
    <x v="4"/>
    <d v="2016-04-07T14:16:31"/>
    <x v="333"/>
    <n v="125"/>
    <n v="188.31"/>
    <x v="0"/>
    <x v="4"/>
  </r>
  <r>
    <n v="334"/>
    <s v="The Little Girl with the Big Voice"/>
    <s v="An unapologetic portrait of the iconic, pioneering entertainer Mary Small whose voice comforted millions through the Depression &amp; WWII"/>
    <x v="3"/>
    <n v="10119"/>
    <x v="0"/>
    <x v="0"/>
    <s v="USD"/>
    <n v="1431716400"/>
    <n v="1428423757"/>
    <b v="1"/>
    <n v="69"/>
    <b v="1"/>
    <x v="4"/>
    <d v="2015-05-15T19:00:00"/>
    <x v="334"/>
    <n v="101"/>
    <n v="146.65"/>
    <x v="0"/>
    <x v="4"/>
  </r>
  <r>
    <n v="335"/>
    <s v="New Mo' Cut: David Peoples' lost film of Moe's Books"/>
    <s v="Oscar-nominated screenwriter David Peoples' lost film of Moe's Books is recycled into the hands of Moe's daughter, fifty years later."/>
    <x v="0"/>
    <n v="8735"/>
    <x v="0"/>
    <x v="0"/>
    <s v="USD"/>
    <n v="1431122400"/>
    <n v="1428428515"/>
    <b v="1"/>
    <n v="80"/>
    <b v="1"/>
    <x v="4"/>
    <d v="2015-05-08T22:00:00"/>
    <x v="335"/>
    <n v="103"/>
    <n v="109.19"/>
    <x v="0"/>
    <x v="4"/>
  </r>
  <r>
    <n v="336"/>
    <s v="Celluloid Wizards in the Video Wasteland"/>
    <s v="An epic documentary about the dramatic rise and fall of Empire Pictures, the most ambitious B-movie studio of the 1980â€™s."/>
    <x v="31"/>
    <n v="29209.78"/>
    <x v="0"/>
    <x v="0"/>
    <s v="USD"/>
    <n v="1447427918"/>
    <n v="1444832318"/>
    <b v="1"/>
    <n v="493"/>
    <b v="1"/>
    <x v="4"/>
    <d v="2015-11-13T15:18:38"/>
    <x v="336"/>
    <n v="117"/>
    <n v="59.25"/>
    <x v="0"/>
    <x v="4"/>
  </r>
  <r>
    <n v="337"/>
    <s v="Slingers - A Documentary about Small Town Beekeepers."/>
    <s v="A documentary that tells the story of local beekeepers. Specifically one family who turns their annual harvest into a community event."/>
    <x v="9"/>
    <n v="3035.05"/>
    <x v="0"/>
    <x v="0"/>
    <s v="USD"/>
    <n v="1426298708"/>
    <n v="1423710308"/>
    <b v="1"/>
    <n v="31"/>
    <b v="1"/>
    <x v="4"/>
    <d v="2015-03-14T02:05:08"/>
    <x v="337"/>
    <n v="101"/>
    <n v="97.9"/>
    <x v="0"/>
    <x v="4"/>
  </r>
  <r>
    <n v="338"/>
    <s v="Queer Genius"/>
    <s v="&quot;Queer Genius&quot; explores the lives of four visionary queer artists: Eileen Myles, Barbara Hammer, Jibz Cameron and Shannon Funchess"/>
    <x v="36"/>
    <n v="16520.04"/>
    <x v="0"/>
    <x v="0"/>
    <s v="USD"/>
    <n v="1472864400"/>
    <n v="1468001290"/>
    <b v="1"/>
    <n v="236"/>
    <b v="1"/>
    <x v="4"/>
    <d v="2016-09-03T01:00:00"/>
    <x v="338"/>
    <n v="110"/>
    <n v="70"/>
    <x v="0"/>
    <x v="4"/>
  </r>
  <r>
    <n v="339"/>
    <s v="A Man, A Plan, A Palindrome (Feature)"/>
    <s v="A documentary film following the world's greatest palindromists leading up to the 2017 World Palindrome Championship."/>
    <x v="12"/>
    <n v="6485"/>
    <x v="0"/>
    <x v="0"/>
    <s v="USD"/>
    <n v="1430331268"/>
    <n v="1427739268"/>
    <b v="1"/>
    <n v="89"/>
    <b v="1"/>
    <x v="4"/>
    <d v="2015-04-29T18:14:28"/>
    <x v="339"/>
    <n v="108"/>
    <n v="72.87"/>
    <x v="0"/>
    <x v="4"/>
  </r>
  <r>
    <n v="340"/>
    <s v="Somaliland: The Abaarso Story"/>
    <s v="Feature-length documentary about five Somali Muslim students pursuing dreams of education in America"/>
    <x v="19"/>
    <n v="43758"/>
    <x v="0"/>
    <x v="0"/>
    <s v="USD"/>
    <n v="1489006800"/>
    <n v="1486397007"/>
    <b v="1"/>
    <n v="299"/>
    <b v="1"/>
    <x v="4"/>
    <d v="2017-03-08T21:00:00"/>
    <x v="340"/>
    <n v="125"/>
    <n v="146.35"/>
    <x v="0"/>
    <x v="4"/>
  </r>
  <r>
    <n v="341"/>
    <s v="Video of Connections: A Mural"/>
    <s v="Documentary: Creation of large-scale outdoor mural by young artists. Time lapse. From blank concrete wall to colorful, visual story."/>
    <x v="8"/>
    <n v="3735"/>
    <x v="0"/>
    <x v="0"/>
    <s v="USD"/>
    <n v="1412135940"/>
    <n v="1410555998"/>
    <b v="1"/>
    <n v="55"/>
    <b v="1"/>
    <x v="4"/>
    <d v="2014-10-01T03:59:00"/>
    <x v="341"/>
    <n v="107"/>
    <n v="67.91"/>
    <x v="0"/>
    <x v="4"/>
  </r>
  <r>
    <n v="342"/>
    <s v="BREAKING A MONSTER a film about the band Unlocking The Truth"/>
    <s v="BREAKING A MONSTER needs your help to play in THEATERS!"/>
    <x v="56"/>
    <n v="55201.52"/>
    <x v="0"/>
    <x v="0"/>
    <s v="USD"/>
    <n v="1461955465"/>
    <n v="1459363465"/>
    <b v="1"/>
    <n v="325"/>
    <b v="1"/>
    <x v="4"/>
    <d v="2016-04-29T18:44:25"/>
    <x v="342"/>
    <n v="100"/>
    <n v="169.85"/>
    <x v="0"/>
    <x v="4"/>
  </r>
  <r>
    <n v="343"/>
    <s v="Royalty Free: The Music of Kevin MacLeod"/>
    <s v="A documentary on a composer who releases his music for free and ended up in millions of videos, thousands of films, &amp; many odd places."/>
    <x v="11"/>
    <n v="30608.59"/>
    <x v="0"/>
    <x v="0"/>
    <s v="USD"/>
    <n v="1415934000"/>
    <n v="1413308545"/>
    <b v="1"/>
    <n v="524"/>
    <b v="1"/>
    <x v="4"/>
    <d v="2014-11-14T03:00:00"/>
    <x v="343"/>
    <n v="102"/>
    <n v="58.41"/>
    <x v="0"/>
    <x v="4"/>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x v="4"/>
    <d v="2015-06-01T02:20:00"/>
    <x v="344"/>
    <n v="102"/>
    <n v="119.99"/>
    <x v="0"/>
    <x v="4"/>
  </r>
  <r>
    <n v="345"/>
    <s v="Red Wolf Revival: An Uncertain Tomorrow"/>
    <s v="With the fate of the red wolves at stake, we explore if they can still survive in their last wild home in North Carolina."/>
    <x v="107"/>
    <n v="17875"/>
    <x v="0"/>
    <x v="0"/>
    <s v="USD"/>
    <n v="1432161590"/>
    <n v="1429569590"/>
    <b v="1"/>
    <n v="179"/>
    <b v="1"/>
    <x v="4"/>
    <d v="2015-05-20T22:39:50"/>
    <x v="345"/>
    <n v="123"/>
    <n v="99.86"/>
    <x v="0"/>
    <x v="4"/>
  </r>
  <r>
    <n v="346"/>
    <s v="THE ABILITY EXCHANGE - a documentary"/>
    <s v="Engineering students and adults with cerebral palsy learn to communicate, connect and cultivate their abilities by making movies."/>
    <x v="3"/>
    <n v="17028.88"/>
    <x v="0"/>
    <x v="0"/>
    <s v="USD"/>
    <n v="1444824021"/>
    <n v="1442232021"/>
    <b v="1"/>
    <n v="188"/>
    <b v="1"/>
    <x v="4"/>
    <d v="2015-10-14T12:00:21"/>
    <x v="346"/>
    <n v="170"/>
    <n v="90.58"/>
    <x v="0"/>
    <x v="4"/>
  </r>
  <r>
    <n v="347"/>
    <s v="&quot;Getting Naked: A Burlesque Story&quot;"/>
    <s v="&quot;Getting Naked&quot; tells the story of current-day burlesque in New York City through the on and off-stage lives of several performers."/>
    <x v="79"/>
    <n v="44636.2"/>
    <x v="0"/>
    <x v="0"/>
    <s v="USD"/>
    <n v="1447505609"/>
    <n v="1444910009"/>
    <b v="1"/>
    <n v="379"/>
    <b v="1"/>
    <x v="4"/>
    <d v="2015-11-14T12:53:29"/>
    <x v="347"/>
    <n v="112"/>
    <n v="117.77"/>
    <x v="0"/>
    <x v="4"/>
  </r>
  <r>
    <n v="348"/>
    <s v="Priced Out: Gentrification beyond black and white"/>
    <s v="Documentary about the complexities and contradictions of gentrification as one woman grapples with life after &quot;the Ghetto.&quot;"/>
    <x v="3"/>
    <n v="10300"/>
    <x v="0"/>
    <x v="0"/>
    <s v="USD"/>
    <n v="1440165916"/>
    <n v="1437573916"/>
    <b v="1"/>
    <n v="119"/>
    <b v="1"/>
    <x v="4"/>
    <d v="2015-08-21T14:05:16"/>
    <x v="348"/>
    <n v="103"/>
    <n v="86.55"/>
    <x v="0"/>
    <x v="4"/>
  </r>
  <r>
    <n v="349"/>
    <s v="Strangers To Peace: A Documentary"/>
    <s v="After 52 years of war, FARC guerrilla soldiers rejoin Colombian society to forge new lives of peace."/>
    <x v="108"/>
    <n v="12007.18"/>
    <x v="0"/>
    <x v="0"/>
    <s v="USD"/>
    <n v="1487937508"/>
    <n v="1485345508"/>
    <b v="1"/>
    <n v="167"/>
    <b v="1"/>
    <x v="4"/>
    <d v="2017-02-24T11:58:28"/>
    <x v="349"/>
    <n v="107"/>
    <n v="71.900000000000006"/>
    <x v="0"/>
    <x v="4"/>
  </r>
  <r>
    <n v="350"/>
    <s v="Mr. Chibbs (Documentary about NBA great Kenny Anderson)"/>
    <s v="NBA All-Star Kenny Anderson's mid-life crisis prompts him to examine his past, as he searches for relevancy in his future."/>
    <x v="31"/>
    <n v="28690"/>
    <x v="0"/>
    <x v="0"/>
    <s v="USD"/>
    <n v="1473566340"/>
    <n v="1470274509"/>
    <b v="1"/>
    <n v="221"/>
    <b v="1"/>
    <x v="4"/>
    <d v="2016-09-11T03:59:00"/>
    <x v="350"/>
    <n v="115"/>
    <n v="129.82"/>
    <x v="0"/>
    <x v="4"/>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x v="4"/>
    <d v="2016-04-07T22:09:14"/>
    <x v="351"/>
    <n v="127"/>
    <n v="44.91"/>
    <x v="0"/>
    <x v="4"/>
  </r>
  <r>
    <n v="352"/>
    <s v="Art Therapy: The Movie - The Final Push"/>
    <s v="An epic journey around the world, exploring the power of the human spirit and how art can be used to inspire a lifetime."/>
    <x v="3"/>
    <n v="11656"/>
    <x v="0"/>
    <x v="0"/>
    <s v="USD"/>
    <n v="1412740868"/>
    <n v="1410148868"/>
    <b v="1"/>
    <n v="286"/>
    <b v="1"/>
    <x v="4"/>
    <d v="2014-10-08T04:01:08"/>
    <x v="352"/>
    <n v="117"/>
    <n v="40.76"/>
    <x v="0"/>
    <x v="4"/>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x v="4"/>
    <d v="2015-11-19T20:00:19"/>
    <x v="353"/>
    <n v="109"/>
    <n v="103.52"/>
    <x v="0"/>
    <x v="4"/>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x v="4"/>
    <d v="2016-04-08T18:52:01"/>
    <x v="354"/>
    <n v="104"/>
    <n v="125.45"/>
    <x v="0"/>
    <x v="4"/>
  </r>
  <r>
    <n v="355"/>
    <s v="REZA ABDOH -Theatre Visionary"/>
    <s v="A documentary film about the late REZA ABDOH and his performance company DAR A LUZ."/>
    <x v="19"/>
    <n v="40690"/>
    <x v="0"/>
    <x v="0"/>
    <s v="USD"/>
    <n v="1417420994"/>
    <n v="1414738994"/>
    <b v="1"/>
    <n v="165"/>
    <b v="1"/>
    <x v="4"/>
    <d v="2014-12-01T08:03:14"/>
    <x v="355"/>
    <n v="116"/>
    <n v="246.61"/>
    <x v="0"/>
    <x v="4"/>
  </r>
  <r>
    <n v="356"/>
    <s v="43 and 80"/>
    <s v="A documentary about halibut conservation and how it impacts communities of Southeast Alaska."/>
    <x v="51"/>
    <n v="7701.93"/>
    <x v="0"/>
    <x v="0"/>
    <s v="USD"/>
    <n v="1458152193"/>
    <n v="1455563793"/>
    <b v="1"/>
    <n v="97"/>
    <b v="1"/>
    <x v="4"/>
    <d v="2016-03-16T18:16:33"/>
    <x v="356"/>
    <n v="103"/>
    <n v="79.400000000000006"/>
    <x v="0"/>
    <x v="4"/>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x v="4"/>
    <d v="2015-04-24T05:19:57"/>
    <x v="357"/>
    <n v="174"/>
    <n v="86.14"/>
    <x v="0"/>
    <x v="4"/>
  </r>
  <r>
    <n v="358"/>
    <s v="Nobody Knows Anything (except William Goldman)"/>
    <s v="Screenwriter. Novelist. Playwright. The inside story of famed writer William Goldman. As only he can tell it."/>
    <x v="63"/>
    <n v="51544"/>
    <x v="0"/>
    <x v="0"/>
    <s v="USD"/>
    <n v="1466002800"/>
    <n v="1463517521"/>
    <b v="1"/>
    <n v="267"/>
    <b v="1"/>
    <x v="4"/>
    <d v="2016-06-15T15:00:00"/>
    <x v="358"/>
    <n v="103"/>
    <n v="193.05"/>
    <x v="0"/>
    <x v="4"/>
  </r>
  <r>
    <n v="359"/>
    <s v="Us, Naked: Trixie &amp; Monkey â€” World Premiere"/>
    <s v="Circus burlesque innovators, Trixie and Monkey seek to balance love and life while pursuing new creative heights."/>
    <x v="111"/>
    <n v="25375"/>
    <x v="0"/>
    <x v="0"/>
    <s v="USD"/>
    <n v="1415941920"/>
    <n v="1414028490"/>
    <b v="1"/>
    <n v="302"/>
    <b v="1"/>
    <x v="4"/>
    <d v="2014-11-14T05:12:00"/>
    <x v="359"/>
    <n v="105"/>
    <n v="84.02"/>
    <x v="0"/>
    <x v="4"/>
  </r>
  <r>
    <n v="360"/>
    <s v="Faith: A Documentary"/>
    <s v="A brave woman takes her wife and son from New York to visit her hometown in Kenya, where she was persecuted for being a lesbian."/>
    <x v="14"/>
    <n v="12165"/>
    <x v="0"/>
    <x v="0"/>
    <s v="USD"/>
    <n v="1437621060"/>
    <n v="1433799180"/>
    <b v="0"/>
    <n v="87"/>
    <b v="1"/>
    <x v="4"/>
    <d v="2015-07-23T03:11:00"/>
    <x v="360"/>
    <n v="101"/>
    <n v="139.83000000000001"/>
    <x v="0"/>
    <x v="4"/>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x v="4"/>
    <d v="2014-11-23T01:01:46"/>
    <x v="361"/>
    <n v="111"/>
    <n v="109.82"/>
    <x v="0"/>
    <x v="4"/>
  </r>
  <r>
    <n v="362"/>
    <s v="THE RIDGE: TEN FOR THIRTY"/>
    <s v="A SHORT FILM celebrating ONE RACE: the Bridger Ridge Run. TEN RUNNERS: the movie-stars. THIRTY YEARS: running wild in the mountains."/>
    <x v="112"/>
    <n v="12000"/>
    <x v="0"/>
    <x v="0"/>
    <s v="USD"/>
    <n v="1407456000"/>
    <n v="1405573391"/>
    <b v="0"/>
    <n v="86"/>
    <b v="1"/>
    <x v="4"/>
    <d v="2014-08-08T00:00:00"/>
    <x v="362"/>
    <n v="124"/>
    <n v="139.53"/>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x v="4"/>
    <d v="2010-05-02T19:22:00"/>
    <x v="363"/>
    <n v="101"/>
    <n v="347.85"/>
    <x v="0"/>
    <x v="4"/>
  </r>
  <r>
    <n v="364"/>
    <s v="Wild Familyâ€”Connecting to Your Calling in Your Family Life."/>
    <s v="This family-focused documentary explores the ways parents connect with the wild inside themselves and their kids. Ow-ow-oWoo!"/>
    <x v="39"/>
    <n v="7711.3"/>
    <x v="0"/>
    <x v="0"/>
    <s v="USD"/>
    <n v="1403323140"/>
    <n v="1400704672"/>
    <b v="0"/>
    <n v="113"/>
    <b v="1"/>
    <x v="4"/>
    <d v="2014-06-21T03:59:00"/>
    <x v="364"/>
    <n v="110"/>
    <n v="68.239999999999995"/>
    <x v="0"/>
    <x v="4"/>
  </r>
  <r>
    <n v="365"/>
    <s v="A QUEER COUNTRY"/>
    <s v="Please help us finish this documentary about how Tel Aviv in Israel became a gay friendly liberal hub in a religious state"/>
    <x v="36"/>
    <n v="15596"/>
    <x v="0"/>
    <x v="1"/>
    <s v="GBP"/>
    <n v="1393597999"/>
    <n v="1391005999"/>
    <b v="0"/>
    <n v="65"/>
    <b v="1"/>
    <x v="4"/>
    <d v="2014-02-28T14:33:19"/>
    <x v="365"/>
    <n v="104"/>
    <n v="239.94"/>
    <x v="0"/>
    <x v="4"/>
  </r>
  <r>
    <n v="366"/>
    <s v="A BUSHMAN ODYSSEY"/>
    <s v="One Bushman familyâ€™s struggle to survive genocide, dispossession and post-apartheid freedom in South Africa."/>
    <x v="114"/>
    <n v="38500"/>
    <x v="0"/>
    <x v="0"/>
    <s v="USD"/>
    <n v="1337540518"/>
    <n v="1334948518"/>
    <b v="0"/>
    <n v="134"/>
    <b v="1"/>
    <x v="4"/>
    <d v="2012-05-20T19:01:58"/>
    <x v="366"/>
    <n v="101"/>
    <n v="287.31"/>
    <x v="0"/>
    <x v="4"/>
  </r>
  <r>
    <n v="367"/>
    <s v="Game Changer: Lithuania's Nonviolent Revolution"/>
    <s v="This film relates how one country's burning desire for independence unified a diverse nation into a successful nonviolent revolution."/>
    <x v="3"/>
    <n v="10335.01"/>
    <x v="0"/>
    <x v="0"/>
    <s v="USD"/>
    <n v="1367384340"/>
    <n v="1363960278"/>
    <b v="0"/>
    <n v="119"/>
    <b v="1"/>
    <x v="4"/>
    <d v="2013-05-01T04:59:00"/>
    <x v="367"/>
    <n v="103"/>
    <n v="86.85"/>
    <x v="0"/>
    <x v="4"/>
  </r>
  <r>
    <n v="368"/>
    <s v="Swimming with Byron: A Documentary Film"/>
    <s v="Were the Romantics the first backpackers? This film follows them and explores the huge part geography played in their lives and works."/>
    <x v="78"/>
    <n v="13014"/>
    <x v="0"/>
    <x v="0"/>
    <s v="USD"/>
    <n v="1426426322"/>
    <n v="1423405922"/>
    <b v="0"/>
    <n v="159"/>
    <b v="1"/>
    <x v="4"/>
    <d v="2015-03-15T13:32:02"/>
    <x v="368"/>
    <n v="104"/>
    <n v="81.849999999999994"/>
    <x v="0"/>
    <x v="4"/>
  </r>
  <r>
    <n v="369"/>
    <s v="Alpine Zone"/>
    <s v="A documentary of one woman's attempt at solo hiking 2,000 miles, in an effort to understand herself and societal expectations."/>
    <x v="115"/>
    <n v="7160.12"/>
    <x v="0"/>
    <x v="0"/>
    <s v="USD"/>
    <n v="1326633269"/>
    <n v="1324041269"/>
    <b v="0"/>
    <n v="167"/>
    <b v="1"/>
    <x v="4"/>
    <d v="2012-01-15T13:14:29"/>
    <x v="369"/>
    <n v="110"/>
    <n v="42.87"/>
    <x v="0"/>
    <x v="4"/>
  </r>
  <r>
    <n v="370"/>
    <s v="Hola Mohalla: Festival of Soldier Saints"/>
    <s v="An exploration of what Sikhism is, through the journey of eight pilgrims at Hola Mohalla, a religious festival in Anandpur Sahib, India"/>
    <x v="31"/>
    <n v="30505"/>
    <x v="0"/>
    <x v="0"/>
    <s v="USD"/>
    <n v="1483729500"/>
    <n v="1481137500"/>
    <b v="0"/>
    <n v="43"/>
    <b v="1"/>
    <x v="4"/>
    <d v="2017-01-06T19:05:00"/>
    <x v="370"/>
    <n v="122"/>
    <n v="709.42"/>
    <x v="0"/>
    <x v="4"/>
  </r>
  <r>
    <n v="371"/>
    <s v="Unbranded"/>
    <s v="3,000 Miles. 18 Wild Horses. 6 Months. 5 States. 4 men. A documentary about Conservation, Exploration, and Wild Mustangs."/>
    <x v="60"/>
    <n v="171253"/>
    <x v="0"/>
    <x v="0"/>
    <s v="USD"/>
    <n v="1359743139"/>
    <n v="1355855139"/>
    <b v="0"/>
    <n v="1062"/>
    <b v="1"/>
    <x v="4"/>
    <d v="2013-02-01T18:25:39"/>
    <x v="371"/>
    <n v="114"/>
    <n v="161.26"/>
    <x v="0"/>
    <x v="4"/>
  </r>
  <r>
    <n v="372"/>
    <s v="Wild Equus"/>
    <s v="A short documentary exploring the uses of 'Natural Horsemanship' across Europe"/>
    <x v="43"/>
    <n v="376"/>
    <x v="0"/>
    <x v="1"/>
    <s v="GBP"/>
    <n v="1459872000"/>
    <n v="1456408244"/>
    <b v="0"/>
    <n v="9"/>
    <b v="1"/>
    <x v="4"/>
    <d v="2016-04-05T16:00:00"/>
    <x v="372"/>
    <n v="125"/>
    <n v="41.78"/>
    <x v="0"/>
    <x v="4"/>
  </r>
  <r>
    <n v="373"/>
    <s v="The Boing Heard 'Round the World"/>
    <s v="A feature documentary about UPA Pictures, the little studio that changed the course of animation around the world"/>
    <x v="51"/>
    <n v="8000"/>
    <x v="0"/>
    <x v="0"/>
    <s v="USD"/>
    <n v="1342648398"/>
    <n v="1340056398"/>
    <b v="0"/>
    <n v="89"/>
    <b v="1"/>
    <x v="4"/>
    <d v="2012-07-18T21:53:18"/>
    <x v="373"/>
    <n v="107"/>
    <n v="89.89"/>
    <x v="0"/>
    <x v="4"/>
  </r>
  <r>
    <n v="374"/>
    <s v="Bird Language with Jon Young; an instructional video"/>
    <s v="Bird Language with Jon Young is a 2 disk DVD set teaching you all you need to know to start learning bird language and start a group."/>
    <x v="12"/>
    <n v="7839"/>
    <x v="0"/>
    <x v="0"/>
    <s v="USD"/>
    <n v="1316208031"/>
    <n v="1312320031"/>
    <b v="0"/>
    <n v="174"/>
    <b v="1"/>
    <x v="4"/>
    <d v="2011-09-16T21:20:31"/>
    <x v="374"/>
    <n v="131"/>
    <n v="45.05"/>
    <x v="0"/>
    <x v="4"/>
  </r>
  <r>
    <n v="375"/>
    <s v="Project Reconnect: WHERE WE ARE NOW"/>
    <s v="As the videocam &quot;Enrique de Malaca&quot; circumnavigates the globe, it captures stories of friends who have set foot on other lands."/>
    <x v="2"/>
    <n v="600"/>
    <x v="0"/>
    <x v="0"/>
    <s v="USD"/>
    <n v="1393694280"/>
    <n v="1390088311"/>
    <b v="0"/>
    <n v="14"/>
    <b v="1"/>
    <x v="4"/>
    <d v="2014-03-01T17:18:00"/>
    <x v="375"/>
    <n v="120"/>
    <n v="42.86"/>
    <x v="0"/>
    <x v="4"/>
  </r>
  <r>
    <n v="376"/>
    <s v="Quintessential: The Journey"/>
    <s v="A film about the cosmetics industry. Everything you need to know about the ingredients being used and what alternatives are out there."/>
    <x v="116"/>
    <n v="2596"/>
    <x v="0"/>
    <x v="1"/>
    <s v="GBP"/>
    <n v="1472122316"/>
    <n v="1469443916"/>
    <b v="0"/>
    <n v="48"/>
    <b v="1"/>
    <x v="4"/>
    <d v="2016-08-25T10:51:56"/>
    <x v="376"/>
    <n v="106"/>
    <n v="54.08"/>
    <x v="0"/>
    <x v="4"/>
  </r>
  <r>
    <n v="377"/>
    <s v="PIN UP! THE MOVIE The documentary with vintage style"/>
    <s v="Dangerous. Sexy. All-American Girl. You know the look. Now meet the women who are making retro style modern."/>
    <x v="14"/>
    <n v="13728"/>
    <x v="0"/>
    <x v="0"/>
    <s v="USD"/>
    <n v="1447484460"/>
    <n v="1444888868"/>
    <b v="0"/>
    <n v="133"/>
    <b v="1"/>
    <x v="4"/>
    <d v="2015-11-14T07:01:00"/>
    <x v="377"/>
    <n v="114"/>
    <n v="103.22"/>
    <x v="0"/>
    <x v="4"/>
  </r>
  <r>
    <n v="378"/>
    <s v="Where is Home?"/>
    <s v="Ugandan Filmmaker and Activist Kamoga Hassan's new documentary follows Ugandan LGBT asylum seekers asking the question &quot;Where is home?&quot;"/>
    <x v="9"/>
    <n v="3353"/>
    <x v="0"/>
    <x v="5"/>
    <s v="CAD"/>
    <n v="1453765920"/>
    <n v="1451655808"/>
    <b v="0"/>
    <n v="83"/>
    <b v="1"/>
    <x v="4"/>
    <d v="2016-01-25T23:52:00"/>
    <x v="378"/>
    <n v="112"/>
    <n v="40.4"/>
    <x v="0"/>
    <x v="4"/>
  </r>
  <r>
    <n v="379"/>
    <s v="The Unknowns"/>
    <s v="The U.S. Army has granted us permission to film a documentary at America's most sacred shrine: The Tomb of the Unknown Soldier."/>
    <x v="36"/>
    <n v="17412"/>
    <x v="0"/>
    <x v="0"/>
    <s v="USD"/>
    <n v="1336062672"/>
    <n v="1332174672"/>
    <b v="0"/>
    <n v="149"/>
    <b v="1"/>
    <x v="4"/>
    <d v="2012-05-03T16:31:12"/>
    <x v="379"/>
    <n v="116"/>
    <n v="116.86"/>
    <x v="0"/>
    <x v="4"/>
  </r>
  <r>
    <n v="380"/>
    <s v="Steamboat Springs Van Clan"/>
    <s v="The Steamboat Van Clan is a group of three young ski competitors following their dreams and documenting their adventures along the way."/>
    <x v="23"/>
    <n v="5660"/>
    <x v="0"/>
    <x v="0"/>
    <s v="USD"/>
    <n v="1453569392"/>
    <n v="1451409392"/>
    <b v="0"/>
    <n v="49"/>
    <b v="1"/>
    <x v="4"/>
    <d v="2016-01-23T17:16:32"/>
    <x v="380"/>
    <n v="142"/>
    <n v="115.51"/>
    <x v="0"/>
    <x v="4"/>
  </r>
  <r>
    <n v="381"/>
    <s v="Clearwater"/>
    <s v="Set in the ancient waters of the Puget Sound, Clearwater is a universal story about the need to adapt to change."/>
    <x v="31"/>
    <n v="26182.5"/>
    <x v="0"/>
    <x v="0"/>
    <s v="USD"/>
    <n v="1343624400"/>
    <n v="1340642717"/>
    <b v="0"/>
    <n v="251"/>
    <b v="1"/>
    <x v="4"/>
    <d v="2012-07-30T05:00:00"/>
    <x v="381"/>
    <n v="105"/>
    <n v="104.31"/>
    <x v="0"/>
    <x v="4"/>
  </r>
  <r>
    <n v="382"/>
    <s v="99% Declaration Mini-Doc"/>
    <s v="I went to Philadelphia to find out if The 99% Declaration could take the ideas of OccupyWallSt. and make change from within the system."/>
    <x v="20"/>
    <n v="1535"/>
    <x v="0"/>
    <x v="0"/>
    <s v="USD"/>
    <n v="1346950900"/>
    <n v="1345741300"/>
    <b v="0"/>
    <n v="22"/>
    <b v="1"/>
    <x v="4"/>
    <d v="2012-09-06T17:01:40"/>
    <x v="382"/>
    <n v="256"/>
    <n v="69.77"/>
    <x v="0"/>
    <x v="4"/>
  </r>
  <r>
    <n v="383"/>
    <s v="Tornado Pursuit: 2014 Storm Chasing Web Series"/>
    <s v="An independent documentary web series about storm chasing in tornado alley that features the chase team TornadoRaiders.com"/>
    <x v="117"/>
    <n v="2065"/>
    <x v="0"/>
    <x v="0"/>
    <s v="USD"/>
    <n v="1400467759"/>
    <n v="1398480559"/>
    <b v="0"/>
    <n v="48"/>
    <b v="1"/>
    <x v="4"/>
    <d v="2014-05-19T02:49:19"/>
    <x v="383"/>
    <n v="207"/>
    <n v="43.02"/>
    <x v="0"/>
    <x v="4"/>
  </r>
  <r>
    <n v="384"/>
    <s v="Nurse Mare Foals: Born to Die"/>
    <s v="This documentary is about Last Chance Corral in Athens, Ohio and their heroic work saving nurse mare foals from imminent death."/>
    <x v="22"/>
    <n v="22421"/>
    <x v="0"/>
    <x v="0"/>
    <s v="USD"/>
    <n v="1420569947"/>
    <n v="1417977947"/>
    <b v="0"/>
    <n v="383"/>
    <b v="1"/>
    <x v="4"/>
    <d v="2015-01-06T18:45:47"/>
    <x v="384"/>
    <n v="112"/>
    <n v="58.54"/>
    <x v="0"/>
    <x v="4"/>
  </r>
  <r>
    <n v="385"/>
    <s v="Luke and Jedi"/>
    <s v="A documentary following the incredible story of a brave little boy and his service dog, fighting Type 1 Diabetes one day at a time."/>
    <x v="31"/>
    <n v="26495.5"/>
    <x v="0"/>
    <x v="0"/>
    <s v="USD"/>
    <n v="1416582101"/>
    <n v="1413986501"/>
    <b v="0"/>
    <n v="237"/>
    <b v="1"/>
    <x v="4"/>
    <d v="2014-11-21T15:01:41"/>
    <x v="385"/>
    <n v="106"/>
    <n v="111.8"/>
    <x v="0"/>
    <x v="4"/>
  </r>
  <r>
    <n v="386"/>
    <s v="Submarine: Diving Away From Adulthood"/>
    <s v="Eight friends reunite to achieve their childhood dream of designing, constructing, and launching a homemade submarine."/>
    <x v="20"/>
    <n v="601"/>
    <x v="0"/>
    <x v="0"/>
    <s v="USD"/>
    <n v="1439246991"/>
    <n v="1437950991"/>
    <b v="0"/>
    <n v="13"/>
    <b v="1"/>
    <x v="4"/>
    <d v="2015-08-10T22:49:51"/>
    <x v="386"/>
    <n v="100"/>
    <n v="46.23"/>
    <x v="0"/>
    <x v="4"/>
  </r>
  <r>
    <n v="387"/>
    <s v="On the Back of a Tiger"/>
    <s v="The workings of life revised: Pioneering scientists &amp; health-seekers challenge our understanding of disease, aging and consciousness."/>
    <x v="114"/>
    <n v="81316"/>
    <x v="0"/>
    <x v="0"/>
    <s v="USD"/>
    <n v="1439618400"/>
    <n v="1436976858"/>
    <b v="0"/>
    <n v="562"/>
    <b v="1"/>
    <x v="4"/>
    <d v="2015-08-15T06:00:00"/>
    <x v="387"/>
    <n v="214"/>
    <n v="144.69"/>
    <x v="0"/>
    <x v="4"/>
  </r>
  <r>
    <n v="388"/>
    <s v="Another Man's Treasure documentary"/>
    <s v="A documentary film featuring the World's Largest Rummage Sale and rumination on the Power and Pleasures of Possessions."/>
    <x v="10"/>
    <n v="6308"/>
    <x v="0"/>
    <x v="0"/>
    <s v="USD"/>
    <n v="1469670580"/>
    <n v="1467078580"/>
    <b v="0"/>
    <n v="71"/>
    <b v="1"/>
    <x v="4"/>
    <d v="2016-07-28T01:49:40"/>
    <x v="388"/>
    <n v="126"/>
    <n v="88.85"/>
    <x v="0"/>
    <x v="4"/>
  </r>
  <r>
    <n v="389"/>
    <s v="The Food Cure"/>
    <s v="What difference can food really make? A documentary film about six people who make the radical choice to face cancer with their plates."/>
    <x v="118"/>
    <n v="123444.12"/>
    <x v="0"/>
    <x v="0"/>
    <s v="USD"/>
    <n v="1394233140"/>
    <n v="1391477450"/>
    <b v="0"/>
    <n v="1510"/>
    <b v="1"/>
    <x v="4"/>
    <d v="2014-03-07T22:59:00"/>
    <x v="389"/>
    <n v="182"/>
    <n v="81.75"/>
    <x v="0"/>
    <x v="4"/>
  </r>
  <r>
    <n v="390"/>
    <s v="Built by UCF: St. Vincent and the Grenadines Chapter"/>
    <s v="Join UCF as they dive into the creative and community outreach for the families in St. Vincent and the Grenadines."/>
    <x v="28"/>
    <n v="1000"/>
    <x v="0"/>
    <x v="0"/>
    <s v="USD"/>
    <n v="1431046372"/>
    <n v="1429318372"/>
    <b v="0"/>
    <n v="14"/>
    <b v="1"/>
    <x v="4"/>
    <d v="2015-05-08T00:52:52"/>
    <x v="390"/>
    <n v="100"/>
    <n v="71.430000000000007"/>
    <x v="0"/>
    <x v="4"/>
  </r>
  <r>
    <n v="391"/>
    <s v="Science, Sex and the Ladies"/>
    <s v="Too many women feel confused about their orgasm and shame about their desire. This movie aims to change that."/>
    <x v="22"/>
    <n v="20122"/>
    <x v="0"/>
    <x v="0"/>
    <s v="USD"/>
    <n v="1324169940"/>
    <n v="1321578051"/>
    <b v="0"/>
    <n v="193"/>
    <b v="1"/>
    <x v="4"/>
    <d v="2011-12-18T00:59:00"/>
    <x v="391"/>
    <n v="101"/>
    <n v="104.26"/>
    <x v="0"/>
    <x v="4"/>
  </r>
  <r>
    <n v="392"/>
    <s v="More than Gold: The Rhino Rescue Project"/>
    <s v="Rhinos are the most endangered large animal in the world today, and an epic, global battle is being waged to ensure their survival."/>
    <x v="17"/>
    <n v="18667"/>
    <x v="0"/>
    <x v="0"/>
    <s v="USD"/>
    <n v="1315450800"/>
    <n v="1312823571"/>
    <b v="0"/>
    <n v="206"/>
    <b v="1"/>
    <x v="4"/>
    <d v="2011-09-08T03:00:00"/>
    <x v="392"/>
    <n v="101"/>
    <n v="90.62"/>
    <x v="0"/>
    <x v="4"/>
  </r>
  <r>
    <n v="393"/>
    <s v="THE PENGUIN COUNTERS Documentary Film"/>
    <s v="This is a story thatâ€™s never been told, about tackling climate change one penguin at a timeâ€¦"/>
    <x v="63"/>
    <n v="55223"/>
    <x v="0"/>
    <x v="0"/>
    <s v="USD"/>
    <n v="1381424452"/>
    <n v="1378746052"/>
    <b v="0"/>
    <n v="351"/>
    <b v="1"/>
    <x v="4"/>
    <d v="2013-10-10T17:00:52"/>
    <x v="393"/>
    <n v="110"/>
    <n v="157.33000000000001"/>
    <x v="0"/>
    <x v="4"/>
  </r>
  <r>
    <n v="394"/>
    <s v="Light in Taranto (Luce di Taranto) feature-length film"/>
    <s v="A sweeping portrait of daily life in Taranto in an effort to raise awareness and preserve its cultural and architectural heritage."/>
    <x v="119"/>
    <n v="5259"/>
    <x v="0"/>
    <x v="3"/>
    <s v="EUR"/>
    <n v="1460918282"/>
    <n v="1455737882"/>
    <b v="0"/>
    <n v="50"/>
    <b v="1"/>
    <x v="4"/>
    <d v="2016-04-17T18:38:02"/>
    <x v="394"/>
    <n v="112"/>
    <n v="105.18"/>
    <x v="0"/>
    <x v="4"/>
  </r>
  <r>
    <n v="395"/>
    <s v="The Peace Agency Documentary Kickstarter Campaign!"/>
    <s v="When the war ends, a woman's fight begins. Bringing to life the most untapped resources in peace making between faiths."/>
    <x v="3"/>
    <n v="10804.45"/>
    <x v="0"/>
    <x v="0"/>
    <s v="USD"/>
    <n v="1335562320"/>
    <n v="1332452960"/>
    <b v="0"/>
    <n v="184"/>
    <b v="1"/>
    <x v="4"/>
    <d v="2012-04-27T21:32:00"/>
    <x v="395"/>
    <n v="108"/>
    <n v="58.72"/>
    <x v="0"/>
    <x v="4"/>
  </r>
  <r>
    <n v="396"/>
    <s v="No Act of Ours Film"/>
    <s v="Loyalty and morality are questioned as we follow the struggles of Penn State students in wake of the child sexual abuse scandal."/>
    <x v="36"/>
    <n v="16000"/>
    <x v="0"/>
    <x v="0"/>
    <s v="USD"/>
    <n v="1341668006"/>
    <n v="1340372006"/>
    <b v="0"/>
    <n v="196"/>
    <b v="1"/>
    <x v="4"/>
    <d v="2012-07-07T13:33:26"/>
    <x v="396"/>
    <n v="107"/>
    <n v="81.63"/>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x v="4"/>
    <d v="2010-09-01T03:44:00"/>
    <x v="397"/>
    <n v="104"/>
    <n v="56.46"/>
    <x v="0"/>
    <x v="4"/>
  </r>
  <r>
    <n v="398"/>
    <s v="Picking Up the Pieces: Child Holocaust Survivors Rebuild"/>
    <s v="My film tells the stories of Jewish Child Holocaust Survivors and how they rebuilt their lives. STRETCH GOALS ADDED!"/>
    <x v="51"/>
    <n v="9387"/>
    <x v="0"/>
    <x v="0"/>
    <s v="USD"/>
    <n v="1430334126"/>
    <n v="1426446126"/>
    <b v="0"/>
    <n v="67"/>
    <b v="1"/>
    <x v="4"/>
    <d v="2015-04-29T19:02:06"/>
    <x v="398"/>
    <n v="125"/>
    <n v="140.1"/>
    <x v="0"/>
    <x v="4"/>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x v="4"/>
    <d v="2016-12-14T12:00:00"/>
    <x v="399"/>
    <n v="107"/>
    <n v="224.85"/>
    <x v="0"/>
    <x v="4"/>
  </r>
  <r>
    <n v="400"/>
    <s v="From Two Sticks - the fight against hunger and malnutrition"/>
    <s v="A documentary film on a sustainable, grassroots effort to fight malnutrition in Indonesia.  And it's organic!"/>
    <x v="3"/>
    <n v="11230.25"/>
    <x v="0"/>
    <x v="0"/>
    <s v="USD"/>
    <n v="1400297400"/>
    <n v="1397661347"/>
    <b v="0"/>
    <n v="62"/>
    <b v="1"/>
    <x v="4"/>
    <d v="2014-05-17T03:30:00"/>
    <x v="400"/>
    <n v="112"/>
    <n v="181.13"/>
    <x v="0"/>
    <x v="4"/>
  </r>
  <r>
    <n v="401"/>
    <s v="Present and Unaccounted For: Black Women in Medicine"/>
    <s v="Join us as we explore their humanity, intellect and legacy, demonstrating to young women around the world that all things are possible."/>
    <x v="63"/>
    <n v="51906"/>
    <x v="0"/>
    <x v="0"/>
    <s v="USD"/>
    <n v="1312747970"/>
    <n v="1310155970"/>
    <b v="0"/>
    <n v="73"/>
    <b v="1"/>
    <x v="4"/>
    <d v="2011-08-07T20:12:50"/>
    <x v="401"/>
    <n v="104"/>
    <n v="711.04"/>
    <x v="0"/>
    <x v="4"/>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x v="4"/>
    <d v="2015-11-05T13:56:57"/>
    <x v="402"/>
    <n v="142"/>
    <n v="65.88"/>
    <x v="0"/>
    <x v="4"/>
  </r>
  <r>
    <n v="403"/>
    <s v="MONDO BANANA"/>
    <s v="A documentary adventure about bananas - and people. Your round-trip ticket into the heart of banana-cultures!!"/>
    <x v="10"/>
    <n v="5263"/>
    <x v="0"/>
    <x v="0"/>
    <s v="USD"/>
    <n v="1312960080"/>
    <n v="1308900441"/>
    <b v="0"/>
    <n v="70"/>
    <b v="1"/>
    <x v="4"/>
    <d v="2011-08-10T07:08:00"/>
    <x v="403"/>
    <n v="105"/>
    <n v="75.19"/>
    <x v="0"/>
    <x v="4"/>
  </r>
  <r>
    <n v="404"/>
    <s v="The Last One: Unfolding the AIDS MEMORIAL QUILT"/>
    <s v="A feature length documentary, exploring the many lives memorialized by the iconic AIDS Memorial Quilt."/>
    <x v="19"/>
    <n v="36082"/>
    <x v="0"/>
    <x v="0"/>
    <s v="USD"/>
    <n v="1391641440"/>
    <n v="1389107062"/>
    <b v="0"/>
    <n v="271"/>
    <b v="1"/>
    <x v="4"/>
    <d v="2014-02-05T23:04:00"/>
    <x v="404"/>
    <n v="103"/>
    <n v="133.13999999999999"/>
    <x v="0"/>
    <x v="4"/>
  </r>
  <r>
    <n v="405"/>
    <s v="The Healing Effect Movie"/>
    <s v="Come, join our movie movement.  A new documentary about the healing power of food."/>
    <x v="121"/>
    <n v="3036"/>
    <x v="0"/>
    <x v="0"/>
    <s v="USD"/>
    <n v="1394071339"/>
    <n v="1391479339"/>
    <b v="0"/>
    <n v="55"/>
    <b v="1"/>
    <x v="4"/>
    <d v="2014-03-06T02:02:19"/>
    <x v="405"/>
    <n v="108"/>
    <n v="55.2"/>
    <x v="0"/>
    <x v="4"/>
  </r>
  <r>
    <n v="406"/>
    <s v="The Desert River Bends"/>
    <s v="The Desert River Bends is a short documentary following the alternative lifestyles of three middle-age river guides in Moab UT."/>
    <x v="70"/>
    <n v="3015.73"/>
    <x v="0"/>
    <x v="0"/>
    <s v="USD"/>
    <n v="1304920740"/>
    <n v="1301975637"/>
    <b v="0"/>
    <n v="35"/>
    <b v="1"/>
    <x v="4"/>
    <d v="2011-05-09T05:59:00"/>
    <x v="406"/>
    <n v="108"/>
    <n v="86.16"/>
    <x v="0"/>
    <x v="4"/>
  </r>
  <r>
    <n v="407"/>
    <s v="Haymarket Documentary"/>
    <s v="The story of the 1886 Haymarket Riot explored through the history of the Haymarket Police Memorial Statue."/>
    <x v="13"/>
    <n v="2031"/>
    <x v="0"/>
    <x v="0"/>
    <s v="USD"/>
    <n v="1321739650"/>
    <n v="1316552050"/>
    <b v="0"/>
    <n v="22"/>
    <b v="1"/>
    <x v="4"/>
    <d v="2011-11-19T21:54:10"/>
    <x v="407"/>
    <n v="102"/>
    <n v="92.32"/>
    <x v="0"/>
    <x v="4"/>
  </r>
  <r>
    <n v="408"/>
    <s v="Reverence: A Documentary Short on Branded Yarmulkes"/>
    <s v="A documentary exploring the phenomenon of custom and branded yarmulkes in Jewish-American communities."/>
    <x v="12"/>
    <n v="6086.26"/>
    <x v="0"/>
    <x v="0"/>
    <s v="USD"/>
    <n v="1383676790"/>
    <n v="1380217190"/>
    <b v="0"/>
    <n v="38"/>
    <b v="1"/>
    <x v="4"/>
    <d v="2013-11-05T18:39:50"/>
    <x v="408"/>
    <n v="101"/>
    <n v="160.16"/>
    <x v="0"/>
    <x v="4"/>
  </r>
  <r>
    <n v="409"/>
    <s v="The Lost Generation"/>
    <s v="I am working on a project that explores the relationship between education to work for youth within the European Union."/>
    <x v="2"/>
    <n v="684"/>
    <x v="0"/>
    <x v="1"/>
    <s v="GBP"/>
    <n v="1469220144"/>
    <n v="1466628144"/>
    <b v="0"/>
    <n v="15"/>
    <b v="1"/>
    <x v="4"/>
    <d v="2016-07-22T20:42:24"/>
    <x v="409"/>
    <n v="137"/>
    <n v="45.6"/>
    <x v="0"/>
    <x v="4"/>
  </r>
  <r>
    <n v="410"/>
    <s v="January's Story - A One Of A Kind Transgender Woman"/>
    <s v="January was a mentor, advocate, and friend.  Her life tragically came to an end in September 2012.  This film is her story."/>
    <x v="28"/>
    <n v="1283"/>
    <x v="0"/>
    <x v="5"/>
    <s v="CAD"/>
    <n v="1434670397"/>
    <n v="1429486397"/>
    <b v="0"/>
    <n v="7"/>
    <b v="1"/>
    <x v="4"/>
    <d v="2015-06-18T23:33:17"/>
    <x v="410"/>
    <n v="128"/>
    <n v="183.29"/>
    <x v="0"/>
    <x v="4"/>
  </r>
  <r>
    <n v="411"/>
    <s v="GO FAR: The Christopher Rush Story (4)"/>
    <s v="An inspirational feature-length documentary that will help those with disabilities achieve their goals despite the obstacles."/>
    <x v="11"/>
    <n v="30315"/>
    <x v="0"/>
    <x v="0"/>
    <s v="USD"/>
    <n v="1387688400"/>
    <n v="1384920804"/>
    <b v="0"/>
    <n v="241"/>
    <b v="1"/>
    <x v="4"/>
    <d v="2013-12-22T05:00:00"/>
    <x v="411"/>
    <n v="101"/>
    <n v="125.79"/>
    <x v="0"/>
    <x v="4"/>
  </r>
  <r>
    <n v="412"/>
    <s v="Southern Oregon VS. LNG"/>
    <s v="A short film about property rights, salmon, and ratepayers in the controversy over exporting natural gas through southern Oregon"/>
    <x v="30"/>
    <n v="3171"/>
    <x v="0"/>
    <x v="0"/>
    <s v="USD"/>
    <n v="1343238578"/>
    <n v="1341856178"/>
    <b v="0"/>
    <n v="55"/>
    <b v="1"/>
    <x v="4"/>
    <d v="2012-07-25T17:49:38"/>
    <x v="412"/>
    <n v="127"/>
    <n v="57.65"/>
    <x v="0"/>
    <x v="4"/>
  </r>
  <r>
    <n v="413"/>
    <s v="Through the Fire: Rebuilding Somalia"/>
    <s v="A journey to discover how Somalis are rebuilding their shattered nation, with a focus on the role that women are playing."/>
    <x v="122"/>
    <n v="13451"/>
    <x v="0"/>
    <x v="0"/>
    <s v="USD"/>
    <n v="1342731811"/>
    <n v="1340139811"/>
    <b v="0"/>
    <n v="171"/>
    <b v="1"/>
    <x v="4"/>
    <d v="2012-07-19T21:03:31"/>
    <x v="413"/>
    <n v="105"/>
    <n v="78.66"/>
    <x v="0"/>
    <x v="4"/>
  </r>
  <r>
    <n v="414"/>
    <s v="thisisstuttering: A Documentary"/>
    <s v="thisisstuttering is a found-footage doc that has already changed lives. It is completely done; we need your help to get it out there."/>
    <x v="17"/>
    <n v="19028"/>
    <x v="0"/>
    <x v="0"/>
    <s v="USD"/>
    <n v="1381541465"/>
    <n v="1378949465"/>
    <b v="0"/>
    <n v="208"/>
    <b v="1"/>
    <x v="4"/>
    <d v="2013-10-12T01:31:05"/>
    <x v="414"/>
    <n v="103"/>
    <n v="91.48"/>
    <x v="0"/>
    <x v="4"/>
  </r>
  <r>
    <n v="415"/>
    <s v="Ben &amp; Bill Down Under: 2 Canadians Tour America"/>
    <s v="Two Canadians document their comic misadventures South of the border seeking the American Dream, trivial pursuits and giant breakfasts!"/>
    <x v="123"/>
    <n v="1430.06"/>
    <x v="0"/>
    <x v="5"/>
    <s v="CAD"/>
    <n v="1413547200"/>
    <n v="1411417602"/>
    <b v="0"/>
    <n v="21"/>
    <b v="1"/>
    <x v="4"/>
    <d v="2014-10-17T12:00:00"/>
    <x v="415"/>
    <n v="102"/>
    <n v="68.099999999999994"/>
    <x v="0"/>
    <x v="4"/>
  </r>
  <r>
    <n v="416"/>
    <s v="Fire in the Heart of the City"/>
    <s v="35,000 pounds of food to a city. Highlighting the &quot;Convoy New Britain&quot; event from birth to beyond."/>
    <x v="28"/>
    <n v="1202.17"/>
    <x v="0"/>
    <x v="0"/>
    <s v="USD"/>
    <n v="1391851831"/>
    <n v="1389259831"/>
    <b v="0"/>
    <n v="25"/>
    <b v="1"/>
    <x v="4"/>
    <d v="2014-02-08T09:30:31"/>
    <x v="416"/>
    <n v="120"/>
    <n v="48.09"/>
    <x v="0"/>
    <x v="4"/>
  </r>
  <r>
    <n v="417"/>
    <s v="Cycle of Life"/>
    <s v="An unexpected kidney donor acts on faith in order to rescue a fellow cyclist from his failing body. The true story of Pete and Kelly."/>
    <x v="124"/>
    <n v="10526"/>
    <x v="0"/>
    <x v="0"/>
    <s v="USD"/>
    <n v="1365395580"/>
    <n v="1364426260"/>
    <b v="0"/>
    <n v="52"/>
    <b v="1"/>
    <x v="4"/>
    <d v="2013-04-08T04:33:00"/>
    <x v="417"/>
    <n v="100"/>
    <n v="202.42"/>
    <x v="0"/>
    <x v="4"/>
  </r>
  <r>
    <n v="418"/>
    <s v="Swim for the Reef"/>
    <s v="A Texas grandfather's extraordinary quest to protect the coral reefs and his challenge to humanity to take care of the things we love."/>
    <x v="125"/>
    <n v="22542"/>
    <x v="0"/>
    <x v="0"/>
    <s v="USD"/>
    <n v="1437633997"/>
    <n v="1435041997"/>
    <b v="0"/>
    <n v="104"/>
    <b v="1"/>
    <x v="4"/>
    <d v="2015-07-23T06:46:37"/>
    <x v="418"/>
    <n v="101"/>
    <n v="216.75"/>
    <x v="0"/>
    <x v="4"/>
  </r>
  <r>
    <n v="419"/>
    <s v="BEYOND LOCAL"/>
    <s v="Beyond Local is a personal journey through an art-centric and musically talented community that fosters creativity."/>
    <x v="6"/>
    <n v="8035"/>
    <x v="0"/>
    <x v="0"/>
    <s v="USD"/>
    <n v="1372536787"/>
    <n v="1367352787"/>
    <b v="0"/>
    <n v="73"/>
    <b v="1"/>
    <x v="4"/>
    <d v="2013-06-29T20:13:07"/>
    <x v="419"/>
    <n v="100"/>
    <n v="110.07"/>
    <x v="0"/>
    <x v="4"/>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x v="5"/>
    <d v="2014-03-14T04:40:31"/>
    <x v="420"/>
    <n v="0"/>
    <n v="4.83"/>
    <x v="0"/>
    <x v="5"/>
  </r>
  <r>
    <n v="421"/>
    <s v="The monster Inside"/>
    <s v="An artistic project that will act as my final animation project and first feature film written, directed, animated, and produced by me"/>
    <x v="36"/>
    <n v="301"/>
    <x v="2"/>
    <x v="0"/>
    <s v="USD"/>
    <n v="1440157656"/>
    <n v="1434973656"/>
    <b v="0"/>
    <n v="6"/>
    <b v="0"/>
    <x v="5"/>
    <d v="2015-08-21T11:47:36"/>
    <x v="421"/>
    <n v="2"/>
    <n v="50.17"/>
    <x v="0"/>
    <x v="5"/>
  </r>
  <r>
    <n v="422"/>
    <s v="Catsville High the Movie (Anti-Bullying) Teaser Trailer"/>
    <s v="Screen writers look to create animated trailer about Anti-Bullying and seek to produce an on-going series that addresses teen issues."/>
    <x v="79"/>
    <n v="430"/>
    <x v="2"/>
    <x v="0"/>
    <s v="USD"/>
    <n v="1410416097"/>
    <n v="1407824097"/>
    <b v="0"/>
    <n v="12"/>
    <b v="0"/>
    <x v="5"/>
    <d v="2014-09-11T06:14:57"/>
    <x v="422"/>
    <n v="1"/>
    <n v="35.83"/>
    <x v="0"/>
    <x v="5"/>
  </r>
  <r>
    <n v="423"/>
    <s v="The Dark Brotherhood  (from the makers of COPS: Skyrim)"/>
    <s v="from the makers of COPS: Skyrim comes the Dark Brotherhood. a dramatic series created with Skyrim machinima."/>
    <x v="22"/>
    <n v="153"/>
    <x v="2"/>
    <x v="0"/>
    <s v="USD"/>
    <n v="1370470430"/>
    <n v="1367878430"/>
    <b v="0"/>
    <n v="13"/>
    <b v="0"/>
    <x v="5"/>
    <d v="2013-06-05T22:13:50"/>
    <x v="423"/>
    <n v="1"/>
    <n v="11.77"/>
    <x v="0"/>
    <x v="5"/>
  </r>
  <r>
    <n v="424"/>
    <s v="Drowning -Short animated Film"/>
    <s v="A short film about a gay teenage boy who is bullied to the point where he is willing to commit suicide. Only he can save himself."/>
    <x v="9"/>
    <n v="203.9"/>
    <x v="2"/>
    <x v="0"/>
    <s v="USD"/>
    <n v="1332748899"/>
    <n v="1327568499"/>
    <b v="0"/>
    <n v="5"/>
    <b v="0"/>
    <x v="5"/>
    <d v="2012-03-26T08:01:39"/>
    <x v="424"/>
    <n v="7"/>
    <n v="40.78"/>
    <x v="0"/>
    <x v="5"/>
  </r>
  <r>
    <n v="425"/>
    <s v="Patch Bo - Organic toons"/>
    <s v="Support new organic, gluten free cartoon! You'll enjoy this funny story about fruits &amp; vegies and will be able to see new episodes!"/>
    <x v="63"/>
    <n v="6"/>
    <x v="2"/>
    <x v="0"/>
    <s v="USD"/>
    <n v="1448660404"/>
    <n v="1443472804"/>
    <b v="0"/>
    <n v="2"/>
    <b v="0"/>
    <x v="5"/>
    <d v="2015-11-27T21:40:04"/>
    <x v="425"/>
    <n v="0"/>
    <n v="3"/>
    <x v="0"/>
    <x v="5"/>
  </r>
  <r>
    <n v="426"/>
    <s v="Dewey Does 110 Animation"/>
    <s v="The first ever, Dewey Does 110 animation, teaches kids good values, how to succeed in life and maintaining a 110% state-of-mind."/>
    <x v="3"/>
    <n v="133"/>
    <x v="2"/>
    <x v="0"/>
    <s v="USD"/>
    <n v="1456851914"/>
    <n v="1454259914"/>
    <b v="0"/>
    <n v="8"/>
    <b v="0"/>
    <x v="5"/>
    <d v="2016-03-01T17:05:14"/>
    <x v="426"/>
    <n v="1"/>
    <n v="16.63"/>
    <x v="0"/>
    <x v="5"/>
  </r>
  <r>
    <n v="427"/>
    <s v="Hard Times Charles Video Book"/>
    <s v="Iâ€™m raising funds to produce a professional Hard Times Charles animated video book, including hiring animators and voice-over talent."/>
    <x v="115"/>
    <n v="0"/>
    <x v="2"/>
    <x v="0"/>
    <s v="USD"/>
    <n v="1445540340"/>
    <n v="1444340940"/>
    <b v="0"/>
    <n v="0"/>
    <b v="0"/>
    <x v="5"/>
    <d v="2015-10-22T18:59:00"/>
    <x v="427"/>
    <n v="0"/>
    <n v="0"/>
    <x v="0"/>
    <x v="5"/>
  </r>
  <r>
    <n v="428"/>
    <s v="Little Clay Bible - Zacchaeus"/>
    <s v="Fresh, fun, entertaining Bible stories on YouTube, stop-motion style."/>
    <x v="14"/>
    <n v="676"/>
    <x v="2"/>
    <x v="0"/>
    <s v="USD"/>
    <n v="1402956000"/>
    <n v="1400523845"/>
    <b v="0"/>
    <n v="13"/>
    <b v="0"/>
    <x v="5"/>
    <d v="2014-06-16T22:00:00"/>
    <x v="428"/>
    <n v="6"/>
    <n v="52"/>
    <x v="0"/>
    <x v="5"/>
  </r>
  <r>
    <n v="429"/>
    <s v="THE FUTURE"/>
    <s v="THE FUTURE is a short animated film created entirely by autistic and developmentally disabled artists from the L.A.N.D. program in Brooklyn, New York."/>
    <x v="10"/>
    <n v="0"/>
    <x v="2"/>
    <x v="0"/>
    <s v="USD"/>
    <n v="1259297940"/>
    <n v="1252964282"/>
    <b v="0"/>
    <n v="0"/>
    <b v="0"/>
    <x v="5"/>
    <d v="2009-11-27T04:59:00"/>
    <x v="429"/>
    <n v="0"/>
    <n v="0"/>
    <x v="0"/>
    <x v="5"/>
  </r>
  <r>
    <n v="430"/>
    <s v="&quot;I'll Take You Back&quot; Animated Music Video"/>
    <s v="Freddy Flint is creating an animated music video to the new &quot;Buttonpusher&quot; single, &quot;I'll Take You Back&quot;"/>
    <x v="28"/>
    <n v="24"/>
    <x v="2"/>
    <x v="0"/>
    <s v="USD"/>
    <n v="1378866867"/>
    <n v="1377570867"/>
    <b v="0"/>
    <n v="5"/>
    <b v="0"/>
    <x v="5"/>
    <d v="2013-09-11T02:34:27"/>
    <x v="430"/>
    <n v="2"/>
    <n v="4.8"/>
    <x v="0"/>
    <x v="5"/>
  </r>
  <r>
    <n v="431"/>
    <s v="Bump in the road short stop motion animation"/>
    <s v="A short stop motion animated film of a man on his way home when strange goings on start to happen on his journey."/>
    <x v="9"/>
    <n v="415"/>
    <x v="2"/>
    <x v="1"/>
    <s v="GBP"/>
    <n v="1467752083"/>
    <n v="1465160083"/>
    <b v="0"/>
    <n v="8"/>
    <b v="0"/>
    <x v="5"/>
    <d v="2016-07-05T20:54:43"/>
    <x v="431"/>
    <n v="14"/>
    <n v="51.88"/>
    <x v="0"/>
    <x v="5"/>
  </r>
  <r>
    <n v="432"/>
    <s v="The Zombie Next Door"/>
    <s v="A teenage zombie named Jeff and his mad scientist mother adapt to life in the town of Serendipity, where the supernatural occurs daily."/>
    <x v="12"/>
    <n v="570"/>
    <x v="2"/>
    <x v="0"/>
    <s v="USD"/>
    <n v="1445448381"/>
    <n v="1440264381"/>
    <b v="0"/>
    <n v="8"/>
    <b v="0"/>
    <x v="5"/>
    <d v="2015-10-21T17:26:21"/>
    <x v="432"/>
    <n v="10"/>
    <n v="71.25"/>
    <x v="0"/>
    <x v="5"/>
  </r>
  <r>
    <n v="433"/>
    <s v="Le Legend of le Dragon Slayers"/>
    <s v="A 3D Animation._x000a_3 Main characters: Josh, Jessie, and Rosa._x000a_Genre: Action/eerie/adventure/suspense_x000a_Setting: Desert ruins/Deep Dungeon"/>
    <x v="9"/>
    <n v="0"/>
    <x v="2"/>
    <x v="0"/>
    <s v="USD"/>
    <n v="1444576022"/>
    <n v="1439392022"/>
    <b v="0"/>
    <n v="0"/>
    <b v="0"/>
    <x v="5"/>
    <d v="2015-10-11T15:07:02"/>
    <x v="433"/>
    <n v="0"/>
    <n v="0"/>
    <x v="0"/>
    <x v="5"/>
  </r>
  <r>
    <n v="434"/>
    <s v="Trumpy and Viola take to the Big Apple"/>
    <s v="A campaign to share their love on the silver screen and make possible a street musicianâ€™s dream to play them at the same time."/>
    <x v="30"/>
    <n v="125"/>
    <x v="2"/>
    <x v="0"/>
    <s v="USD"/>
    <n v="1385931702"/>
    <n v="1383076902"/>
    <b v="0"/>
    <n v="2"/>
    <b v="0"/>
    <x v="5"/>
    <d v="2013-12-01T21:01:42"/>
    <x v="434"/>
    <n v="5"/>
    <n v="62.5"/>
    <x v="0"/>
    <x v="5"/>
  </r>
  <r>
    <n v="435"/>
    <s v="Planet Earth Superheroes"/>
    <s v="Be a part of the Planet Earth Superheroes legacy by supporting the project. Mike and friends gain powers to save endangered animals."/>
    <x v="74"/>
    <n v="3"/>
    <x v="2"/>
    <x v="0"/>
    <s v="USD"/>
    <n v="1379094980"/>
    <n v="1376502980"/>
    <b v="0"/>
    <n v="3"/>
    <b v="0"/>
    <x v="5"/>
    <d v="2013-09-13T17:56:20"/>
    <x v="435"/>
    <n v="0"/>
    <n v="1"/>
    <x v="0"/>
    <x v="5"/>
  </r>
  <r>
    <n v="436"/>
    <s v="Blinky"/>
    <s v="Blinky is the story of a naÃ¯ve simpleton who suddenly finds himself struggling to adapt to changes within his environment."/>
    <x v="28"/>
    <n v="0"/>
    <x v="2"/>
    <x v="0"/>
    <s v="USD"/>
    <n v="1375260113"/>
    <n v="1372668113"/>
    <b v="0"/>
    <n v="0"/>
    <b v="0"/>
    <x v="5"/>
    <d v="2013-07-31T08:41:53"/>
    <x v="436"/>
    <n v="0"/>
    <n v="0"/>
    <x v="0"/>
    <x v="5"/>
  </r>
  <r>
    <n v="437"/>
    <s v="&quot;Johny and Jasper&quot; educational series"/>
    <s v="This is an educational adventure series for kids about a baby owl and an alien. Physics, science, adventures, drama and joy!"/>
    <x v="39"/>
    <n v="0"/>
    <x v="2"/>
    <x v="5"/>
    <s v="CAD"/>
    <n v="1475912326"/>
    <n v="1470728326"/>
    <b v="0"/>
    <n v="0"/>
    <b v="0"/>
    <x v="5"/>
    <d v="2016-10-08T07:38:46"/>
    <x v="437"/>
    <n v="0"/>
    <n v="0"/>
    <x v="0"/>
    <x v="5"/>
  </r>
  <r>
    <n v="438"/>
    <s v="In Game: The Animated Series"/>
    <s v="As Smyton pushes himself to become respected, he unlocks secrets about himself and the world around him."/>
    <x v="22"/>
    <n v="1876"/>
    <x v="2"/>
    <x v="0"/>
    <s v="USD"/>
    <n v="1447830958"/>
    <n v="1445235358"/>
    <b v="0"/>
    <n v="11"/>
    <b v="0"/>
    <x v="5"/>
    <d v="2015-11-18T07:15:58"/>
    <x v="438"/>
    <n v="9"/>
    <n v="170.55"/>
    <x v="0"/>
    <x v="5"/>
  </r>
  <r>
    <n v="439"/>
    <s v="Starting a cartoon series"/>
    <s v="Hi everyone, I'm trying to begin a cartoon series. It's a show about space bounty hunters and their adventures as they travel around."/>
    <x v="52"/>
    <n v="0"/>
    <x v="2"/>
    <x v="0"/>
    <s v="USD"/>
    <n v="1413569818"/>
    <n v="1412705818"/>
    <b v="0"/>
    <n v="0"/>
    <b v="0"/>
    <x v="5"/>
    <d v="2014-10-17T18:16:58"/>
    <x v="439"/>
    <n v="0"/>
    <n v="0"/>
    <x v="0"/>
    <x v="5"/>
  </r>
  <r>
    <n v="440"/>
    <s v="Consumed"/>
    <s v="A stop-motion animation made by a one girl team, with a camera, creativity, and a lot of determination."/>
    <x v="10"/>
    <n v="5"/>
    <x v="2"/>
    <x v="0"/>
    <s v="USD"/>
    <n v="1458859153"/>
    <n v="1456270753"/>
    <b v="0"/>
    <n v="1"/>
    <b v="0"/>
    <x v="5"/>
    <d v="2016-03-24T22:39:13"/>
    <x v="440"/>
    <n v="0"/>
    <n v="5"/>
    <x v="0"/>
    <x v="5"/>
  </r>
  <r>
    <n v="441"/>
    <s v="Wolf Squad Lego Stop Motion"/>
    <s v="A group of specialist clones called Wolf Squad are the only clones left after order 66 and are searching the galaxy for survivors!"/>
    <x v="44"/>
    <n v="0"/>
    <x v="2"/>
    <x v="1"/>
    <s v="GBP"/>
    <n v="1383418996"/>
    <n v="1380826996"/>
    <b v="0"/>
    <n v="0"/>
    <b v="0"/>
    <x v="5"/>
    <d v="2013-11-02T19:03:16"/>
    <x v="441"/>
    <n v="0"/>
    <n v="0"/>
    <x v="0"/>
    <x v="5"/>
  </r>
  <r>
    <n v="442"/>
    <s v="The Paranormal Idiot"/>
    <s v="Doomsday is here"/>
    <x v="73"/>
    <n v="6691"/>
    <x v="2"/>
    <x v="0"/>
    <s v="USD"/>
    <n v="1424380783"/>
    <n v="1421788783"/>
    <b v="0"/>
    <n v="17"/>
    <b v="0"/>
    <x v="5"/>
    <d v="2015-02-19T21:19:43"/>
    <x v="442"/>
    <n v="39"/>
    <n v="393.59"/>
    <x v="0"/>
    <x v="5"/>
  </r>
  <r>
    <n v="443"/>
    <s v="Bad Teddy Studios"/>
    <s v="We love cartoons!! We want to make more but it costs money to so. Be apart of your daily dose of WTF!?! Pledge now!!"/>
    <x v="3"/>
    <n v="10"/>
    <x v="2"/>
    <x v="5"/>
    <s v="CAD"/>
    <n v="1391991701"/>
    <n v="1389399701"/>
    <b v="0"/>
    <n v="2"/>
    <b v="0"/>
    <x v="5"/>
    <d v="2014-02-10T00:21:41"/>
    <x v="443"/>
    <n v="0"/>
    <n v="5"/>
    <x v="0"/>
    <x v="5"/>
  </r>
  <r>
    <n v="444"/>
    <s v="Discovering the Other Woman"/>
    <s v="An upcoming animated web sitcom series centered around dealing with life, love, and relationships."/>
    <x v="28"/>
    <n v="50"/>
    <x v="2"/>
    <x v="0"/>
    <s v="USD"/>
    <n v="1329342361"/>
    <n v="1324158361"/>
    <b v="0"/>
    <n v="1"/>
    <b v="0"/>
    <x v="5"/>
    <d v="2012-02-15T21:46:01"/>
    <x v="444"/>
    <n v="5"/>
    <n v="50"/>
    <x v="0"/>
    <x v="5"/>
  </r>
  <r>
    <n v="445"/>
    <s v="Shutupsystems.com Innapropriate Cartoon and Comics Dvd set"/>
    <s v="We're ready to officially launch our website with a collectable dvd and comic package. Three shows and a double comic."/>
    <x v="127"/>
    <n v="2"/>
    <x v="2"/>
    <x v="0"/>
    <s v="USD"/>
    <n v="1432195375"/>
    <n v="1430899375"/>
    <b v="0"/>
    <n v="2"/>
    <b v="0"/>
    <x v="5"/>
    <d v="2015-05-21T08:02:55"/>
    <x v="445"/>
    <n v="0"/>
    <n v="1"/>
    <x v="0"/>
    <x v="5"/>
  </r>
  <r>
    <n v="446"/>
    <s v="DisChord"/>
    <s v="A faith based animated short. (The same guy who said a picture is worth a thousand words also said a cartoon is worth two thousand.)"/>
    <x v="124"/>
    <n v="766"/>
    <x v="2"/>
    <x v="0"/>
    <s v="USD"/>
    <n v="1425434420"/>
    <n v="1422842420"/>
    <b v="0"/>
    <n v="16"/>
    <b v="0"/>
    <x v="5"/>
    <d v="2015-03-04T02:00:20"/>
    <x v="446"/>
    <n v="7"/>
    <n v="47.88"/>
    <x v="0"/>
    <x v="5"/>
  </r>
  <r>
    <n v="447"/>
    <s v="Fat Rich Bastards Animated videos"/>
    <s v="10 tracks have been professionally recorded by CGI supergroup, The Fat Rich Bastards. Funding required for 10 animated music videos."/>
    <x v="11"/>
    <n v="5"/>
    <x v="2"/>
    <x v="1"/>
    <s v="GBP"/>
    <n v="1364041163"/>
    <n v="1361884763"/>
    <b v="0"/>
    <n v="1"/>
    <b v="0"/>
    <x v="5"/>
    <d v="2013-03-23T12:19:23"/>
    <x v="447"/>
    <n v="0"/>
    <n v="5"/>
    <x v="0"/>
    <x v="5"/>
  </r>
  <r>
    <n v="448"/>
    <s v="The Last Mice"/>
    <s v="Max is a pessimistic mouse, always fantasizing about the end of the world. In The Last Mice, Max's fantasy becomes a real nightmare."/>
    <x v="30"/>
    <n v="82.01"/>
    <x v="2"/>
    <x v="0"/>
    <s v="USD"/>
    <n v="1400091095"/>
    <n v="1398363095"/>
    <b v="0"/>
    <n v="4"/>
    <b v="0"/>
    <x v="5"/>
    <d v="2014-05-14T18:11:35"/>
    <x v="448"/>
    <n v="3"/>
    <n v="20.5"/>
    <x v="0"/>
    <x v="5"/>
  </r>
  <r>
    <n v="449"/>
    <s v="Shell &amp; Paddy"/>
    <s v="Shell &amp; Paddy is a 2D animation cartoon with 4 minutes of slapstick surreal humour staring two animal characters in weird, wacky world."/>
    <x v="13"/>
    <n v="45"/>
    <x v="2"/>
    <x v="1"/>
    <s v="GBP"/>
    <n v="1382017085"/>
    <n v="1379425085"/>
    <b v="0"/>
    <n v="5"/>
    <b v="0"/>
    <x v="5"/>
    <d v="2013-10-17T13:38:05"/>
    <x v="449"/>
    <n v="2"/>
    <n v="9"/>
    <x v="0"/>
    <x v="5"/>
  </r>
  <r>
    <n v="450"/>
    <s v="DreamAfrica"/>
    <s v="Why do the moon and stars receive their light from the sun? Africa has a story to tell. Ananse and Kweku appear in this great folktale."/>
    <x v="63"/>
    <n v="396"/>
    <x v="2"/>
    <x v="0"/>
    <s v="USD"/>
    <n v="1392417800"/>
    <n v="1389825800"/>
    <b v="0"/>
    <n v="7"/>
    <b v="0"/>
    <x v="5"/>
    <d v="2014-02-14T22:43:20"/>
    <x v="450"/>
    <n v="1"/>
    <n v="56.57"/>
    <x v="0"/>
    <x v="5"/>
  </r>
  <r>
    <n v="451"/>
    <s v="The Gangbangers"/>
    <s v="This comedy follows two devils who discover a magical boombox to become musicians after an 80s rapture enchants earth with fairy-tales."/>
    <x v="22"/>
    <n v="0"/>
    <x v="2"/>
    <x v="0"/>
    <s v="USD"/>
    <n v="1390669791"/>
    <n v="1388077791"/>
    <b v="0"/>
    <n v="0"/>
    <b v="0"/>
    <x v="5"/>
    <d v="2014-01-25T17:09:51"/>
    <x v="451"/>
    <n v="0"/>
    <n v="0"/>
    <x v="0"/>
    <x v="5"/>
  </r>
  <r>
    <n v="452"/>
    <s v="Lost in the Shadows"/>
    <s v="A man must find his way out of the depths of the shadows by using the aid of a little girl."/>
    <x v="47"/>
    <n v="480"/>
    <x v="2"/>
    <x v="0"/>
    <s v="USD"/>
    <n v="1431536015"/>
    <n v="1428944015"/>
    <b v="0"/>
    <n v="12"/>
    <b v="0"/>
    <x v="5"/>
    <d v="2015-05-13T16:53:35"/>
    <x v="452"/>
    <n v="64"/>
    <n v="40"/>
    <x v="0"/>
    <x v="5"/>
  </r>
  <r>
    <n v="453"/>
    <s v="Jamboni Brothers Pizza Pilot"/>
    <s v="A 7 minute broadcast-quality web pilot (in 3D animation) of Jamboni Brothers Pizza {the ultimate goal being a cartoon TV series}."/>
    <x v="128"/>
    <n v="26"/>
    <x v="2"/>
    <x v="0"/>
    <s v="USD"/>
    <n v="1424375279"/>
    <n v="1422992879"/>
    <b v="0"/>
    <n v="2"/>
    <b v="0"/>
    <x v="5"/>
    <d v="2015-02-19T19:47:59"/>
    <x v="453"/>
    <n v="0"/>
    <n v="13"/>
    <x v="0"/>
    <x v="5"/>
  </r>
  <r>
    <n v="454"/>
    <s v="Super Hi-Speed Road Strikers"/>
    <s v="Itâ€™s an Action/Adventure Anime for The Yuusha Brave series, G1 Transformer, and the Fast and the Furious Fans!"/>
    <x v="3"/>
    <n v="82"/>
    <x v="2"/>
    <x v="0"/>
    <s v="USD"/>
    <n v="1417007640"/>
    <n v="1414343571"/>
    <b v="0"/>
    <n v="5"/>
    <b v="0"/>
    <x v="5"/>
    <d v="2014-11-26T13:14:00"/>
    <x v="454"/>
    <n v="1"/>
    <n v="16.399999999999999"/>
    <x v="0"/>
    <x v="5"/>
  </r>
  <r>
    <n v="455"/>
    <s v="The FunBunch Cartoon!!!"/>
    <s v="Goal The FunBunch characters animated on TV: Fun entertainment for kids just like other authors before us (ex.Arthur,Clifford,Dr Seuss)"/>
    <x v="99"/>
    <n v="45"/>
    <x v="2"/>
    <x v="0"/>
    <s v="USD"/>
    <n v="1334622660"/>
    <n v="1330733022"/>
    <b v="0"/>
    <n v="2"/>
    <b v="0"/>
    <x v="5"/>
    <d v="2012-04-17T00:31:00"/>
    <x v="455"/>
    <n v="0"/>
    <n v="22.5"/>
    <x v="0"/>
    <x v="5"/>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x v="5"/>
    <d v="2013-10-22T03:59:00"/>
    <x v="456"/>
    <n v="1"/>
    <n v="20.329999999999998"/>
    <x v="0"/>
    <x v="5"/>
  </r>
  <r>
    <n v="457"/>
    <s v="phenix heart 3D animation"/>
    <s v="from my photo work, pyro techniques, aqua technitque and more , i will take the pricipale personnage to the lost land of phenix where ."/>
    <x v="22"/>
    <n v="0"/>
    <x v="2"/>
    <x v="5"/>
    <s v="CAD"/>
    <n v="1408213512"/>
    <n v="1405621512"/>
    <b v="0"/>
    <n v="0"/>
    <b v="0"/>
    <x v="5"/>
    <d v="2014-08-16T18:25:12"/>
    <x v="457"/>
    <n v="0"/>
    <n v="0"/>
    <x v="0"/>
    <x v="5"/>
  </r>
  <r>
    <n v="458"/>
    <s v="DE_dust2: Hacker's Wrath"/>
    <s v="An animated parody of the game, Counter-Strike. The sequel to the very popular Counter-Strike: DE_dust2. Hacker is back!"/>
    <x v="3"/>
    <n v="821"/>
    <x v="2"/>
    <x v="1"/>
    <s v="GBP"/>
    <n v="1368550060"/>
    <n v="1365958060"/>
    <b v="0"/>
    <n v="49"/>
    <b v="0"/>
    <x v="5"/>
    <d v="2013-05-14T16:47:40"/>
    <x v="458"/>
    <n v="8"/>
    <n v="16.760000000000002"/>
    <x v="0"/>
    <x v="5"/>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x v="5"/>
    <d v="2011-11-13T16:22:07"/>
    <x v="459"/>
    <n v="0"/>
    <n v="25"/>
    <x v="0"/>
    <x v="5"/>
  </r>
  <r>
    <n v="460"/>
    <s v="Darwin's Kiss"/>
    <s v="An animated web series about biological evolution gone haywire."/>
    <x v="0"/>
    <n v="25"/>
    <x v="2"/>
    <x v="0"/>
    <s v="USD"/>
    <n v="1401595200"/>
    <n v="1398862875"/>
    <b v="0"/>
    <n v="2"/>
    <b v="0"/>
    <x v="5"/>
    <d v="2014-06-01T04:00:00"/>
    <x v="460"/>
    <n v="0"/>
    <n v="12.5"/>
    <x v="0"/>
    <x v="5"/>
  </r>
  <r>
    <n v="461"/>
    <s v="Machinima film project : Open 24/7"/>
    <s v="A machinima based film, displaying the effects of todays financial crisis the world faces, and the explossive consequences it carries."/>
    <x v="131"/>
    <n v="0"/>
    <x v="2"/>
    <x v="1"/>
    <s v="GBP"/>
    <n v="1370204367"/>
    <n v="1368476367"/>
    <b v="0"/>
    <n v="0"/>
    <b v="0"/>
    <x v="5"/>
    <d v="2013-06-02T20:19:27"/>
    <x v="461"/>
    <n v="0"/>
    <n v="0"/>
    <x v="0"/>
    <x v="5"/>
  </r>
  <r>
    <n v="462"/>
    <s v="THE FORGOTTEN LAND"/>
    <s v="A prince who becomes a slave, suffers of amnesia far away from his land. Slowly he recovers memory and returns where all started."/>
    <x v="57"/>
    <n v="0"/>
    <x v="2"/>
    <x v="0"/>
    <s v="USD"/>
    <n v="1312945341"/>
    <n v="1307761341"/>
    <b v="0"/>
    <n v="0"/>
    <b v="0"/>
    <x v="5"/>
    <d v="2011-08-10T03:02:21"/>
    <x v="462"/>
    <n v="0"/>
    <n v="0"/>
    <x v="0"/>
    <x v="5"/>
  </r>
  <r>
    <n v="463"/>
    <s v="Tuskegee Redtails"/>
    <s v="Depicts the contribution the Tuskegee airmen made in certain historical events that helped turn the tide in World War II."/>
    <x v="56"/>
    <n v="1250"/>
    <x v="2"/>
    <x v="0"/>
    <s v="USD"/>
    <n v="1316883753"/>
    <n v="1311699753"/>
    <b v="0"/>
    <n v="11"/>
    <b v="0"/>
    <x v="5"/>
    <d v="2011-09-24T17:02:33"/>
    <x v="463"/>
    <n v="2"/>
    <n v="113.64"/>
    <x v="0"/>
    <x v="5"/>
  </r>
  <r>
    <n v="464"/>
    <s v="PokÃ©Movie - A PokÃ©monâ„¢ school project"/>
    <s v="We are three students that want to make a short PokÃ©mon movie as a school project!"/>
    <x v="132"/>
    <n v="1"/>
    <x v="2"/>
    <x v="12"/>
    <s v="EUR"/>
    <n v="1463602935"/>
    <n v="1461874935"/>
    <b v="0"/>
    <n v="1"/>
    <b v="0"/>
    <x v="5"/>
    <d v="2016-05-18T20:22:15"/>
    <x v="464"/>
    <n v="0"/>
    <n v="1"/>
    <x v="0"/>
    <x v="5"/>
  </r>
  <r>
    <n v="465"/>
    <s v="&quot;Amp&quot; A Story About a Robot"/>
    <s v="&quot;Amp&quot; is a short film about a robot with needs."/>
    <x v="133"/>
    <n v="138"/>
    <x v="2"/>
    <x v="0"/>
    <s v="USD"/>
    <n v="1403837574"/>
    <n v="1402455174"/>
    <b v="0"/>
    <n v="8"/>
    <b v="0"/>
    <x v="5"/>
    <d v="2014-06-27T02:52:54"/>
    <x v="465"/>
    <n v="27"/>
    <n v="17.25"/>
    <x v="0"/>
    <x v="5"/>
  </r>
  <r>
    <n v="466"/>
    <s v="The Legend Of The Crimson Knight"/>
    <s v="(Working storyboard for animated project) A multi-generational Knight that wages war on criminals and corrupt governments"/>
    <x v="3"/>
    <n v="76"/>
    <x v="2"/>
    <x v="0"/>
    <s v="USD"/>
    <n v="1347057464"/>
    <n v="1344465464"/>
    <b v="0"/>
    <n v="5"/>
    <b v="0"/>
    <x v="5"/>
    <d v="2012-09-07T22:37:44"/>
    <x v="466"/>
    <n v="1"/>
    <n v="15.2"/>
    <x v="0"/>
    <x v="5"/>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x v="5"/>
    <d v="2012-09-28T16:18:54"/>
    <x v="467"/>
    <n v="22"/>
    <n v="110.64"/>
    <x v="0"/>
    <x v="5"/>
  </r>
  <r>
    <n v="468"/>
    <s v="Storyville: Return of the Vodou Queen"/>
    <s v="After the devastation of a massive Hurricane, main character that has strong's ties to the city returns to find everything in ruins. As"/>
    <x v="51"/>
    <n v="0"/>
    <x v="2"/>
    <x v="0"/>
    <s v="USD"/>
    <n v="1341978665"/>
    <n v="1336795283"/>
    <b v="0"/>
    <n v="0"/>
    <b v="0"/>
    <x v="5"/>
    <d v="2012-07-11T03:51:05"/>
    <x v="468"/>
    <n v="0"/>
    <n v="0"/>
    <x v="0"/>
    <x v="5"/>
  </r>
  <r>
    <n v="469"/>
    <s v="Dreamland PERSONALISED Animated Shorts Film"/>
    <s v="Create a personalised animation film using your child's name and photo."/>
    <x v="12"/>
    <n v="0"/>
    <x v="2"/>
    <x v="1"/>
    <s v="GBP"/>
    <n v="1409960724"/>
    <n v="1404776724"/>
    <b v="0"/>
    <n v="0"/>
    <b v="0"/>
    <x v="5"/>
    <d v="2014-09-05T23:45:24"/>
    <x v="469"/>
    <n v="0"/>
    <n v="0"/>
    <x v="0"/>
    <x v="5"/>
  </r>
  <r>
    <n v="470"/>
    <s v="Glippets: The Aliens next door -  Animation from Comic Strip"/>
    <s v="Glippets is a fun comic strip and animation that features cute aliens taking up residence next door!   See the strip at glippets.com"/>
    <x v="10"/>
    <n v="51"/>
    <x v="2"/>
    <x v="0"/>
    <s v="USD"/>
    <n v="1389844800"/>
    <n v="1385524889"/>
    <b v="0"/>
    <n v="2"/>
    <b v="0"/>
    <x v="5"/>
    <d v="2014-01-16T04:00:00"/>
    <x v="470"/>
    <n v="1"/>
    <n v="25.5"/>
    <x v="0"/>
    <x v="5"/>
  </r>
  <r>
    <n v="471"/>
    <s v="Red Origins"/>
    <s v="Three kids try to stop Mazi Mbe's plan to restore Africa to its original state where Tricksters &amp; Spirits ruled_x000a_and Juju was law."/>
    <x v="56"/>
    <n v="6541"/>
    <x v="2"/>
    <x v="0"/>
    <s v="USD"/>
    <n v="1397924379"/>
    <n v="1394039979"/>
    <b v="0"/>
    <n v="170"/>
    <b v="0"/>
    <x v="5"/>
    <d v="2014-04-19T16:19:39"/>
    <x v="471"/>
    <n v="12"/>
    <n v="38.479999999999997"/>
    <x v="0"/>
    <x v="5"/>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x v="5"/>
    <d v="2014-08-23T22:08:38"/>
    <x v="472"/>
    <n v="18"/>
    <n v="28.2"/>
    <x v="0"/>
    <x v="5"/>
  </r>
  <r>
    <n v="473"/>
    <s v="QUANTUM KIDZ - 3D animated pilot - THE ULTIMATE GOAL"/>
    <s v="Quantum Kidz follows a young girlâ€™s journey becoming a superhero and dealing with alien threats against the Earth!"/>
    <x v="11"/>
    <n v="861"/>
    <x v="2"/>
    <x v="0"/>
    <s v="USD"/>
    <n v="1410972319"/>
    <n v="1408380319"/>
    <b v="0"/>
    <n v="14"/>
    <b v="0"/>
    <x v="5"/>
    <d v="2014-09-17T16:45:19"/>
    <x v="473"/>
    <n v="3"/>
    <n v="61.5"/>
    <x v="0"/>
    <x v="5"/>
  </r>
  <r>
    <n v="474"/>
    <s v="TAO Mr. Fantastic!!"/>
    <s v="Time travel the light Mr. Fantastic!  Spin the dimensions toward other continuums and worlds.  Hold onto your panties."/>
    <x v="126"/>
    <n v="1"/>
    <x v="2"/>
    <x v="0"/>
    <s v="USD"/>
    <n v="1487318029"/>
    <n v="1484726029"/>
    <b v="0"/>
    <n v="1"/>
    <b v="0"/>
    <x v="5"/>
    <d v="2017-02-17T07:53:49"/>
    <x v="474"/>
    <n v="0"/>
    <n v="1"/>
    <x v="0"/>
    <x v="5"/>
  </r>
  <r>
    <n v="475"/>
    <s v="Tropiki-Meet the Tikis animated/cartoon series-Monkey Tiki"/>
    <s v="Tropiki-Meet the Tikis-childrens animated/cartoon series.Fun  cartoon shorts with quirky humor and a positive uplifting message"/>
    <x v="13"/>
    <n v="0"/>
    <x v="2"/>
    <x v="0"/>
    <s v="USD"/>
    <n v="1430877843"/>
    <n v="1428285843"/>
    <b v="0"/>
    <n v="0"/>
    <b v="0"/>
    <x v="5"/>
    <d v="2015-05-06T02:04:03"/>
    <x v="475"/>
    <n v="0"/>
    <n v="0"/>
    <x v="0"/>
    <x v="5"/>
  </r>
  <r>
    <n v="476"/>
    <s v="Sight Word Music Videos"/>
    <s v="Animated Music Videos that teach kids how to read."/>
    <x v="135"/>
    <n v="4906.59"/>
    <x v="2"/>
    <x v="0"/>
    <s v="USD"/>
    <n v="1401767940"/>
    <n v="1398727441"/>
    <b v="0"/>
    <n v="124"/>
    <b v="0"/>
    <x v="5"/>
    <d v="2014-06-03T03:59:00"/>
    <x v="476"/>
    <n v="2"/>
    <n v="39.57"/>
    <x v="0"/>
    <x v="5"/>
  </r>
  <r>
    <n v="477"/>
    <s v="Hymn of Unity"/>
    <s v="A Comedy-drama animation revolving around a man who finds a problematic pair of headphones that literally take over his whole life."/>
    <x v="15"/>
    <n v="0"/>
    <x v="2"/>
    <x v="0"/>
    <s v="USD"/>
    <n v="1337371334"/>
    <n v="1332187334"/>
    <b v="0"/>
    <n v="0"/>
    <b v="0"/>
    <x v="5"/>
    <d v="2012-05-18T20:02:14"/>
    <x v="477"/>
    <n v="0"/>
    <n v="0"/>
    <x v="0"/>
    <x v="5"/>
  </r>
  <r>
    <n v="478"/>
    <s v="BABY HUEY IN A FEATURE FILM /  &quot;LUCKY DUCK&quot;"/>
    <s v="this is an animated full length film of an old classic with new life to it. That gigantic and naive duckling we all love  ."/>
    <x v="3"/>
    <n v="0"/>
    <x v="2"/>
    <x v="0"/>
    <s v="USD"/>
    <n v="1427921509"/>
    <n v="1425333109"/>
    <b v="0"/>
    <n v="0"/>
    <b v="0"/>
    <x v="5"/>
    <d v="2015-04-01T20:51:49"/>
    <x v="478"/>
    <n v="0"/>
    <n v="0"/>
    <x v="0"/>
    <x v="5"/>
  </r>
  <r>
    <n v="479"/>
    <s v="Harvard Math 55A and Stanford Math 51H Animated!"/>
    <s v="ANIMATING the most INFAMOUS Math Courses in America and TRANSLATING them for the mathematical underdog!"/>
    <x v="36"/>
    <n v="4884"/>
    <x v="2"/>
    <x v="0"/>
    <s v="USD"/>
    <n v="1416566835"/>
    <n v="1411379235"/>
    <b v="0"/>
    <n v="55"/>
    <b v="0"/>
    <x v="5"/>
    <d v="2014-11-21T10:47:15"/>
    <x v="479"/>
    <n v="33"/>
    <n v="88.8"/>
    <x v="0"/>
    <x v="5"/>
  </r>
  <r>
    <n v="480"/>
    <s v="The CafÃ©"/>
    <s v="To court his muse, an artist must first outsmart her dog.  A short animated film collaboration by Dana and Terrence Masson."/>
    <x v="79"/>
    <n v="7764"/>
    <x v="2"/>
    <x v="0"/>
    <s v="USD"/>
    <n v="1376049615"/>
    <n v="1373457615"/>
    <b v="0"/>
    <n v="140"/>
    <b v="0"/>
    <x v="5"/>
    <d v="2013-08-09T12:00:15"/>
    <x v="480"/>
    <n v="19"/>
    <n v="55.46"/>
    <x v="0"/>
    <x v="5"/>
  </r>
  <r>
    <n v="481"/>
    <s v="ERA"/>
    <s v="The year is 2043. Test subject David Beck has been augmented with psychokinetic abilities. He uses his newfound gifts to thwart evil."/>
    <x v="11"/>
    <n v="1830"/>
    <x v="2"/>
    <x v="0"/>
    <s v="USD"/>
    <n v="1349885289"/>
    <n v="1347293289"/>
    <b v="0"/>
    <n v="21"/>
    <b v="0"/>
    <x v="5"/>
    <d v="2012-10-10T16:08:09"/>
    <x v="481"/>
    <n v="6"/>
    <n v="87.14"/>
    <x v="0"/>
    <x v="5"/>
  </r>
  <r>
    <n v="482"/>
    <s v="Animated Stand-up Routines Shenanigans"/>
    <s v="Help me quit my day job and also create animated Stand-up routines from local up and coming comedians."/>
    <x v="3"/>
    <n v="10"/>
    <x v="2"/>
    <x v="0"/>
    <s v="USD"/>
    <n v="1460644440"/>
    <n v="1458336690"/>
    <b v="0"/>
    <n v="1"/>
    <b v="0"/>
    <x v="5"/>
    <d v="2016-04-14T14:34:00"/>
    <x v="482"/>
    <n v="0"/>
    <n v="10"/>
    <x v="0"/>
    <x v="5"/>
  </r>
  <r>
    <n v="483"/>
    <s v="Misri Bunch: Names of Allah series 2"/>
    <s v="Help to fund a children's animation Series. Teaching good morals and conduct. Also includes simplified teachings about Islam and Allah."/>
    <x v="36"/>
    <n v="7530"/>
    <x v="2"/>
    <x v="1"/>
    <s v="GBP"/>
    <n v="1359434672"/>
    <n v="1354250672"/>
    <b v="0"/>
    <n v="147"/>
    <b v="0"/>
    <x v="5"/>
    <d v="2013-01-29T04:44:32"/>
    <x v="483"/>
    <n v="50"/>
    <n v="51.22"/>
    <x v="0"/>
    <x v="5"/>
  </r>
  <r>
    <n v="484"/>
    <s v="The Diddlys &quot;Steam powered Superheroes&quot;"/>
    <s v="The Diddlys are steam powered superheroes,transforming into spaceships,submarines or whatever it takes to complete their secret mission"/>
    <x v="58"/>
    <n v="149"/>
    <x v="2"/>
    <x v="1"/>
    <s v="GBP"/>
    <n v="1446766372"/>
    <n v="1443220372"/>
    <b v="0"/>
    <n v="11"/>
    <b v="0"/>
    <x v="5"/>
    <d v="2015-11-05T23:32:52"/>
    <x v="484"/>
    <n v="0"/>
    <n v="13.55"/>
    <x v="0"/>
    <x v="5"/>
  </r>
  <r>
    <n v="485"/>
    <s v="The Lighthouse and the Lock cartoon - funny stuff for kids."/>
    <s v="Last few days to make this toon a reality! 5 funny toons for YOU! See the pilot episode here!"/>
    <x v="136"/>
    <n v="8315.01"/>
    <x v="2"/>
    <x v="1"/>
    <s v="GBP"/>
    <n v="1368792499"/>
    <n v="1366200499"/>
    <b v="0"/>
    <n v="125"/>
    <b v="0"/>
    <x v="5"/>
    <d v="2013-05-17T12:08:19"/>
    <x v="485"/>
    <n v="22"/>
    <n v="66.52"/>
    <x v="0"/>
    <x v="5"/>
  </r>
  <r>
    <n v="486"/>
    <s v="'WORLD FRIENDS' - Changing the way children learn and play !"/>
    <s v="&quot;Today's Toys Build Tomorrow&quot;  A feature film backed major toy project. Children learn about life while they play and have fun."/>
    <x v="137"/>
    <n v="50"/>
    <x v="2"/>
    <x v="2"/>
    <s v="AUD"/>
    <n v="1401662239"/>
    <n v="1399070239"/>
    <b v="0"/>
    <n v="1"/>
    <b v="0"/>
    <x v="5"/>
    <d v="2014-06-01T22:37:19"/>
    <x v="486"/>
    <n v="0"/>
    <n v="50"/>
    <x v="0"/>
    <x v="5"/>
  </r>
  <r>
    <n v="487"/>
    <s v="The Adventures of Daryl and Straight Man"/>
    <s v="Hey everyone we are producing a new show called The Adventures of Daryl and Straight Man. It is an animated comedy web series."/>
    <x v="63"/>
    <n v="0"/>
    <x v="2"/>
    <x v="5"/>
    <s v="CAD"/>
    <n v="1482678994"/>
    <n v="1477491394"/>
    <b v="0"/>
    <n v="0"/>
    <b v="0"/>
    <x v="5"/>
    <d v="2016-12-25T15:16:34"/>
    <x v="487"/>
    <n v="0"/>
    <n v="0"/>
    <x v="0"/>
    <x v="5"/>
  </r>
  <r>
    <n v="488"/>
    <s v="City Animals independent cartoon series"/>
    <s v="When humans left the earth, the animals took over the city. What could go wrong? Well...everything!"/>
    <x v="14"/>
    <n v="0"/>
    <x v="2"/>
    <x v="0"/>
    <s v="USD"/>
    <n v="1483924700"/>
    <n v="1481332700"/>
    <b v="0"/>
    <n v="0"/>
    <b v="0"/>
    <x v="5"/>
    <d v="2017-01-09T01:18:20"/>
    <x v="488"/>
    <n v="0"/>
    <n v="0"/>
    <x v="0"/>
    <x v="5"/>
  </r>
  <r>
    <n v="489"/>
    <s v="THE GUINEAS SHOW"/>
    <s v="Help America's favorite dysfunctional immigrant family THE GUINEAS launch the first season of their animated web series."/>
    <x v="138"/>
    <n v="215"/>
    <x v="2"/>
    <x v="0"/>
    <s v="USD"/>
    <n v="1325763180"/>
    <n v="1323084816"/>
    <b v="0"/>
    <n v="3"/>
    <b v="0"/>
    <x v="5"/>
    <d v="2012-01-05T11:33:00"/>
    <x v="489"/>
    <n v="0"/>
    <n v="71.67"/>
    <x v="0"/>
    <x v="5"/>
  </r>
  <r>
    <n v="490"/>
    <s v="PROJECT IS CANCELLED"/>
    <s v="Cancelled"/>
    <x v="28"/>
    <n v="0"/>
    <x v="2"/>
    <x v="0"/>
    <s v="USD"/>
    <n v="1345677285"/>
    <n v="1343085285"/>
    <b v="0"/>
    <n v="0"/>
    <b v="0"/>
    <x v="5"/>
    <d v="2012-08-22T23:14:45"/>
    <x v="490"/>
    <n v="0"/>
    <n v="0"/>
    <x v="0"/>
    <x v="5"/>
  </r>
  <r>
    <n v="491"/>
    <s v="Guess What? Gus"/>
    <s v="&quot;Guess What? Gus&quot; is a magical animated comedy that follow a new kid who playful antics for attention make the news."/>
    <x v="3"/>
    <n v="0"/>
    <x v="2"/>
    <x v="0"/>
    <s v="USD"/>
    <n v="1453937699"/>
    <n v="1451345699"/>
    <b v="0"/>
    <n v="0"/>
    <b v="0"/>
    <x v="5"/>
    <d v="2016-01-27T23:34:59"/>
    <x v="491"/>
    <n v="0"/>
    <n v="0"/>
    <x v="0"/>
    <x v="5"/>
  </r>
  <r>
    <n v="492"/>
    <s v="Project: eXelcius - Next Generation Movie"/>
    <s v="This project aims to create a 3D animated movie that is created by it's fans, it's content and plot will be driven by it's followers."/>
    <x v="139"/>
    <n v="0"/>
    <x v="2"/>
    <x v="11"/>
    <s v="SEK"/>
    <n v="1476319830"/>
    <n v="1471135830"/>
    <b v="0"/>
    <n v="0"/>
    <b v="0"/>
    <x v="5"/>
    <d v="2016-10-13T00:50:30"/>
    <x v="492"/>
    <n v="0"/>
    <n v="0"/>
    <x v="0"/>
    <x v="5"/>
  </r>
  <r>
    <n v="493"/>
    <s v="Joc Barrera The Chupacabra Hunter"/>
    <s v="The Chupacabra is not a myth and one man is on a mission to prove its existence no matter what, his name is Joc Barrera."/>
    <x v="11"/>
    <n v="0"/>
    <x v="2"/>
    <x v="1"/>
    <s v="GBP"/>
    <n v="1432142738"/>
    <n v="1429550738"/>
    <b v="0"/>
    <n v="0"/>
    <b v="0"/>
    <x v="5"/>
    <d v="2015-05-20T17:25:38"/>
    <x v="493"/>
    <n v="0"/>
    <n v="0"/>
    <x v="0"/>
    <x v="5"/>
  </r>
  <r>
    <n v="494"/>
    <s v="The Grigori"/>
    <s v="Angels come to Earth in human disguise to deceive mankind, rule the Earth as gods, create a hybrid army &amp; destroy all who oppose them."/>
    <x v="22"/>
    <n v="31"/>
    <x v="2"/>
    <x v="0"/>
    <s v="USD"/>
    <n v="1404356400"/>
    <n v="1402343765"/>
    <b v="0"/>
    <n v="3"/>
    <b v="0"/>
    <x v="5"/>
    <d v="2014-07-03T03:00:00"/>
    <x v="494"/>
    <n v="0"/>
    <n v="10.33"/>
    <x v="0"/>
    <x v="5"/>
  </r>
  <r>
    <n v="495"/>
    <s v="Average Heroes pilot"/>
    <s v="two friends set out to conquer and reach the level cap of the quest watch, how will they do it when they're 2 teenage idiots"/>
    <x v="39"/>
    <n v="0"/>
    <x v="2"/>
    <x v="0"/>
    <s v="USD"/>
    <n v="1437076305"/>
    <n v="1434484305"/>
    <b v="0"/>
    <n v="0"/>
    <b v="0"/>
    <x v="5"/>
    <d v="2015-07-16T19:51:45"/>
    <x v="495"/>
    <n v="0"/>
    <n v="0"/>
    <x v="0"/>
    <x v="5"/>
  </r>
  <r>
    <n v="496"/>
    <s v="Airships and Anatasia: The Movie"/>
    <s v="The movie is about the adventures of Ethan, Danna, The mysterious inventor and more."/>
    <x v="127"/>
    <n v="1"/>
    <x v="2"/>
    <x v="0"/>
    <s v="USD"/>
    <n v="1392070874"/>
    <n v="1386886874"/>
    <b v="0"/>
    <n v="1"/>
    <b v="0"/>
    <x v="5"/>
    <d v="2014-02-10T22:21:14"/>
    <x v="496"/>
    <n v="0"/>
    <n v="1"/>
    <x v="0"/>
    <x v="5"/>
  </r>
  <r>
    <n v="497"/>
    <s v="Galaxy Probe Kids"/>
    <s v="live-action/animated series pilot."/>
    <x v="140"/>
    <n v="30"/>
    <x v="2"/>
    <x v="0"/>
    <s v="USD"/>
    <n v="1419483600"/>
    <n v="1414889665"/>
    <b v="0"/>
    <n v="3"/>
    <b v="0"/>
    <x v="5"/>
    <d v="2014-12-25T05:00:00"/>
    <x v="497"/>
    <n v="1"/>
    <n v="10"/>
    <x v="0"/>
    <x v="5"/>
  </r>
  <r>
    <n v="498"/>
    <s v="ANGAL TENTARA and The Root of All Evil"/>
    <s v="AT is an Interactive Animation made for the iPad where the user becomes part of the story. It's a fantastic journey of discovery!"/>
    <x v="141"/>
    <n v="2994"/>
    <x v="2"/>
    <x v="0"/>
    <s v="USD"/>
    <n v="1324664249"/>
    <n v="1321035449"/>
    <b v="0"/>
    <n v="22"/>
    <b v="0"/>
    <x v="5"/>
    <d v="2011-12-23T18:17:29"/>
    <x v="498"/>
    <n v="5"/>
    <n v="136.09"/>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x v="5"/>
    <d v="2009-10-12T20:59:00"/>
    <x v="499"/>
    <n v="10"/>
    <n v="73.459999999999994"/>
    <x v="0"/>
    <x v="5"/>
  </r>
  <r>
    <n v="500"/>
    <s v="Stephen Colbert animated video"/>
    <s v="This animated dark comedy video highlights Stephen Colbert as a super hero-like figure within a corrupt and sinister world manipulated by the media."/>
    <x v="115"/>
    <n v="215"/>
    <x v="2"/>
    <x v="0"/>
    <s v="USD"/>
    <n v="1273356960"/>
    <n v="1268255751"/>
    <b v="0"/>
    <n v="4"/>
    <b v="0"/>
    <x v="5"/>
    <d v="2010-05-08T22:16:00"/>
    <x v="500"/>
    <n v="3"/>
    <n v="53.75"/>
    <x v="0"/>
    <x v="5"/>
  </r>
  <r>
    <n v="501"/>
    <s v="World War 4"/>
    <s v="Based on the invention portfolio of a patented inventor World War Four is a look into the future of warfare and humanity as a whole"/>
    <x v="3"/>
    <n v="0"/>
    <x v="2"/>
    <x v="0"/>
    <s v="USD"/>
    <n v="1310189851"/>
    <n v="1307597851"/>
    <b v="0"/>
    <n v="0"/>
    <b v="0"/>
    <x v="5"/>
    <d v="2011-07-09T05:37:31"/>
    <x v="501"/>
    <n v="0"/>
    <n v="0"/>
    <x v="0"/>
    <x v="5"/>
  </r>
  <r>
    <n v="502"/>
    <s v="Strawberry Bowl"/>
    <s v="This Strawberry Bowl concept is the 1st of many episodes.  These episodes will be released in accordance with the harvest of the month."/>
    <x v="22"/>
    <n v="230"/>
    <x v="2"/>
    <x v="0"/>
    <s v="USD"/>
    <n v="1332073025"/>
    <n v="1329484625"/>
    <b v="0"/>
    <n v="4"/>
    <b v="0"/>
    <x v="5"/>
    <d v="2012-03-18T12:17:05"/>
    <x v="502"/>
    <n v="1"/>
    <n v="57.5"/>
    <x v="0"/>
    <x v="5"/>
  </r>
  <r>
    <n v="503"/>
    <s v="Jimmy There and Back - Documentary Animation"/>
    <s v="Jimmy wants to live life and see his grandchildren grow up, but alcoholism threatens to curtail everything he dreams of."/>
    <x v="115"/>
    <n v="114"/>
    <x v="2"/>
    <x v="1"/>
    <s v="GBP"/>
    <n v="1421498303"/>
    <n v="1418906303"/>
    <b v="0"/>
    <n v="9"/>
    <b v="0"/>
    <x v="5"/>
    <d v="2015-01-17T12:38:23"/>
    <x v="503"/>
    <n v="2"/>
    <n v="12.67"/>
    <x v="0"/>
    <x v="5"/>
  </r>
  <r>
    <n v="504"/>
    <s v="Woodsy Owl Animation: Cartoons That Give A Hoot!"/>
    <s v="An animated DVD starring Woodsy Owl that entertains children while  showing them how they can help create a cleaner, greener planet."/>
    <x v="142"/>
    <n v="335"/>
    <x v="2"/>
    <x v="0"/>
    <s v="USD"/>
    <n v="1334097387"/>
    <n v="1328916987"/>
    <b v="0"/>
    <n v="5"/>
    <b v="0"/>
    <x v="5"/>
    <d v="2012-04-10T22:36:27"/>
    <x v="504"/>
    <n v="1"/>
    <n v="67"/>
    <x v="0"/>
    <x v="5"/>
  </r>
  <r>
    <n v="505"/>
    <s v="MY4FACES THE ANIMATED MOVIE"/>
    <s v="This wonderful movie will tells the story of two adorable aliens who crash land into a familyâ€™s backyard, and travel the Earth."/>
    <x v="14"/>
    <n v="52"/>
    <x v="2"/>
    <x v="0"/>
    <s v="USD"/>
    <n v="1451010086"/>
    <n v="1447122086"/>
    <b v="0"/>
    <n v="14"/>
    <b v="0"/>
    <x v="5"/>
    <d v="2015-12-25T02:21:26"/>
    <x v="505"/>
    <n v="0"/>
    <n v="3.71"/>
    <x v="0"/>
    <x v="5"/>
  </r>
  <r>
    <n v="506"/>
    <s v="Age of Spirit: The Battle in Heaven"/>
    <s v="A feature-length 3D animation that depicts what happened when the Son of the Morning rebelled against God."/>
    <x v="61"/>
    <n v="250"/>
    <x v="2"/>
    <x v="0"/>
    <s v="USD"/>
    <n v="1376140520"/>
    <n v="1373548520"/>
    <b v="0"/>
    <n v="1"/>
    <b v="0"/>
    <x v="5"/>
    <d v="2013-08-10T13:15:20"/>
    <x v="506"/>
    <n v="0"/>
    <n v="250"/>
    <x v="0"/>
    <x v="5"/>
  </r>
  <r>
    <n v="507"/>
    <s v="Code Monkeys"/>
    <s v="&quot;Code Monkey(s)&quot; is a short animated-series about life from the perspective of an engineer who feels like an actual &quot;Code Monkey&quot;."/>
    <x v="22"/>
    <n v="640"/>
    <x v="2"/>
    <x v="0"/>
    <s v="USD"/>
    <n v="1350687657"/>
    <n v="1346799657"/>
    <b v="0"/>
    <n v="10"/>
    <b v="0"/>
    <x v="5"/>
    <d v="2012-10-19T23:00:57"/>
    <x v="507"/>
    <n v="3"/>
    <n v="64"/>
    <x v="0"/>
    <x v="5"/>
  </r>
  <r>
    <n v="508"/>
    <s v="Heroes Faith II (Superior Soldier)"/>
    <s v="A stop-motion animated action packed adventure. Telling a great story with an even greater message. Join me and lets change the world."/>
    <x v="63"/>
    <n v="400"/>
    <x v="2"/>
    <x v="0"/>
    <s v="USD"/>
    <n v="1337955240"/>
    <n v="1332808501"/>
    <b v="0"/>
    <n v="3"/>
    <b v="0"/>
    <x v="5"/>
    <d v="2012-05-25T14:14:00"/>
    <x v="508"/>
    <n v="1"/>
    <n v="133.33000000000001"/>
    <x v="0"/>
    <x v="5"/>
  </r>
  <r>
    <n v="509"/>
    <s v="Indian in Chelsea - Web Animated series"/>
    <s v="A hilarious comedy podcast being turned into an animated series  about an indian servant and his boss."/>
    <x v="10"/>
    <n v="10"/>
    <x v="2"/>
    <x v="1"/>
    <s v="GBP"/>
    <n v="1435504170"/>
    <n v="1432912170"/>
    <b v="0"/>
    <n v="1"/>
    <b v="0"/>
    <x v="5"/>
    <d v="2015-06-28T15:09:30"/>
    <x v="509"/>
    <n v="0"/>
    <n v="10"/>
    <x v="0"/>
    <x v="5"/>
  </r>
  <r>
    <n v="510"/>
    <s v="TPI Episode 2: Doomsday Dean"/>
    <s v="A mile below the Franco-Swiss border Dean manages to break the Large Hadron Collider and triggers the end of the world."/>
    <x v="32"/>
    <n v="0"/>
    <x v="2"/>
    <x v="0"/>
    <s v="USD"/>
    <n v="1456805639"/>
    <n v="1454213639"/>
    <b v="0"/>
    <n v="0"/>
    <b v="0"/>
    <x v="5"/>
    <d v="2016-03-01T04:13:59"/>
    <x v="510"/>
    <n v="0"/>
    <n v="0"/>
    <x v="0"/>
    <x v="5"/>
  </r>
  <r>
    <n v="511"/>
    <s v="Stuck On An Eyeland"/>
    <s v="A project that incorporates animation and comic art into a relevant story. 4 boys, 1 eyeland, and a whole lot of drama!!!"/>
    <x v="10"/>
    <n v="150"/>
    <x v="2"/>
    <x v="0"/>
    <s v="USD"/>
    <n v="1365228982"/>
    <n v="1362640582"/>
    <b v="0"/>
    <n v="5"/>
    <b v="0"/>
    <x v="5"/>
    <d v="2013-04-06T06:16:22"/>
    <x v="511"/>
    <n v="3"/>
    <n v="30"/>
    <x v="0"/>
    <x v="5"/>
  </r>
  <r>
    <n v="512"/>
    <s v="Otherkin The Animated Series"/>
    <s v="We have a fully developed 2D animated series that requires more professional animation. Our first 2 home-animated eps are up online."/>
    <x v="6"/>
    <n v="11"/>
    <x v="2"/>
    <x v="0"/>
    <s v="USD"/>
    <n v="1479667727"/>
    <n v="1475776127"/>
    <b v="0"/>
    <n v="2"/>
    <b v="0"/>
    <x v="5"/>
    <d v="2016-11-20T18:48:47"/>
    <x v="512"/>
    <n v="0"/>
    <n v="5.5"/>
    <x v="0"/>
    <x v="5"/>
  </r>
  <r>
    <n v="513"/>
    <s v="Paradigm Spiral - The Animated Series"/>
    <s v="A sci-fi fantasy 2.5D anime styled series about some guys trying to save the world, probably..."/>
    <x v="63"/>
    <n v="6962"/>
    <x v="2"/>
    <x v="0"/>
    <s v="USD"/>
    <n v="1471244400"/>
    <n v="1467387705"/>
    <b v="0"/>
    <n v="68"/>
    <b v="0"/>
    <x v="5"/>
    <d v="2016-08-15T07:00:00"/>
    <x v="513"/>
    <n v="14"/>
    <n v="102.38"/>
    <x v="0"/>
    <x v="5"/>
  </r>
  <r>
    <n v="514"/>
    <s v="I'm Sticking With You."/>
    <s v="A film created entirely out of paper, visual effects and found objects depicts how one man created a new life for himself."/>
    <x v="15"/>
    <n v="50"/>
    <x v="2"/>
    <x v="5"/>
    <s v="CAD"/>
    <n v="1407595447"/>
    <n v="1405003447"/>
    <b v="0"/>
    <n v="3"/>
    <b v="0"/>
    <x v="5"/>
    <d v="2014-08-09T14:44:07"/>
    <x v="514"/>
    <n v="3"/>
    <n v="16.670000000000002"/>
    <x v="0"/>
    <x v="5"/>
  </r>
  <r>
    <n v="515"/>
    <s v="A Tale of Faith - An Animated Short Film"/>
    <s v="A Tale of Faith is an animated short film based on the heartwarming tale by Rebbe Nachman of Breslov."/>
    <x v="143"/>
    <n v="24651"/>
    <x v="2"/>
    <x v="0"/>
    <s v="USD"/>
    <n v="1451389601"/>
    <n v="1447933601"/>
    <b v="0"/>
    <n v="34"/>
    <b v="0"/>
    <x v="5"/>
    <d v="2015-12-29T11:46:41"/>
    <x v="515"/>
    <n v="25"/>
    <n v="725.03"/>
    <x v="0"/>
    <x v="5"/>
  </r>
  <r>
    <n v="516"/>
    <s v="Shipmates"/>
    <s v="A big brother style comedy animation series starring famous seafarers"/>
    <x v="10"/>
    <n v="0"/>
    <x v="2"/>
    <x v="1"/>
    <s v="GBP"/>
    <n v="1432752080"/>
    <n v="1427568080"/>
    <b v="0"/>
    <n v="0"/>
    <b v="0"/>
    <x v="5"/>
    <d v="2015-05-27T18:41:20"/>
    <x v="516"/>
    <n v="0"/>
    <n v="0"/>
    <x v="0"/>
    <x v="5"/>
  </r>
  <r>
    <n v="517"/>
    <s v="Honeybee: The Animated Series Trailer"/>
    <s v="Honeybee is a cartoon about a girl who can talk to bugs, and her quest to save the bees! Adventure, humor, and lots of fun characters."/>
    <x v="36"/>
    <n v="205"/>
    <x v="2"/>
    <x v="0"/>
    <s v="USD"/>
    <n v="1486046761"/>
    <n v="1483454761"/>
    <b v="0"/>
    <n v="3"/>
    <b v="0"/>
    <x v="5"/>
    <d v="2017-02-02T14:46:01"/>
    <x v="517"/>
    <n v="1"/>
    <n v="68.33"/>
    <x v="0"/>
    <x v="5"/>
  </r>
  <r>
    <n v="518"/>
    <s v="Somorrah"/>
    <s v="The community of Somorrah is peaceful and unblemished until &quot;The Boss&quot; power and money starts to diminish &amp; plans to gain it all back!"/>
    <x v="144"/>
    <n v="0"/>
    <x v="2"/>
    <x v="0"/>
    <s v="USD"/>
    <n v="1441550760"/>
    <n v="1438958824"/>
    <b v="0"/>
    <n v="0"/>
    <b v="0"/>
    <x v="5"/>
    <d v="2015-09-06T14:46:00"/>
    <x v="518"/>
    <n v="0"/>
    <n v="0"/>
    <x v="0"/>
    <x v="5"/>
  </r>
  <r>
    <n v="519"/>
    <s v="M dot Strange's &quot;I am Nightmare&quot;"/>
    <s v="&quot;When the dream of childhood is stolen... a nightmare is born&quot; A dark animated fantasy film by indie filmmaker M dot Strange."/>
    <x v="145"/>
    <n v="2746"/>
    <x v="2"/>
    <x v="0"/>
    <s v="USD"/>
    <n v="1354699421"/>
    <n v="1352107421"/>
    <b v="0"/>
    <n v="70"/>
    <b v="0"/>
    <x v="5"/>
    <d v="2012-12-05T09:23:41"/>
    <x v="519"/>
    <n v="23"/>
    <n v="39.229999999999997"/>
    <x v="0"/>
    <x v="5"/>
  </r>
  <r>
    <n v="520"/>
    <s v="Darktales The Play"/>
    <s v="Tim Arthur's 21st anniversary sell-out production of his 'chilling' and 'sinister' ghostly thriller returns to the Edinburgh Fringe!"/>
    <x v="10"/>
    <n v="5105"/>
    <x v="0"/>
    <x v="1"/>
    <s v="GBP"/>
    <n v="1449766261"/>
    <n v="1447174261"/>
    <b v="0"/>
    <n v="34"/>
    <b v="1"/>
    <x v="6"/>
    <d v="2015-12-10T16:51:01"/>
    <x v="520"/>
    <n v="102"/>
    <n v="150.15"/>
    <x v="1"/>
    <x v="6"/>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x v="6"/>
    <d v="2016-11-01T04:59:00"/>
    <x v="521"/>
    <n v="105"/>
    <n v="93.43"/>
    <x v="1"/>
    <x v="6"/>
  </r>
  <r>
    <n v="522"/>
    <s v="COMPASS PLAYERS"/>
    <s v="*** TO MAKE DONATIONS IN THE FUTURE                                   GO TO OUR WEBSITE: www.compassplayers.com ***"/>
    <x v="9"/>
    <n v="3440"/>
    <x v="0"/>
    <x v="0"/>
    <s v="USD"/>
    <n v="1458518325"/>
    <n v="1456793925"/>
    <b v="0"/>
    <n v="31"/>
    <b v="1"/>
    <x v="6"/>
    <d v="2016-03-20T23:58:45"/>
    <x v="522"/>
    <n v="115"/>
    <n v="110.97"/>
    <x v="1"/>
    <x v="6"/>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x v="6"/>
    <d v="2015-09-21T03:11:16"/>
    <x v="523"/>
    <n v="121"/>
    <n v="71.790000000000006"/>
    <x v="1"/>
    <x v="6"/>
  </r>
  <r>
    <n v="524"/>
    <s v="Zero Down"/>
    <s v="Angel on the Corner need YOUR help to raise Â£3,500 to take Zero Down by Sarah Hehir to the Edinburgh Fringe Festival this August!"/>
    <x v="8"/>
    <n v="3803.55"/>
    <x v="0"/>
    <x v="1"/>
    <s v="GBP"/>
    <n v="1464801169"/>
    <n v="1462209169"/>
    <b v="0"/>
    <n v="130"/>
    <b v="1"/>
    <x v="6"/>
    <d v="2016-06-01T17:12:49"/>
    <x v="524"/>
    <n v="109"/>
    <n v="29.26"/>
    <x v="1"/>
    <x v="6"/>
  </r>
  <r>
    <n v="525"/>
    <s v="EUPHORIA! A New Play by John Corigliano"/>
    <s v="EUPHORIA! is a new play about the decriminalization of drugs, and its profound effect on both the criminals in prison and &quot;The Man.&quot;"/>
    <x v="14"/>
    <n v="12000"/>
    <x v="0"/>
    <x v="0"/>
    <s v="USD"/>
    <n v="1410601041"/>
    <n v="1406713041"/>
    <b v="0"/>
    <n v="12"/>
    <b v="1"/>
    <x v="6"/>
    <d v="2014-09-13T09:37:21"/>
    <x v="525"/>
    <n v="100"/>
    <n v="1000"/>
    <x v="1"/>
    <x v="6"/>
  </r>
  <r>
    <n v="526"/>
    <s v="Victory by Madicken Malm"/>
    <s v="We have a brand new play. We urgently need your help to fund our production, which opens at Theatre503 on August 18th."/>
    <x v="15"/>
    <n v="1710"/>
    <x v="0"/>
    <x v="1"/>
    <s v="GBP"/>
    <n v="1438966800"/>
    <n v="1436278344"/>
    <b v="0"/>
    <n v="23"/>
    <b v="1"/>
    <x v="6"/>
    <d v="2015-08-07T17:00:00"/>
    <x v="526"/>
    <n v="114"/>
    <n v="74.349999999999994"/>
    <x v="1"/>
    <x v="6"/>
  </r>
  <r>
    <n v="527"/>
    <s v="Omega Kids - a new play"/>
    <s v="OMEGA KIDS, a new play by Noah Mease, directed by Jay Stull &amp; produced by New Light Theater Project in association with Access Theater."/>
    <x v="3"/>
    <n v="10085"/>
    <x v="0"/>
    <x v="0"/>
    <s v="USD"/>
    <n v="1487347500"/>
    <n v="1484715366"/>
    <b v="0"/>
    <n v="158"/>
    <b v="1"/>
    <x v="6"/>
    <d v="2017-02-17T16:05:00"/>
    <x v="527"/>
    <n v="101"/>
    <n v="63.83"/>
    <x v="1"/>
    <x v="6"/>
  </r>
  <r>
    <n v="528"/>
    <s v="Devastated No Matter What"/>
    <s v="A Festival Backed Production of a Full-Length Play."/>
    <x v="146"/>
    <n v="1330"/>
    <x v="0"/>
    <x v="0"/>
    <s v="USD"/>
    <n v="1434921600"/>
    <n v="1433109907"/>
    <b v="0"/>
    <n v="30"/>
    <b v="1"/>
    <x v="6"/>
    <d v="2015-06-21T21:20:00"/>
    <x v="528"/>
    <n v="116"/>
    <n v="44.33"/>
    <x v="1"/>
    <x v="6"/>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x v="6"/>
    <d v="2017-01-11T05:00:00"/>
    <x v="529"/>
    <n v="130"/>
    <n v="86.94"/>
    <x v="1"/>
    <x v="6"/>
  </r>
  <r>
    <n v="530"/>
    <s v="Corners Grove"/>
    <s v="Corners Grove is a coming-of-age play about leaving home, gender identity and the death of Whitney Houston; will benefit Win NYC."/>
    <x v="147"/>
    <n v="3670"/>
    <x v="0"/>
    <x v="0"/>
    <s v="USD"/>
    <n v="1435111200"/>
    <n v="1433254268"/>
    <b v="0"/>
    <n v="29"/>
    <b v="1"/>
    <x v="6"/>
    <d v="2015-06-24T02:00:00"/>
    <x v="530"/>
    <n v="108"/>
    <n v="126.55"/>
    <x v="1"/>
    <x v="6"/>
  </r>
  <r>
    <n v="531"/>
    <s v="COMPASS PLAYERS presents SYLVIA by A. R. Gurney"/>
    <s v="SYLVIA is a modern romantic comedy about a marriage and a talking dog. Directed by Jeanna Michaels. January 12 through January 29, 2017"/>
    <x v="23"/>
    <n v="4000"/>
    <x v="0"/>
    <x v="0"/>
    <s v="USD"/>
    <n v="1481957940"/>
    <n v="1478050429"/>
    <b v="0"/>
    <n v="31"/>
    <b v="1"/>
    <x v="6"/>
    <d v="2016-12-17T06:59:00"/>
    <x v="531"/>
    <n v="100"/>
    <n v="129.03"/>
    <x v="1"/>
    <x v="6"/>
  </r>
  <r>
    <n v="532"/>
    <s v="Walken On Sunshine"/>
    <s v="A fast paced, comedic play about an anxiety-ridden filmmaker who lies to investors about having Christopher Walken in his film."/>
    <x v="3"/>
    <n v="12325"/>
    <x v="0"/>
    <x v="0"/>
    <s v="USD"/>
    <n v="1463098208"/>
    <n v="1460506208"/>
    <b v="0"/>
    <n v="173"/>
    <b v="1"/>
    <x v="6"/>
    <d v="2016-05-13T00:10:08"/>
    <x v="532"/>
    <n v="123"/>
    <n v="71.239999999999995"/>
    <x v="1"/>
    <x v="6"/>
  </r>
  <r>
    <n v="533"/>
    <s v="Foresight"/>
    <s v="New writing â€¢ Twisty-turny magical realist retro sci-fi â€¢ Human lives â€¢ Storytelling â€¢ The slope our society slips down..."/>
    <x v="13"/>
    <n v="2004"/>
    <x v="0"/>
    <x v="1"/>
    <s v="GBP"/>
    <n v="1463394365"/>
    <n v="1461320765"/>
    <b v="0"/>
    <n v="17"/>
    <b v="1"/>
    <x v="6"/>
    <d v="2016-05-16T10:26:05"/>
    <x v="533"/>
    <n v="100"/>
    <n v="117.88"/>
    <x v="1"/>
    <x v="6"/>
  </r>
  <r>
    <n v="534"/>
    <s v="Theatre for restorative justice - help us get to Belgium!"/>
    <s v="We're a zero-budget, non-profit theatre group based in Oslo and have been invited to perform at a conference in Belgium. Help!"/>
    <x v="36"/>
    <n v="15700"/>
    <x v="0"/>
    <x v="10"/>
    <s v="NOK"/>
    <n v="1446418800"/>
    <n v="1443036470"/>
    <b v="0"/>
    <n v="48"/>
    <b v="1"/>
    <x v="6"/>
    <d v="2015-11-01T23:00:00"/>
    <x v="534"/>
    <n v="105"/>
    <n v="327.08"/>
    <x v="1"/>
    <x v="6"/>
  </r>
  <r>
    <n v="535"/>
    <s v="Astronauts of Hartlepool: a Brexit sci-fi for VAULT 2017"/>
    <s v="Weâ€™re producing a Northern Brexit sci-fi play for VAULT festival 2017 and we need your help!"/>
    <x v="13"/>
    <n v="2050"/>
    <x v="0"/>
    <x v="1"/>
    <s v="GBP"/>
    <n v="1483707905"/>
    <n v="1481115905"/>
    <b v="0"/>
    <n v="59"/>
    <b v="1"/>
    <x v="6"/>
    <d v="2017-01-06T13:05:05"/>
    <x v="535"/>
    <n v="103"/>
    <n v="34.75"/>
    <x v="1"/>
    <x v="6"/>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x v="6"/>
    <d v="2015-08-03T18:00:00"/>
    <x v="536"/>
    <n v="118"/>
    <n v="100.06"/>
    <x v="1"/>
    <x v="6"/>
  </r>
  <r>
    <n v="537"/>
    <s v="Be A Buddy Not A Bully (Anti-Bullying Stage Play TOUR)"/>
    <s v="Transforming bystanders into anti-bullies since 2012 thru inclusive learning environments.  Together we can take back our classrooms."/>
    <x v="13"/>
    <n v="2410"/>
    <x v="0"/>
    <x v="0"/>
    <s v="USD"/>
    <n v="1446665191"/>
    <n v="1444069591"/>
    <b v="0"/>
    <n v="59"/>
    <b v="1"/>
    <x v="6"/>
    <d v="2015-11-04T19:26:31"/>
    <x v="537"/>
    <n v="121"/>
    <n v="40.85"/>
    <x v="1"/>
    <x v="6"/>
  </r>
  <r>
    <n v="538"/>
    <s v="Shakespeare Orange County's HAMLET: Match This!"/>
    <s v="SOC produces affordable and accessible theatre in the heart of Orange County, CA, and we need your help to match a $5,000 grant!"/>
    <x v="10"/>
    <n v="15121"/>
    <x v="0"/>
    <x v="0"/>
    <s v="USD"/>
    <n v="1463166263"/>
    <n v="1460574263"/>
    <b v="0"/>
    <n v="60"/>
    <b v="1"/>
    <x v="6"/>
    <d v="2016-05-13T19:04:23"/>
    <x v="538"/>
    <n v="302"/>
    <n v="252.02"/>
    <x v="1"/>
    <x v="6"/>
  </r>
  <r>
    <n v="539"/>
    <s v="&quot;The Tale of The Cockatrice&quot; by Peafrog Puppetry"/>
    <s v="A brand new show that unites puppetry, live music and storytelling to bring a forgotten English legend back to life!"/>
    <x v="2"/>
    <n v="503.22"/>
    <x v="0"/>
    <x v="1"/>
    <s v="GBP"/>
    <n v="1467681107"/>
    <n v="1465866707"/>
    <b v="0"/>
    <n v="20"/>
    <b v="1"/>
    <x v="6"/>
    <d v="2016-07-05T01:11:47"/>
    <x v="539"/>
    <n v="101"/>
    <n v="25.16"/>
    <x v="1"/>
    <x v="6"/>
  </r>
  <r>
    <n v="540"/>
    <s v="hap's- Whats the program?"/>
    <s v="There are so many dilemmas in life- what to do, where to go? _x000a_Let us solve it - search our preference based entertainment calendar"/>
    <x v="36"/>
    <n v="1"/>
    <x v="2"/>
    <x v="0"/>
    <s v="USD"/>
    <n v="1423078606"/>
    <n v="1420486606"/>
    <b v="0"/>
    <n v="1"/>
    <b v="0"/>
    <x v="7"/>
    <d v="2015-02-04T19:36:46"/>
    <x v="540"/>
    <n v="0"/>
    <n v="1"/>
    <x v="2"/>
    <x v="7"/>
  </r>
  <r>
    <n v="541"/>
    <s v="Deviations"/>
    <s v="A website dedicated to local Kink Communities; to find others with matching interests and bring them together."/>
    <x v="37"/>
    <n v="25"/>
    <x v="2"/>
    <x v="0"/>
    <s v="USD"/>
    <n v="1446080834"/>
    <n v="1443488834"/>
    <b v="0"/>
    <n v="1"/>
    <b v="0"/>
    <x v="7"/>
    <d v="2015-10-29T01:07:14"/>
    <x v="541"/>
    <n v="1"/>
    <n v="25"/>
    <x v="2"/>
    <x v="7"/>
  </r>
  <r>
    <n v="542"/>
    <s v="Chronicles - History by us, as we tell it, as we share it"/>
    <s v="The platform to record visual, audio and text memory of the common man - as we experienced history when it brushed us by"/>
    <x v="65"/>
    <n v="1"/>
    <x v="2"/>
    <x v="0"/>
    <s v="USD"/>
    <n v="1462293716"/>
    <n v="1457113316"/>
    <b v="0"/>
    <n v="1"/>
    <b v="0"/>
    <x v="7"/>
    <d v="2016-05-03T16:41:56"/>
    <x v="542"/>
    <n v="0"/>
    <n v="1"/>
    <x v="2"/>
    <x v="7"/>
  </r>
  <r>
    <n v="543"/>
    <s v="Allergy Friendly Restaurant Finder and Review Site"/>
    <s v="I want to make it easy for those with food allergies to know where they can safely, and happily eat out with friends and family."/>
    <x v="29"/>
    <n v="70"/>
    <x v="2"/>
    <x v="2"/>
    <s v="AUD"/>
    <n v="1414807962"/>
    <n v="1412215962"/>
    <b v="0"/>
    <n v="2"/>
    <b v="0"/>
    <x v="7"/>
    <d v="2014-11-01T02:12:42"/>
    <x v="543"/>
    <n v="0"/>
    <n v="35"/>
    <x v="2"/>
    <x v="7"/>
  </r>
  <r>
    <n v="544"/>
    <s v="Favowear - Shopping for your favorite clothes made simple"/>
    <s v="Do you have a favorite shirt? So does everyone else. Favowear is creating a platform to share the best clothes and shopping sources."/>
    <x v="2"/>
    <n v="6"/>
    <x v="2"/>
    <x v="0"/>
    <s v="USD"/>
    <n v="1467647160"/>
    <n v="1465055160"/>
    <b v="0"/>
    <n v="2"/>
    <b v="0"/>
    <x v="7"/>
    <d v="2016-07-04T15:46:00"/>
    <x v="544"/>
    <n v="1"/>
    <n v="3"/>
    <x v="2"/>
    <x v="7"/>
  </r>
  <r>
    <n v="545"/>
    <s v="Speedwapp - The best webdesign tool for Wordpress, Bootstrap"/>
    <s v="1st collaborative webdesign tool to create professional websites with WordPress, Bootstrap and other open source technologies."/>
    <x v="63"/>
    <n v="13692"/>
    <x v="2"/>
    <x v="6"/>
    <s v="EUR"/>
    <n v="1447600389"/>
    <n v="1444140789"/>
    <b v="0"/>
    <n v="34"/>
    <b v="0"/>
    <x v="7"/>
    <d v="2015-11-15T15:13:09"/>
    <x v="545"/>
    <n v="27"/>
    <n v="402.71"/>
    <x v="2"/>
    <x v="7"/>
  </r>
  <r>
    <n v="546"/>
    <s v="Lift Up Missions a Global Christian Online Platform"/>
    <s v="Build a Christian Network Platform to connect and collaborate projects, events, missions and support online to fulfill the call."/>
    <x v="127"/>
    <n v="52"/>
    <x v="2"/>
    <x v="0"/>
    <s v="USD"/>
    <n v="1445097715"/>
    <n v="1441209715"/>
    <b v="0"/>
    <n v="2"/>
    <b v="0"/>
    <x v="7"/>
    <d v="2015-10-17T16:01:55"/>
    <x v="546"/>
    <n v="0"/>
    <n v="26"/>
    <x v="2"/>
    <x v="7"/>
  </r>
  <r>
    <n v="547"/>
    <s v="Secure Email and Document sharing"/>
    <s v="We are looking to build a secure email / document sharing system for companies needing to send sensitive information to clients."/>
    <x v="51"/>
    <n v="0"/>
    <x v="2"/>
    <x v="1"/>
    <s v="GBP"/>
    <n v="1455122564"/>
    <n v="1452530564"/>
    <b v="0"/>
    <n v="0"/>
    <b v="0"/>
    <x v="7"/>
    <d v="2016-02-10T16:42:44"/>
    <x v="547"/>
    <n v="0"/>
    <n v="0"/>
    <x v="2"/>
    <x v="7"/>
  </r>
  <r>
    <n v="548"/>
    <s v="Langwiser - video lessons with native speaking teachers"/>
    <s v="Teach your native language online or study a foreign language with native speaking teachers. Social Web service and apps."/>
    <x v="3"/>
    <n v="9"/>
    <x v="2"/>
    <x v="1"/>
    <s v="GBP"/>
    <n v="1446154848"/>
    <n v="1443562848"/>
    <b v="0"/>
    <n v="1"/>
    <b v="0"/>
    <x v="7"/>
    <d v="2015-10-29T21:40:48"/>
    <x v="548"/>
    <n v="0"/>
    <n v="9"/>
    <x v="2"/>
    <x v="7"/>
  </r>
  <r>
    <n v="549"/>
    <s v="Keyup.in - The gaming community that gives back."/>
    <s v="The project idea came from game keys, gamers give out game keys on insecure forums and websites, we want to change that and make it fun"/>
    <x v="30"/>
    <n v="68"/>
    <x v="2"/>
    <x v="1"/>
    <s v="GBP"/>
    <n v="1436368622"/>
    <n v="1433776622"/>
    <b v="0"/>
    <n v="8"/>
    <b v="0"/>
    <x v="7"/>
    <d v="2015-07-08T15:17:02"/>
    <x v="549"/>
    <n v="3"/>
    <n v="8.5"/>
    <x v="2"/>
    <x v="7"/>
  </r>
  <r>
    <n v="550"/>
    <s v="Business &amp; Event Directory in Kingston, Ontario"/>
    <s v="Help us shine the spotlight on our local businesses and contractors by providing a cost-effective ecommerce &amp; marketing platform"/>
    <x v="10"/>
    <n v="35"/>
    <x v="2"/>
    <x v="5"/>
    <s v="CAD"/>
    <n v="1485838800"/>
    <n v="1484756245"/>
    <b v="0"/>
    <n v="4"/>
    <b v="0"/>
    <x v="7"/>
    <d v="2017-01-31T05:00:00"/>
    <x v="550"/>
    <n v="1"/>
    <n v="8.75"/>
    <x v="2"/>
    <x v="7"/>
  </r>
  <r>
    <n v="551"/>
    <s v="ALIBI X Nation - The Digital Black Wall Street"/>
    <s v="AX Nation's goal is to develop, highlight, and connect black business leaders across the diaspora with skilled software developers."/>
    <x v="96"/>
    <n v="3781"/>
    <x v="2"/>
    <x v="0"/>
    <s v="USD"/>
    <n v="1438451580"/>
    <n v="1434609424"/>
    <b v="0"/>
    <n v="28"/>
    <b v="0"/>
    <x v="7"/>
    <d v="2015-08-01T17:53:00"/>
    <x v="551"/>
    <n v="5"/>
    <n v="135.04"/>
    <x v="2"/>
    <x v="7"/>
  </r>
  <r>
    <n v="552"/>
    <s v="Spinnable Social Media"/>
    <s v="Axoral is a 3d interactive social media interface, with the potential to be so much more, but we need your help!"/>
    <x v="101"/>
    <n v="0"/>
    <x v="2"/>
    <x v="5"/>
    <s v="CAD"/>
    <n v="1452350896"/>
    <n v="1447166896"/>
    <b v="0"/>
    <n v="0"/>
    <b v="0"/>
    <x v="7"/>
    <d v="2016-01-09T14:48:16"/>
    <x v="552"/>
    <n v="0"/>
    <n v="0"/>
    <x v="2"/>
    <x v="7"/>
  </r>
  <r>
    <n v="553"/>
    <s v="sellorshopusa.com"/>
    <s v="Groundbreaking New Classifieds Website Grows Into Largest Nationwide Coverage By Turning Users Into Entrepreneurs"/>
    <x v="31"/>
    <n v="123"/>
    <x v="2"/>
    <x v="0"/>
    <s v="USD"/>
    <n v="1415988991"/>
    <n v="1413393391"/>
    <b v="0"/>
    <n v="6"/>
    <b v="0"/>
    <x v="7"/>
    <d v="2014-11-14T18:16:31"/>
    <x v="553"/>
    <n v="0"/>
    <n v="20.5"/>
    <x v="2"/>
    <x v="7"/>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x v="7"/>
    <d v="2014-10-19T16:26:12"/>
    <x v="554"/>
    <n v="37"/>
    <n v="64.36"/>
    <x v="2"/>
    <x v="7"/>
  </r>
  <r>
    <n v="555"/>
    <s v="Marketing campaign for Show-Skill.net website"/>
    <s v="Show-Skill.net helps to promote young football talents for free. It's the best place to show what you've got! Just post your videos :)"/>
    <x v="51"/>
    <n v="0"/>
    <x v="2"/>
    <x v="1"/>
    <s v="GBP"/>
    <n v="1465720143"/>
    <n v="1463128143"/>
    <b v="0"/>
    <n v="0"/>
    <b v="0"/>
    <x v="7"/>
    <d v="2016-06-12T08:29:03"/>
    <x v="555"/>
    <n v="0"/>
    <n v="0"/>
    <x v="2"/>
    <x v="7"/>
  </r>
  <r>
    <n v="556"/>
    <s v="Braille Academy"/>
    <s v="An educational platform for learning Unified English Braille Code"/>
    <x v="6"/>
    <n v="200"/>
    <x v="2"/>
    <x v="0"/>
    <s v="USD"/>
    <n v="1452112717"/>
    <n v="1449520717"/>
    <b v="0"/>
    <n v="1"/>
    <b v="0"/>
    <x v="7"/>
    <d v="2016-01-06T20:38:37"/>
    <x v="556"/>
    <n v="3"/>
    <n v="200"/>
    <x v="2"/>
    <x v="7"/>
  </r>
  <r>
    <n v="557"/>
    <s v="Interactive Global Domestic Violence Platform"/>
    <s v="The world's first interactive global domestic violence platform which connects victims, NGO's, policy-makers and researchers."/>
    <x v="60"/>
    <n v="1366"/>
    <x v="2"/>
    <x v="12"/>
    <s v="EUR"/>
    <n v="1480721803"/>
    <n v="1478126203"/>
    <b v="0"/>
    <n v="20"/>
    <b v="0"/>
    <x v="7"/>
    <d v="2016-12-02T23:36:43"/>
    <x v="557"/>
    <n v="1"/>
    <n v="68.3"/>
    <x v="2"/>
    <x v="7"/>
  </r>
  <r>
    <n v="558"/>
    <s v="Southwest Louisville Online A Local Social Network"/>
    <s v="A community website with news, classifieds, photo albums, business reviews and a calendar for the local community to share."/>
    <x v="47"/>
    <n v="0"/>
    <x v="2"/>
    <x v="0"/>
    <s v="USD"/>
    <n v="1427227905"/>
    <n v="1424639505"/>
    <b v="0"/>
    <n v="0"/>
    <b v="0"/>
    <x v="7"/>
    <d v="2015-03-24T20:11:45"/>
    <x v="558"/>
    <n v="0"/>
    <n v="0"/>
    <x v="2"/>
    <x v="7"/>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x v="7"/>
    <d v="2015-12-13T06:47:40"/>
    <x v="559"/>
    <n v="0"/>
    <n v="50"/>
    <x v="2"/>
    <x v="7"/>
  </r>
  <r>
    <n v="560"/>
    <s v="DOWNLOAD THE INTERNET,...."/>
    <s v="In the future the possibility exists that the internet it's self could be felled, we have world seed banks, it's time for a net bank,.."/>
    <x v="57"/>
    <n v="12"/>
    <x v="2"/>
    <x v="5"/>
    <s v="CAD"/>
    <n v="1418841045"/>
    <n v="1416249045"/>
    <b v="0"/>
    <n v="3"/>
    <b v="0"/>
    <x v="7"/>
    <d v="2014-12-17T18:30:45"/>
    <x v="560"/>
    <n v="0"/>
    <n v="4"/>
    <x v="2"/>
    <x v="7"/>
  </r>
  <r>
    <n v="561"/>
    <s v="CheckMate Careers"/>
    <s v="A marketplace for talent and employers to match. Using intuitive technology we match &amp; place talent with the best career position."/>
    <x v="36"/>
    <n v="55"/>
    <x v="2"/>
    <x v="0"/>
    <s v="USD"/>
    <n v="1445874513"/>
    <n v="1442850513"/>
    <b v="0"/>
    <n v="2"/>
    <b v="0"/>
    <x v="7"/>
    <d v="2015-10-26T15:48:33"/>
    <x v="561"/>
    <n v="0"/>
    <n v="27.5"/>
    <x v="2"/>
    <x v="7"/>
  </r>
  <r>
    <n v="562"/>
    <s v="International/Domestic Student room platform"/>
    <s v="i would like to develop an international free platform for domestic and international students to find accomodation in all countries"/>
    <x v="63"/>
    <n v="0"/>
    <x v="2"/>
    <x v="9"/>
    <s v="EUR"/>
    <n v="1482052815"/>
    <n v="1479460815"/>
    <b v="0"/>
    <n v="0"/>
    <b v="0"/>
    <x v="7"/>
    <d v="2016-12-18T09:20:15"/>
    <x v="562"/>
    <n v="0"/>
    <n v="0"/>
    <x v="2"/>
    <x v="7"/>
  </r>
  <r>
    <n v="563"/>
    <s v="time-care.com - Helping People Remember The Simple Things"/>
    <s v="I want to help people who have trouble remembering the simple things in life, like what day it is and what they need to do today."/>
    <x v="96"/>
    <n v="68"/>
    <x v="2"/>
    <x v="2"/>
    <s v="AUD"/>
    <n v="1424137247"/>
    <n v="1421545247"/>
    <b v="0"/>
    <n v="2"/>
    <b v="0"/>
    <x v="7"/>
    <d v="2015-02-17T01:40:47"/>
    <x v="563"/>
    <n v="0"/>
    <n v="34"/>
    <x v="2"/>
    <x v="7"/>
  </r>
  <r>
    <n v="564"/>
    <s v="TOC TOC TROC"/>
    <s v="Plateforme de troc gratuit et d'Ã©changes en tous genres par nature. Mieux s'entraider, Ã©changer, de donner, louer ou vendre Ã  distance."/>
    <x v="102"/>
    <n v="1"/>
    <x v="2"/>
    <x v="6"/>
    <s v="EUR"/>
    <n v="1457822275"/>
    <n v="1455230275"/>
    <b v="0"/>
    <n v="1"/>
    <b v="0"/>
    <x v="7"/>
    <d v="2016-03-12T22:37:55"/>
    <x v="564"/>
    <n v="0"/>
    <n v="1"/>
    <x v="2"/>
    <x v="7"/>
  </r>
  <r>
    <n v="565"/>
    <s v="EasyLearnings"/>
    <s v="Our objective is to provide a platform which helps teachers to provide courses to leaners in wide range of locations including Africa."/>
    <x v="31"/>
    <n v="0"/>
    <x v="2"/>
    <x v="1"/>
    <s v="GBP"/>
    <n v="1436554249"/>
    <n v="1433962249"/>
    <b v="0"/>
    <n v="0"/>
    <b v="0"/>
    <x v="7"/>
    <d v="2015-07-10T18:50:49"/>
    <x v="565"/>
    <n v="0"/>
    <n v="0"/>
    <x v="2"/>
    <x v="7"/>
  </r>
  <r>
    <n v="566"/>
    <s v="RummageCity.com - Rummage sailing made easy!"/>
    <s v="I am creating a website that will make it easier for people to promote or find rummage sales utilizing the power of Google Maps"/>
    <x v="10"/>
    <n v="1"/>
    <x v="2"/>
    <x v="0"/>
    <s v="USD"/>
    <n v="1468513533"/>
    <n v="1465921533"/>
    <b v="0"/>
    <n v="1"/>
    <b v="0"/>
    <x v="7"/>
    <d v="2016-07-14T16:25:33"/>
    <x v="566"/>
    <n v="0"/>
    <n v="1"/>
    <x v="2"/>
    <x v="7"/>
  </r>
  <r>
    <n v="567"/>
    <s v="UnimeTV - Revolutionizing Anime"/>
    <s v="UnimeTV's goal to revolutionize the way anime lovers interact with one another. Connect with others around the globe like never before!"/>
    <x v="3"/>
    <n v="0"/>
    <x v="2"/>
    <x v="0"/>
    <s v="USD"/>
    <n v="1420143194"/>
    <n v="1417551194"/>
    <b v="0"/>
    <n v="0"/>
    <b v="0"/>
    <x v="7"/>
    <d v="2015-01-01T20:13:14"/>
    <x v="567"/>
    <n v="0"/>
    <n v="0"/>
    <x v="2"/>
    <x v="7"/>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x v="7"/>
    <d v="2016-01-16T11:00:00"/>
    <x v="568"/>
    <n v="1"/>
    <n v="49"/>
    <x v="2"/>
    <x v="7"/>
  </r>
  <r>
    <n v="569"/>
    <s v="Mioti"/>
    <s v="Mioti is an indie game marketplace that doubles as a community for developers to join networks and discuss projects."/>
    <x v="30"/>
    <n v="20"/>
    <x v="2"/>
    <x v="5"/>
    <s v="CAD"/>
    <n v="1451679612"/>
    <n v="1449087612"/>
    <b v="0"/>
    <n v="1"/>
    <b v="0"/>
    <x v="7"/>
    <d v="2016-01-01T20:20:12"/>
    <x v="569"/>
    <n v="1"/>
    <n v="20"/>
    <x v="2"/>
    <x v="7"/>
  </r>
  <r>
    <n v="570"/>
    <s v="Relaunching in May"/>
    <s v="Humans have AM/FM/Satellite radio, kids have radio Disney, pets have DogCatRadio."/>
    <x v="94"/>
    <n v="142"/>
    <x v="2"/>
    <x v="0"/>
    <s v="USD"/>
    <n v="1455822569"/>
    <n v="1453230569"/>
    <b v="0"/>
    <n v="1"/>
    <b v="0"/>
    <x v="7"/>
    <d v="2016-02-18T19:09:29"/>
    <x v="570"/>
    <n v="0"/>
    <n v="142"/>
    <x v="2"/>
    <x v="7"/>
  </r>
  <r>
    <n v="571"/>
    <s v="Snag-A-Slip"/>
    <s v="Snag-A-Slip is an online platform that connects boaters with awesome marinas and available boat slips so that they can book with ease."/>
    <x v="31"/>
    <n v="106"/>
    <x v="2"/>
    <x v="0"/>
    <s v="USD"/>
    <n v="1437969540"/>
    <n v="1436297723"/>
    <b v="0"/>
    <n v="2"/>
    <b v="0"/>
    <x v="7"/>
    <d v="2015-07-27T03:59:00"/>
    <x v="571"/>
    <n v="0"/>
    <n v="53"/>
    <x v="2"/>
    <x v="7"/>
  </r>
  <r>
    <n v="572"/>
    <s v="FairwayJockey.com Custom Golf Equipment"/>
    <s v="FairwayJockey.com is a web platform to make high quality custom tour golf equipment available at a lower cost to the consumer."/>
    <x v="30"/>
    <n v="0"/>
    <x v="2"/>
    <x v="0"/>
    <s v="USD"/>
    <n v="1446660688"/>
    <n v="1444065088"/>
    <b v="0"/>
    <n v="0"/>
    <b v="0"/>
    <x v="7"/>
    <d v="2015-11-04T18:11:28"/>
    <x v="572"/>
    <n v="0"/>
    <n v="0"/>
    <x v="2"/>
    <x v="7"/>
  </r>
  <r>
    <n v="573"/>
    <s v="Welcome to the Future! &quot;UMEOS&quot; the Internet's You, Me, O.S."/>
    <s v="Dive into 3D fractal star fields of web browsing, social networking, and project/contact management. Your YOUniverse of data #UMEOS"/>
    <x v="150"/>
    <n v="346"/>
    <x v="2"/>
    <x v="0"/>
    <s v="USD"/>
    <n v="1421543520"/>
    <n v="1416445931"/>
    <b v="0"/>
    <n v="9"/>
    <b v="0"/>
    <x v="7"/>
    <d v="2015-01-18T01:12:00"/>
    <x v="573"/>
    <n v="0"/>
    <n v="38.44"/>
    <x v="2"/>
    <x v="7"/>
  </r>
  <r>
    <n v="574"/>
    <s v="Unity, A Content Creators Toolkit"/>
    <s v="Grow your YouTube channel and increase your audience by allowing multi uploads, shares and interaction from a single simple interface."/>
    <x v="151"/>
    <n v="80"/>
    <x v="2"/>
    <x v="1"/>
    <s v="GBP"/>
    <n v="1476873507"/>
    <n v="1474281507"/>
    <b v="0"/>
    <n v="4"/>
    <b v="0"/>
    <x v="7"/>
    <d v="2016-10-19T10:38:27"/>
    <x v="574"/>
    <n v="1"/>
    <n v="20"/>
    <x v="2"/>
    <x v="7"/>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x v="7"/>
    <d v="2015-06-13T16:37:23"/>
    <x v="575"/>
    <n v="0"/>
    <n v="64.75"/>
    <x v="2"/>
    <x v="7"/>
  </r>
  <r>
    <n v="576"/>
    <s v="Uthtopia"/>
    <s v="UthTopia Is a social media organization that believes in positive online usage, youth mentorship, and youth empowerment."/>
    <x v="58"/>
    <n v="1"/>
    <x v="2"/>
    <x v="0"/>
    <s v="USD"/>
    <n v="1427537952"/>
    <n v="1422357552"/>
    <b v="0"/>
    <n v="1"/>
    <b v="0"/>
    <x v="7"/>
    <d v="2015-03-28T10:19:12"/>
    <x v="576"/>
    <n v="0"/>
    <n v="1"/>
    <x v="2"/>
    <x v="7"/>
  </r>
  <r>
    <n v="577"/>
    <s v="everydayrelay"/>
    <s v="Emails are one of pervasively used mode of communication today. However, emails can be personal and sometimes discretion is needed."/>
    <x v="10"/>
    <n v="10"/>
    <x v="2"/>
    <x v="0"/>
    <s v="USD"/>
    <n v="1463753302"/>
    <n v="1458569302"/>
    <b v="0"/>
    <n v="1"/>
    <b v="0"/>
    <x v="7"/>
    <d v="2016-05-20T14:08:22"/>
    <x v="577"/>
    <n v="0"/>
    <n v="10"/>
    <x v="2"/>
    <x v="7"/>
  </r>
  <r>
    <n v="578"/>
    <s v="weBuy Crowdsourced Shopping"/>
    <s v="weBuy trade built on technology and Crowd Sourced Power"/>
    <x v="152"/>
    <n v="14"/>
    <x v="2"/>
    <x v="1"/>
    <s v="GBP"/>
    <n v="1441633993"/>
    <n v="1439560393"/>
    <b v="0"/>
    <n v="7"/>
    <b v="0"/>
    <x v="7"/>
    <d v="2015-09-07T13:53:13"/>
    <x v="578"/>
    <n v="0"/>
    <n v="2"/>
    <x v="2"/>
    <x v="7"/>
  </r>
  <r>
    <n v="579"/>
    <s v="Course: Learn Cryptography"/>
    <s v="Learn classic and public key cryptography with a full proof-of-concept system in JavaScript."/>
    <x v="14"/>
    <n v="175"/>
    <x v="2"/>
    <x v="0"/>
    <s v="USD"/>
    <n v="1419539223"/>
    <n v="1416947223"/>
    <b v="0"/>
    <n v="5"/>
    <b v="0"/>
    <x v="7"/>
    <d v="2014-12-25T20:27:03"/>
    <x v="579"/>
    <n v="1"/>
    <n v="35"/>
    <x v="2"/>
    <x v="7"/>
  </r>
  <r>
    <n v="580"/>
    <s v="Talented Minds â­ï¸"/>
    <s v="I Want To Create A Website That Helps Young Inventors Of Today Broadcast Their Talents &amp; Help Get The Reconigition They Deserve"/>
    <x v="9"/>
    <n v="1"/>
    <x v="2"/>
    <x v="0"/>
    <s v="USD"/>
    <n v="1474580867"/>
    <n v="1471988867"/>
    <b v="0"/>
    <n v="1"/>
    <b v="0"/>
    <x v="7"/>
    <d v="2016-09-22T21:47:47"/>
    <x v="580"/>
    <n v="0"/>
    <n v="1"/>
    <x v="2"/>
    <x v="7"/>
  </r>
  <r>
    <n v="581"/>
    <s v="A Poets Domain"/>
    <s v="Help me raise funds so that I can be able to give passionate young poets a chance to earn money weekly for their writing &amp; spoken word."/>
    <x v="44"/>
    <n v="0"/>
    <x v="2"/>
    <x v="0"/>
    <s v="USD"/>
    <n v="1438474704"/>
    <n v="1435882704"/>
    <b v="0"/>
    <n v="0"/>
    <b v="0"/>
    <x v="7"/>
    <d v="2015-08-02T00:18:24"/>
    <x v="581"/>
    <n v="0"/>
    <n v="0"/>
    <x v="2"/>
    <x v="7"/>
  </r>
  <r>
    <n v="582"/>
    <s v="&quot;We the People...&quot;"/>
    <s v="A community-driven online system which promotes self-governance.  Level up by adding content; civic agendas and private associations."/>
    <x v="57"/>
    <n v="0"/>
    <x v="2"/>
    <x v="0"/>
    <s v="USD"/>
    <n v="1426442400"/>
    <n v="1424454319"/>
    <b v="0"/>
    <n v="0"/>
    <b v="0"/>
    <x v="7"/>
    <d v="2015-03-15T18:00:00"/>
    <x v="582"/>
    <n v="0"/>
    <n v="0"/>
    <x v="2"/>
    <x v="7"/>
  </r>
  <r>
    <n v="583"/>
    <s v="HackersArchive.com"/>
    <s v="HackersArchive.com will help rid the web of viruses and scams found everywhere else you look!"/>
    <x v="7"/>
    <n v="1"/>
    <x v="2"/>
    <x v="0"/>
    <s v="USD"/>
    <n v="1426800687"/>
    <n v="1424212287"/>
    <b v="0"/>
    <n v="1"/>
    <b v="0"/>
    <x v="7"/>
    <d v="2015-03-19T21:31:27"/>
    <x v="583"/>
    <n v="0"/>
    <n v="1"/>
    <x v="2"/>
    <x v="7"/>
  </r>
  <r>
    <n v="584"/>
    <s v="scriptCall - The Personal Presentation Platform"/>
    <s v="Script Call takes your presentation from the wall to your audience; from your device to theirs."/>
    <x v="28"/>
    <n v="10"/>
    <x v="2"/>
    <x v="0"/>
    <s v="USD"/>
    <n v="1426522316"/>
    <n v="1423933916"/>
    <b v="0"/>
    <n v="2"/>
    <b v="0"/>
    <x v="7"/>
    <d v="2015-03-16T16:11:56"/>
    <x v="584"/>
    <n v="1"/>
    <n v="5"/>
    <x v="2"/>
    <x v="7"/>
  </r>
  <r>
    <n v="585"/>
    <s v="Link Card"/>
    <s v="SAVE UP TO 40% WHEN YOU SPEND!_x000a__x000a_PRE-ORDER YOUR LINK CARD TODAY"/>
    <x v="7"/>
    <n v="0"/>
    <x v="2"/>
    <x v="1"/>
    <s v="GBP"/>
    <n v="1448928000"/>
    <n v="1444123377"/>
    <b v="0"/>
    <n v="0"/>
    <b v="0"/>
    <x v="7"/>
    <d v="2015-12-01T00:00:00"/>
    <x v="585"/>
    <n v="0"/>
    <n v="0"/>
    <x v="2"/>
    <x v="7"/>
  </r>
  <r>
    <n v="586"/>
    <s v="Employ College 2K"/>
    <s v="Employ College is a movement for companies to hire college graduates from their respected institutions."/>
    <x v="3"/>
    <n v="56"/>
    <x v="2"/>
    <x v="0"/>
    <s v="USD"/>
    <n v="1424032207"/>
    <n v="1421440207"/>
    <b v="0"/>
    <n v="4"/>
    <b v="0"/>
    <x v="7"/>
    <d v="2015-02-15T20:30:07"/>
    <x v="586"/>
    <n v="1"/>
    <n v="14"/>
    <x v="2"/>
    <x v="7"/>
  </r>
  <r>
    <n v="587"/>
    <s v="Waitresses.com"/>
    <s v="Waitresses.com is an online community devoted to servers around the world. Learn. Connect. Work. Travel. Share._x000a__x000a_Make a pledge today!"/>
    <x v="11"/>
    <n v="2725"/>
    <x v="2"/>
    <x v="5"/>
    <s v="CAD"/>
    <n v="1429207833"/>
    <n v="1426615833"/>
    <b v="0"/>
    <n v="7"/>
    <b v="0"/>
    <x v="7"/>
    <d v="2015-04-16T18:10:33"/>
    <x v="587"/>
    <n v="9"/>
    <n v="389.29"/>
    <x v="2"/>
    <x v="7"/>
  </r>
  <r>
    <n v="588"/>
    <s v="TiTraGO! your personal driver"/>
    <s v="Offrire un &quot;TRAGO&quot;, ossia un passaggio con autista che ti segue e ti aspetta mentre concludi i tuoi affari, quando non puoi guidare"/>
    <x v="7"/>
    <n v="301"/>
    <x v="2"/>
    <x v="13"/>
    <s v="EUR"/>
    <n v="1479410886"/>
    <n v="1474223286"/>
    <b v="0"/>
    <n v="2"/>
    <b v="0"/>
    <x v="7"/>
    <d v="2016-11-17T19:28:06"/>
    <x v="588"/>
    <n v="3"/>
    <n v="150.5"/>
    <x v="2"/>
    <x v="7"/>
  </r>
  <r>
    <n v="589"/>
    <s v="Get Neighborly"/>
    <s v="Services closer than you think..."/>
    <x v="51"/>
    <n v="1"/>
    <x v="2"/>
    <x v="0"/>
    <s v="USD"/>
    <n v="1436366699"/>
    <n v="1435070699"/>
    <b v="0"/>
    <n v="1"/>
    <b v="0"/>
    <x v="7"/>
    <d v="2015-07-08T14:44:59"/>
    <x v="589"/>
    <n v="0"/>
    <n v="1"/>
    <x v="2"/>
    <x v="7"/>
  </r>
  <r>
    <n v="590"/>
    <s v="Build a Search Engine and more - Web Engineering Course"/>
    <s v="Learn the skills needed to be a successful web engineer. Create your own complex web applications, deploy servers, use data and more."/>
    <x v="10"/>
    <n v="223"/>
    <x v="2"/>
    <x v="1"/>
    <s v="GBP"/>
    <n v="1454936460"/>
    <n v="1452259131"/>
    <b v="0"/>
    <n v="9"/>
    <b v="0"/>
    <x v="7"/>
    <d v="2016-02-08T13:01:00"/>
    <x v="590"/>
    <n v="4"/>
    <n v="24.78"/>
    <x v="2"/>
    <x v="7"/>
  </r>
  <r>
    <n v="591"/>
    <s v="Kid's Connect (Connecting kids with sickness' together)"/>
    <s v="Kid's Connect is a brand new social media website that is built specifically for kids to connect with other kids sick just like them."/>
    <x v="57"/>
    <n v="61"/>
    <x v="2"/>
    <x v="0"/>
    <s v="USD"/>
    <n v="1437570130"/>
    <n v="1434978130"/>
    <b v="0"/>
    <n v="2"/>
    <b v="0"/>
    <x v="7"/>
    <d v="2015-07-22T13:02:10"/>
    <x v="591"/>
    <n v="0"/>
    <n v="30.5"/>
    <x v="2"/>
    <x v="7"/>
  </r>
  <r>
    <n v="592"/>
    <s v="Go Start A Biz"/>
    <s v="Together, we can build a FREE, business start-up system that will help aspiring entrepreneurs change their economic circumstances."/>
    <x v="51"/>
    <n v="250"/>
    <x v="2"/>
    <x v="0"/>
    <s v="USD"/>
    <n v="1417584860"/>
    <n v="1414992860"/>
    <b v="0"/>
    <n v="1"/>
    <b v="0"/>
    <x v="7"/>
    <d v="2014-12-03T05:34:20"/>
    <x v="592"/>
    <n v="3"/>
    <n v="250"/>
    <x v="2"/>
    <x v="7"/>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x v="7"/>
    <d v="2015-04-06T15:15:45"/>
    <x v="593"/>
    <n v="23"/>
    <n v="16.43"/>
    <x v="2"/>
    <x v="7"/>
  </r>
  <r>
    <n v="594"/>
    <s v="Unleashed Fitness"/>
    <s v="Creating a fitness site that will change the fitness game forever!"/>
    <x v="31"/>
    <n v="26"/>
    <x v="2"/>
    <x v="0"/>
    <s v="USD"/>
    <n v="1460832206"/>
    <n v="1458240206"/>
    <b v="0"/>
    <n v="2"/>
    <b v="0"/>
    <x v="7"/>
    <d v="2016-04-16T18:43:26"/>
    <x v="594"/>
    <n v="0"/>
    <n v="13"/>
    <x v="2"/>
    <x v="7"/>
  </r>
  <r>
    <n v="595"/>
    <s v="MyBestInterest.org"/>
    <s v="MyBestInterest.org elminates election research by quickly identifying the candidates that will best represent your interests."/>
    <x v="57"/>
    <n v="426"/>
    <x v="2"/>
    <x v="0"/>
    <s v="USD"/>
    <n v="1430703638"/>
    <n v="1426815638"/>
    <b v="0"/>
    <n v="8"/>
    <b v="0"/>
    <x v="7"/>
    <d v="2015-05-04T01:40:38"/>
    <x v="595"/>
    <n v="0"/>
    <n v="53.25"/>
    <x v="2"/>
    <x v="7"/>
  </r>
  <r>
    <n v="596"/>
    <s v="DigitaliBook free library"/>
    <s v="We present digitaibook,com site which can become a free electronic library with your help,"/>
    <x v="22"/>
    <n v="6"/>
    <x v="2"/>
    <x v="0"/>
    <s v="USD"/>
    <n v="1478122292"/>
    <n v="1475530292"/>
    <b v="0"/>
    <n v="2"/>
    <b v="0"/>
    <x v="7"/>
    <d v="2016-11-02T21:31:32"/>
    <x v="596"/>
    <n v="0"/>
    <n v="3"/>
    <x v="2"/>
    <x v="7"/>
  </r>
  <r>
    <n v="597"/>
    <s v="Rolodex: One Contact List to Rule Them All"/>
    <s v="Rolodex is a web application that strives to nurture business to business relationships by connecting users via email."/>
    <x v="51"/>
    <n v="20"/>
    <x v="2"/>
    <x v="0"/>
    <s v="USD"/>
    <n v="1469980800"/>
    <n v="1466787335"/>
    <b v="0"/>
    <n v="2"/>
    <b v="0"/>
    <x v="7"/>
    <d v="2016-07-31T16:00:00"/>
    <x v="597"/>
    <n v="0"/>
    <n v="10"/>
    <x v="2"/>
    <x v="7"/>
  </r>
  <r>
    <n v="598"/>
    <s v="Goals not creeds"/>
    <s v="This is a project to create a crowd-funding site for Urantia Book readers worldwide."/>
    <x v="30"/>
    <n v="850"/>
    <x v="2"/>
    <x v="0"/>
    <s v="USD"/>
    <n v="1417737781"/>
    <n v="1415145781"/>
    <b v="0"/>
    <n v="7"/>
    <b v="0"/>
    <x v="7"/>
    <d v="2014-12-05T00:03:01"/>
    <x v="598"/>
    <n v="34"/>
    <n v="121.43"/>
    <x v="2"/>
    <x v="7"/>
  </r>
  <r>
    <n v="599"/>
    <s v="Mail 4 Jail"/>
    <s v="We send care packages to incarcerated individuals throughout the country that include specific items hand picked by the sender."/>
    <x v="63"/>
    <n v="31"/>
    <x v="2"/>
    <x v="0"/>
    <s v="USD"/>
    <n v="1425827760"/>
    <n v="1423769402"/>
    <b v="0"/>
    <n v="2"/>
    <b v="0"/>
    <x v="7"/>
    <d v="2015-03-08T15:16:00"/>
    <x v="599"/>
    <n v="0"/>
    <n v="15.5"/>
    <x v="2"/>
    <x v="7"/>
  </r>
  <r>
    <n v="600"/>
    <s v="Anaheim California here we come but we need your help."/>
    <s v="Science Technology Engineering and Math + youth = a brighter tomorrow."/>
    <x v="10"/>
    <n v="100"/>
    <x v="1"/>
    <x v="0"/>
    <s v="USD"/>
    <n v="1431198562"/>
    <n v="1426014562"/>
    <b v="0"/>
    <n v="1"/>
    <b v="0"/>
    <x v="7"/>
    <d v="2015-05-09T19:09:22"/>
    <x v="600"/>
    <n v="2"/>
    <n v="100"/>
    <x v="2"/>
    <x v="7"/>
  </r>
  <r>
    <n v="601"/>
    <s v="Privster.net - Privacy anywhere, whenever for free."/>
    <s v="In today's day and age every website tracks your IP Address and information, it's time to keep your information private and secure."/>
    <x v="3"/>
    <n v="140"/>
    <x v="1"/>
    <x v="5"/>
    <s v="CAD"/>
    <n v="1419626139"/>
    <n v="1417034139"/>
    <b v="0"/>
    <n v="6"/>
    <b v="0"/>
    <x v="7"/>
    <d v="2014-12-26T20:35:39"/>
    <x v="601"/>
    <n v="1"/>
    <n v="23.33"/>
    <x v="2"/>
    <x v="7"/>
  </r>
  <r>
    <n v="602"/>
    <s v="EZDoctor Reports a &quot;CarFax&quot; type report on Doctors."/>
    <s v="A &quot;CarFax&quot; type of report for Doctors. We have the right to make informed decisions about who we choose to be our doctor!"/>
    <x v="54"/>
    <n v="0"/>
    <x v="1"/>
    <x v="0"/>
    <s v="USD"/>
    <n v="1434654215"/>
    <n v="1432062215"/>
    <b v="0"/>
    <n v="0"/>
    <b v="0"/>
    <x v="7"/>
    <d v="2015-06-18T19:03:35"/>
    <x v="602"/>
    <n v="0"/>
    <n v="0"/>
    <x v="2"/>
    <x v="7"/>
  </r>
  <r>
    <n v="603"/>
    <s v="Randompics.net - Make It Fan Owned And Updated! (Canceled)"/>
    <s v="The admin for Randompics has announced they will be shutting down. I want to run, and improve, this great site!"/>
    <x v="36"/>
    <n v="590.02"/>
    <x v="1"/>
    <x v="0"/>
    <s v="USD"/>
    <n v="1408029623"/>
    <n v="1405437623"/>
    <b v="0"/>
    <n v="13"/>
    <b v="0"/>
    <x v="7"/>
    <d v="2014-08-14T15:20:23"/>
    <x v="603"/>
    <n v="4"/>
    <n v="45.39"/>
    <x v="2"/>
    <x v="7"/>
  </r>
  <r>
    <n v="604"/>
    <s v="Don't Shoot the Messenger Chick (Canceled)"/>
    <s v="Bad news is our business. We deliver the news you don't want to and soften the blow with custom designed gifts and personalized verse."/>
    <x v="15"/>
    <n v="0"/>
    <x v="1"/>
    <x v="0"/>
    <s v="USD"/>
    <n v="1409187056"/>
    <n v="1406595056"/>
    <b v="0"/>
    <n v="0"/>
    <b v="0"/>
    <x v="7"/>
    <d v="2014-08-28T00:50:56"/>
    <x v="604"/>
    <n v="0"/>
    <n v="0"/>
    <x v="2"/>
    <x v="7"/>
  </r>
  <r>
    <n v="605"/>
    <s v="Teach Your Parents iPad (Canceled)"/>
    <s v="An iPad support care package for your parents / seniors."/>
    <x v="10"/>
    <n v="131"/>
    <x v="1"/>
    <x v="0"/>
    <s v="USD"/>
    <n v="1440318908"/>
    <n v="1436430908"/>
    <b v="0"/>
    <n v="8"/>
    <b v="0"/>
    <x v="7"/>
    <d v="2015-08-23T08:35:08"/>
    <x v="605"/>
    <n v="3"/>
    <n v="16.38"/>
    <x v="2"/>
    <x v="7"/>
  </r>
  <r>
    <n v="606"/>
    <s v="All in One Cloud Business Management - Extendix Panel"/>
    <s v="No more expensive, difficult and seperated packages for your business management. It's time for an All-in-One solution for your company"/>
    <x v="10"/>
    <n v="10"/>
    <x v="1"/>
    <x v="9"/>
    <s v="EUR"/>
    <n v="1432479600"/>
    <n v="1428507409"/>
    <b v="0"/>
    <n v="1"/>
    <b v="0"/>
    <x v="7"/>
    <d v="2015-05-24T15:00:00"/>
    <x v="606"/>
    <n v="0"/>
    <n v="10"/>
    <x v="2"/>
    <x v="7"/>
  </r>
  <r>
    <n v="607"/>
    <s v="An Online Music Venue Awaits (Canceled)"/>
    <s v="Gritty, upfront reality going the distance hard with a proven track record of insatiable artist. Broadcasted live on the Web."/>
    <x v="49"/>
    <n v="0"/>
    <x v="1"/>
    <x v="0"/>
    <s v="USD"/>
    <n v="1448225336"/>
    <n v="1445629736"/>
    <b v="0"/>
    <n v="0"/>
    <b v="0"/>
    <x v="7"/>
    <d v="2015-11-22T20:48:56"/>
    <x v="607"/>
    <n v="0"/>
    <n v="0"/>
    <x v="2"/>
    <x v="7"/>
  </r>
  <r>
    <n v="608"/>
    <s v="Mise En Abyme Cloud Computers - PC inside a Website"/>
    <s v="A website that hosts virtual desktops. Simply log in and the cloud will enhance the power of your local computer or smart device"/>
    <x v="60"/>
    <n v="1461"/>
    <x v="1"/>
    <x v="0"/>
    <s v="USD"/>
    <n v="1434405980"/>
    <n v="1431813980"/>
    <b v="0"/>
    <n v="5"/>
    <b v="0"/>
    <x v="7"/>
    <d v="2015-06-15T22:06:20"/>
    <x v="608"/>
    <n v="1"/>
    <n v="292.2"/>
    <x v="2"/>
    <x v="7"/>
  </r>
  <r>
    <n v="609"/>
    <s v="Swap Anything (Canceled)"/>
    <s v="Can we swap, please? - everybody's said it. I want to create a website that enables anybody to trade their items, without money hassle."/>
    <x v="153"/>
    <n v="5"/>
    <x v="1"/>
    <x v="1"/>
    <s v="GBP"/>
    <n v="1448761744"/>
    <n v="1446166144"/>
    <b v="0"/>
    <n v="1"/>
    <b v="0"/>
    <x v="7"/>
    <d v="2015-11-29T01:49:04"/>
    <x v="609"/>
    <n v="1"/>
    <n v="5"/>
    <x v="2"/>
    <x v="7"/>
  </r>
  <r>
    <n v="610"/>
    <s v="UniteChrist (Canceled)"/>
    <s v="We are creating a Christian social network to empower, educate, and connect Christians all over the world."/>
    <x v="154"/>
    <n v="0"/>
    <x v="1"/>
    <x v="0"/>
    <s v="USD"/>
    <n v="1429732586"/>
    <n v="1427140586"/>
    <b v="0"/>
    <n v="0"/>
    <b v="0"/>
    <x v="7"/>
    <d v="2015-04-22T19:56:26"/>
    <x v="610"/>
    <n v="0"/>
    <n v="0"/>
    <x v="2"/>
    <x v="7"/>
  </r>
  <r>
    <n v="611"/>
    <s v="Securivente (Canceled)"/>
    <s v="Finie la peur de vendre ou acheter d'occasion Ã  un inconnu ! Colis ouverts, photographiÃ©s et testÃ©s. Paiements en ligne sÃ©curisÃ©s."/>
    <x v="58"/>
    <n v="0"/>
    <x v="1"/>
    <x v="6"/>
    <s v="EUR"/>
    <n v="1453210037"/>
    <n v="1448026037"/>
    <b v="0"/>
    <n v="0"/>
    <b v="0"/>
    <x v="7"/>
    <d v="2016-01-19T13:27:17"/>
    <x v="611"/>
    <n v="0"/>
    <n v="0"/>
    <x v="2"/>
    <x v="7"/>
  </r>
  <r>
    <n v="612"/>
    <s v="Web Streaming 2.0 (Canceled)"/>
    <s v="A Fast and Reliable new Web platform to stream videos from Internet"/>
    <x v="3"/>
    <n v="0"/>
    <x v="1"/>
    <x v="13"/>
    <s v="EUR"/>
    <n v="1472777146"/>
    <n v="1470185146"/>
    <b v="0"/>
    <n v="0"/>
    <b v="0"/>
    <x v="7"/>
    <d v="2016-09-02T00:45:46"/>
    <x v="612"/>
    <n v="0"/>
    <n v="0"/>
    <x v="2"/>
    <x v="7"/>
  </r>
  <r>
    <n v="613"/>
    <s v="storieChild: technology + art = your child's storybook"/>
    <s v="A storybook for your child in 15 minutes, exclusively through Kickstarter (pre-sales, not a donation) starting at $15 for a softcover."/>
    <x v="127"/>
    <n v="12818"/>
    <x v="1"/>
    <x v="0"/>
    <s v="USD"/>
    <n v="1443675540"/>
    <n v="1441022120"/>
    <b v="0"/>
    <n v="121"/>
    <b v="0"/>
    <x v="7"/>
    <d v="2015-10-01T04:59:00"/>
    <x v="613"/>
    <n v="21"/>
    <n v="105.93"/>
    <x v="2"/>
    <x v="7"/>
  </r>
  <r>
    <n v="614"/>
    <s v="Lets Reinvent Our Election Process (Canceled)"/>
    <s v="Something is wrong when your choices are between a &quot;giant douche and a turd sandwich.&quot;  So, lets make it better."/>
    <x v="3"/>
    <n v="0"/>
    <x v="1"/>
    <x v="0"/>
    <s v="USD"/>
    <n v="1466731740"/>
    <n v="1464139740"/>
    <b v="0"/>
    <n v="0"/>
    <b v="0"/>
    <x v="7"/>
    <d v="2016-06-24T01:29:00"/>
    <x v="614"/>
    <n v="0"/>
    <n v="0"/>
    <x v="2"/>
    <x v="7"/>
  </r>
  <r>
    <n v="615"/>
    <s v="PixlDir.com - Simple and fast image hosting. (Canceled)"/>
    <s v="The aim of PixlDir is to deliver the most simple, and fast experience when it comes to uploading images to the web."/>
    <x v="155"/>
    <n v="0"/>
    <x v="1"/>
    <x v="4"/>
    <s v="NZD"/>
    <n v="1443149759"/>
    <n v="1440557759"/>
    <b v="0"/>
    <n v="0"/>
    <b v="0"/>
    <x v="7"/>
    <d v="2015-09-25T02:55:59"/>
    <x v="615"/>
    <n v="0"/>
    <n v="0"/>
    <x v="2"/>
    <x v="7"/>
  </r>
  <r>
    <n v="616"/>
    <s v="S'time Soirees (Canceled)"/>
    <s v="Hormis la similitude envers d'autres rÃ©seaux socials, celui-ci vous permettra d'organiser / participer Ã  des soirÃ©es trÃ¨s facilement !"/>
    <x v="10"/>
    <n v="0"/>
    <x v="1"/>
    <x v="6"/>
    <s v="EUR"/>
    <n v="1488013307"/>
    <n v="1485421307"/>
    <b v="0"/>
    <n v="0"/>
    <b v="0"/>
    <x v="7"/>
    <d v="2017-02-25T09:01:47"/>
    <x v="616"/>
    <n v="0"/>
    <n v="0"/>
    <x v="2"/>
    <x v="7"/>
  </r>
  <r>
    <n v="617"/>
    <s v="Get Affordable Website with Premium Hosting and Domain"/>
    <s v="At beSpider you can create and publish you websites within minutes. 100s of pre-build templates, free domain, free cloud base hosting."/>
    <x v="13"/>
    <n v="60"/>
    <x v="1"/>
    <x v="1"/>
    <s v="GBP"/>
    <n v="1431072843"/>
    <n v="1427184843"/>
    <b v="0"/>
    <n v="3"/>
    <b v="0"/>
    <x v="7"/>
    <d v="2015-05-08T08:14:03"/>
    <x v="617"/>
    <n v="3"/>
    <n v="20"/>
    <x v="2"/>
    <x v="7"/>
  </r>
  <r>
    <n v="618"/>
    <s v="Y2Y Tutors (Canceled)"/>
    <s v="With the cost of education seemingly always on the rise, Y2Y aims to ensure that no student will be left behind through peer tutoring."/>
    <x v="44"/>
    <n v="0"/>
    <x v="1"/>
    <x v="0"/>
    <s v="USD"/>
    <n v="1449689203"/>
    <n v="1447097203"/>
    <b v="0"/>
    <n v="0"/>
    <b v="0"/>
    <x v="7"/>
    <d v="2015-12-09T19:26:43"/>
    <x v="618"/>
    <n v="0"/>
    <n v="0"/>
    <x v="2"/>
    <x v="7"/>
  </r>
  <r>
    <n v="619"/>
    <s v="Big Data (Canceled)"/>
    <s v="Big Data Sets for researchers interested in improving the quality of life."/>
    <x v="156"/>
    <n v="1"/>
    <x v="1"/>
    <x v="0"/>
    <s v="USD"/>
    <n v="1416933390"/>
    <n v="1411745790"/>
    <b v="0"/>
    <n v="1"/>
    <b v="0"/>
    <x v="7"/>
    <d v="2014-11-25T16:36:30"/>
    <x v="619"/>
    <n v="0"/>
    <n v="1"/>
    <x v="2"/>
    <x v="7"/>
  </r>
  <r>
    <n v="620"/>
    <s v="iShopGreen.ca - the green product marketplace (Canceled)"/>
    <s v="iShopGreen.ca is an online marketplace that connects consumers and suppliers with green products &amp; services"/>
    <x v="11"/>
    <n v="300"/>
    <x v="1"/>
    <x v="5"/>
    <s v="CAD"/>
    <n v="1408986738"/>
    <n v="1405098738"/>
    <b v="0"/>
    <n v="1"/>
    <b v="0"/>
    <x v="7"/>
    <d v="2014-08-25T17:12:18"/>
    <x v="620"/>
    <n v="1"/>
    <n v="300"/>
    <x v="2"/>
    <x v="7"/>
  </r>
  <r>
    <n v="621"/>
    <s v="We CAN End Police Violence Against Our Dog's (Canceled)"/>
    <s v="Creating a web portal to train law enforcement departments on how to handle dogs and a directory and profile system for our dog's."/>
    <x v="31"/>
    <n v="261"/>
    <x v="1"/>
    <x v="0"/>
    <s v="USD"/>
    <n v="1467934937"/>
    <n v="1465342937"/>
    <b v="0"/>
    <n v="3"/>
    <b v="0"/>
    <x v="7"/>
    <d v="2016-07-07T23:42:17"/>
    <x v="621"/>
    <n v="1"/>
    <n v="87"/>
    <x v="2"/>
    <x v="7"/>
  </r>
  <r>
    <n v="622"/>
    <s v="The Animal Shelter Network website (Canceled)"/>
    <s v="The Animal Shelter Network is a free website for collaboration and communication between animal shelters, rescues and humane societies."/>
    <x v="12"/>
    <n v="341"/>
    <x v="1"/>
    <x v="0"/>
    <s v="USD"/>
    <n v="1467398138"/>
    <n v="1465670138"/>
    <b v="0"/>
    <n v="9"/>
    <b v="0"/>
    <x v="7"/>
    <d v="2016-07-01T18:35:38"/>
    <x v="622"/>
    <n v="6"/>
    <n v="37.89"/>
    <x v="2"/>
    <x v="7"/>
  </r>
  <r>
    <n v="623"/>
    <s v="WheelWolf - Swap and borrow cars with fellow car lovers."/>
    <s v="WheelWolf is a subscription based service connecting car lovers to provide a safe and secure platform for swapping and borrowing cars."/>
    <x v="96"/>
    <n v="0"/>
    <x v="1"/>
    <x v="2"/>
    <s v="AUD"/>
    <n v="1432771997"/>
    <n v="1430179997"/>
    <b v="0"/>
    <n v="0"/>
    <b v="0"/>
    <x v="7"/>
    <d v="2015-05-28T00:13:17"/>
    <x v="623"/>
    <n v="0"/>
    <n v="0"/>
    <x v="2"/>
    <x v="7"/>
  </r>
  <r>
    <n v="624"/>
    <s v="NeedSomeLoven.com (Canceled)"/>
    <s v="I am designing a fun, high tech dating website, with over 25 cool features. It is innovate as well as user friendly."/>
    <x v="10"/>
    <n v="0"/>
    <x v="1"/>
    <x v="0"/>
    <s v="USD"/>
    <n v="1431647041"/>
    <n v="1429055041"/>
    <b v="0"/>
    <n v="0"/>
    <b v="0"/>
    <x v="7"/>
    <d v="2015-05-14T23:44:01"/>
    <x v="624"/>
    <n v="0"/>
    <n v="0"/>
    <x v="2"/>
    <x v="7"/>
  </r>
  <r>
    <n v="625"/>
    <s v="SkyRooms.io Virtual Offices (Canceled)"/>
    <s v="SkyRooms.IO is a social network for business people that actually equips them to do work together. Resume, video conferencing and PM."/>
    <x v="31"/>
    <n v="0"/>
    <x v="1"/>
    <x v="5"/>
    <s v="CAD"/>
    <n v="1490560177"/>
    <n v="1487971777"/>
    <b v="0"/>
    <n v="0"/>
    <b v="0"/>
    <x v="7"/>
    <d v="2017-03-26T20:29:37"/>
    <x v="625"/>
    <n v="0"/>
    <n v="0"/>
    <x v="2"/>
    <x v="7"/>
  </r>
  <r>
    <n v="626"/>
    <s v="The Story of Life - Writing tomorrow's history today"/>
    <s v="TSOLife is a revolutionary digital platform that allows users to record a personalized legacy to leave behind for future generations."/>
    <x v="31"/>
    <n v="4345"/>
    <x v="1"/>
    <x v="0"/>
    <s v="USD"/>
    <n v="1439644920"/>
    <n v="1436793939"/>
    <b v="0"/>
    <n v="39"/>
    <b v="0"/>
    <x v="7"/>
    <d v="2015-08-15T13:22:00"/>
    <x v="626"/>
    <n v="17"/>
    <n v="111.41"/>
    <x v="2"/>
    <x v="7"/>
  </r>
  <r>
    <n v="627"/>
    <s v="Privileged Zone - Premium Social Network (Canceled)"/>
    <s v="Social Network - your new digital social life without ads, monitoring and analyses. Freed from the feeling that every step is followed"/>
    <x v="157"/>
    <n v="90"/>
    <x v="1"/>
    <x v="11"/>
    <s v="SEK"/>
    <n v="1457996400"/>
    <n v="1452842511"/>
    <b v="0"/>
    <n v="1"/>
    <b v="0"/>
    <x v="7"/>
    <d v="2016-03-14T23:00:00"/>
    <x v="627"/>
    <n v="0"/>
    <n v="90"/>
    <x v="2"/>
    <x v="7"/>
  </r>
  <r>
    <n v="628"/>
    <s v="Website for Firearms Education &amp; Sale of Accessories"/>
    <s v="Funding of website design &amp; materials for education about firearms, firearm safety &amp; firearm related apparel"/>
    <x v="10"/>
    <n v="0"/>
    <x v="1"/>
    <x v="0"/>
    <s v="USD"/>
    <n v="1405269457"/>
    <n v="1402677457"/>
    <b v="0"/>
    <n v="0"/>
    <b v="0"/>
    <x v="7"/>
    <d v="2014-07-13T16:37:37"/>
    <x v="628"/>
    <n v="0"/>
    <n v="0"/>
    <x v="2"/>
    <x v="7"/>
  </r>
  <r>
    <n v="629"/>
    <s v="Smidlink Fun Ids.....search an Id, then message for free!"/>
    <s v="Global Ids you create for yourself, then the world can connect to you via free online msgs (for Reuniting Lost Property, Dating &amp; more)"/>
    <x v="61"/>
    <n v="350"/>
    <x v="1"/>
    <x v="2"/>
    <s v="AUD"/>
    <n v="1463239108"/>
    <n v="1460647108"/>
    <b v="0"/>
    <n v="3"/>
    <b v="0"/>
    <x v="7"/>
    <d v="2016-05-14T15:18:28"/>
    <x v="629"/>
    <n v="0"/>
    <n v="116.67"/>
    <x v="2"/>
    <x v="7"/>
  </r>
  <r>
    <n v="630"/>
    <s v="Ecosteader (Canceled)"/>
    <s v="Land development network for an eco-conscious collective. Community portal features ideas on lean design, green building, urban ecology"/>
    <x v="158"/>
    <n v="10"/>
    <x v="1"/>
    <x v="0"/>
    <s v="USD"/>
    <n v="1441516200"/>
    <n v="1438959121"/>
    <b v="0"/>
    <n v="1"/>
    <b v="0"/>
    <x v="7"/>
    <d v="2015-09-06T05:10:00"/>
    <x v="630"/>
    <n v="0"/>
    <n v="10"/>
    <x v="2"/>
    <x v="7"/>
  </r>
  <r>
    <n v="631"/>
    <s v="Brevity: A Powerful Online Publishing Software! (Canceled)"/>
    <s v="A Powerful Multimedia-Rich Software that aims at making online publishing very simple."/>
    <x v="63"/>
    <n v="690"/>
    <x v="1"/>
    <x v="5"/>
    <s v="CAD"/>
    <n v="1464460329"/>
    <n v="1461954729"/>
    <b v="0"/>
    <n v="9"/>
    <b v="0"/>
    <x v="7"/>
    <d v="2016-05-28T18:32:09"/>
    <x v="631"/>
    <n v="1"/>
    <n v="76.67"/>
    <x v="2"/>
    <x v="7"/>
  </r>
  <r>
    <n v="632"/>
    <s v="UniWherse.com - Bring students future (Canceled)"/>
    <s v="Our goal is to create a system, students can find universities that best match their interests."/>
    <x v="22"/>
    <n v="0"/>
    <x v="1"/>
    <x v="9"/>
    <s v="EUR"/>
    <n v="1448470165"/>
    <n v="1445874565"/>
    <b v="0"/>
    <n v="0"/>
    <b v="0"/>
    <x v="7"/>
    <d v="2015-11-25T16:49:25"/>
    <x v="632"/>
    <n v="0"/>
    <n v="0"/>
    <x v="2"/>
    <x v="7"/>
  </r>
  <r>
    <n v="633"/>
    <s v="Uivo-fast,secure emergency contact system for your property"/>
    <s v="Uivo lets police and fire department personnel quickly contact you in the event of an emergency involving your property."/>
    <x v="3"/>
    <n v="1245"/>
    <x v="1"/>
    <x v="0"/>
    <s v="USD"/>
    <n v="1466204400"/>
    <n v="1463469062"/>
    <b v="0"/>
    <n v="25"/>
    <b v="0"/>
    <x v="7"/>
    <d v="2016-06-17T23:00:00"/>
    <x v="633"/>
    <n v="12"/>
    <n v="49.8"/>
    <x v="2"/>
    <x v="7"/>
  </r>
  <r>
    <n v="634"/>
    <s v="pitchtograndma (Canceled)"/>
    <s v="We help companies to explain what they do in simple, grandma-would-understand terms."/>
    <x v="10"/>
    <n v="1"/>
    <x v="1"/>
    <x v="0"/>
    <s v="USD"/>
    <n v="1424989029"/>
    <n v="1422397029"/>
    <b v="0"/>
    <n v="1"/>
    <b v="0"/>
    <x v="7"/>
    <d v="2015-02-26T22:17:09"/>
    <x v="634"/>
    <n v="0"/>
    <n v="1"/>
    <x v="2"/>
    <x v="7"/>
  </r>
  <r>
    <n v="635"/>
    <s v="Pleero, A Technology Team Building Website (Canceled)"/>
    <s v="Network used for building technology development teams."/>
    <x v="31"/>
    <n v="2"/>
    <x v="1"/>
    <x v="0"/>
    <s v="USD"/>
    <n v="1428804762"/>
    <n v="1426212762"/>
    <b v="0"/>
    <n v="1"/>
    <b v="0"/>
    <x v="7"/>
    <d v="2015-04-12T02:12:42"/>
    <x v="635"/>
    <n v="0"/>
    <n v="2"/>
    <x v="2"/>
    <x v="7"/>
  </r>
  <r>
    <n v="636"/>
    <s v="Keto Advice (Canceled)"/>
    <s v="With no central location for keto knowledge, keto advice will be a community run knowledge base."/>
    <x v="13"/>
    <n v="4"/>
    <x v="1"/>
    <x v="1"/>
    <s v="GBP"/>
    <n v="1433587620"/>
    <n v="1430996150"/>
    <b v="0"/>
    <n v="1"/>
    <b v="0"/>
    <x v="7"/>
    <d v="2015-06-06T10:47:00"/>
    <x v="636"/>
    <n v="0"/>
    <n v="4"/>
    <x v="2"/>
    <x v="7"/>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x v="7"/>
    <d v="2017-02-25T23:04:00"/>
    <x v="637"/>
    <n v="0"/>
    <n v="0"/>
    <x v="2"/>
    <x v="7"/>
  </r>
  <r>
    <n v="638"/>
    <s v="W (Canceled)"/>
    <s v="O0"/>
    <x v="61"/>
    <n v="18"/>
    <x v="1"/>
    <x v="12"/>
    <s v="EUR"/>
    <n v="1490447662"/>
    <n v="1485267262"/>
    <b v="0"/>
    <n v="6"/>
    <b v="0"/>
    <x v="7"/>
    <d v="2017-03-25T13:14:22"/>
    <x v="638"/>
    <n v="0"/>
    <n v="3"/>
    <x v="2"/>
    <x v="7"/>
  </r>
  <r>
    <n v="639"/>
    <s v="Kids Educational Social Media Site (Canceled)"/>
    <s v="Development of a Safe and Educational Social Media site for kids."/>
    <x v="80"/>
    <n v="1"/>
    <x v="1"/>
    <x v="0"/>
    <s v="USD"/>
    <n v="1413208795"/>
    <n v="1408024795"/>
    <b v="0"/>
    <n v="1"/>
    <b v="0"/>
    <x v="7"/>
    <d v="2014-10-13T13:59:55"/>
    <x v="639"/>
    <n v="0"/>
    <n v="1"/>
    <x v="2"/>
    <x v="7"/>
  </r>
  <r>
    <n v="640"/>
    <s v="Carbon mini bikes / race / MTB / FAT ~ Carbon tow placement"/>
    <s v="Mountain, fat and race bikes made from high grade aero carbon fibers by tow placement and tow folding technology (no fibres cutting)."/>
    <x v="159"/>
    <n v="101"/>
    <x v="0"/>
    <x v="6"/>
    <s v="EUR"/>
    <n v="1480028400"/>
    <n v="1478685915"/>
    <b v="0"/>
    <n v="2"/>
    <b v="1"/>
    <x v="8"/>
    <d v="2016-11-24T23:00:00"/>
    <x v="640"/>
    <n v="144"/>
    <n v="50.5"/>
    <x v="2"/>
    <x v="8"/>
  </r>
  <r>
    <n v="641"/>
    <s v="Help fund research of dual action compression breast pump"/>
    <s v="Innovative new compression-based breast pump gives mothers unprecedented freedom, enabling efficient and discreet pumping"/>
    <x v="79"/>
    <n v="47665"/>
    <x v="0"/>
    <x v="0"/>
    <s v="USD"/>
    <n v="1439473248"/>
    <n v="1436881248"/>
    <b v="0"/>
    <n v="315"/>
    <b v="1"/>
    <x v="8"/>
    <d v="2015-08-13T13:40:48"/>
    <x v="641"/>
    <n v="119"/>
    <n v="151.32"/>
    <x v="2"/>
    <x v="8"/>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x v="8"/>
    <d v="2015-08-19T15:37:54"/>
    <x v="642"/>
    <n v="1460"/>
    <n v="134.36000000000001"/>
    <x v="2"/>
    <x v="8"/>
  </r>
  <r>
    <n v="643"/>
    <s v="Phone Silks - The best way to carry your smart phone!"/>
    <s v="Stylish new phone carrier allows instant access to your smart phone while freeing up your hands."/>
    <x v="31"/>
    <n v="26452"/>
    <x v="0"/>
    <x v="0"/>
    <s v="USD"/>
    <n v="1433085875"/>
    <n v="1428333875"/>
    <b v="0"/>
    <n v="152"/>
    <b v="1"/>
    <x v="8"/>
    <d v="2015-05-31T15:24:35"/>
    <x v="643"/>
    <n v="106"/>
    <n v="174.03"/>
    <x v="2"/>
    <x v="8"/>
  </r>
  <r>
    <n v="644"/>
    <s v="Sofft: Blocks Stains &amp; Softens Clothes!"/>
    <s v="Sofft...it's Soft with an Off! A stain-blocking fabric softener that simplifies your laundry and helps the environment at the same time"/>
    <x v="31"/>
    <n v="75029.48"/>
    <x v="0"/>
    <x v="0"/>
    <s v="USD"/>
    <n v="1414544400"/>
    <n v="1410883139"/>
    <b v="0"/>
    <n v="1021"/>
    <b v="1"/>
    <x v="8"/>
    <d v="2014-10-29T01:00:00"/>
    <x v="644"/>
    <n v="300"/>
    <n v="73.489999999999995"/>
    <x v="2"/>
    <x v="8"/>
  </r>
  <r>
    <n v="645"/>
    <s v="Carbon Fiber Collar Stays"/>
    <s v="Ever wanted to own something made out of carbon fiber? Now you can!"/>
    <x v="13"/>
    <n v="5574"/>
    <x v="0"/>
    <x v="0"/>
    <s v="USD"/>
    <n v="1470962274"/>
    <n v="1468370274"/>
    <b v="0"/>
    <n v="237"/>
    <b v="1"/>
    <x v="8"/>
    <d v="2016-08-12T00:37:54"/>
    <x v="645"/>
    <n v="279"/>
    <n v="23.52"/>
    <x v="2"/>
    <x v="8"/>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x v="8"/>
    <d v="2014-08-11T20:27:47"/>
    <x v="646"/>
    <n v="132"/>
    <n v="39.07"/>
    <x v="2"/>
    <x v="8"/>
  </r>
  <r>
    <n v="647"/>
    <s v="Silver anti-radiation underwear. Keep body cool in summer"/>
    <s v="Wengash Silver underwear: 100% pure silver. Block cell phone, wifi and microwave radiation, protect your reproductive organs and sperm"/>
    <x v="13"/>
    <n v="2141"/>
    <x v="0"/>
    <x v="5"/>
    <s v="CAD"/>
    <n v="1458235549"/>
    <n v="1455647149"/>
    <b v="0"/>
    <n v="17"/>
    <b v="1"/>
    <x v="8"/>
    <d v="2016-03-17T17:25:49"/>
    <x v="647"/>
    <n v="107"/>
    <n v="125.94"/>
    <x v="2"/>
    <x v="8"/>
  </r>
  <r>
    <n v="648"/>
    <s v="Audio Jacket"/>
    <s v="Get ready for the next product that you canâ€™t live without"/>
    <x v="19"/>
    <n v="44388"/>
    <x v="0"/>
    <x v="0"/>
    <s v="USD"/>
    <n v="1413304708"/>
    <n v="1410280708"/>
    <b v="0"/>
    <n v="27"/>
    <b v="1"/>
    <x v="8"/>
    <d v="2014-10-14T16:38:28"/>
    <x v="648"/>
    <n v="127"/>
    <n v="1644"/>
    <x v="2"/>
    <x v="8"/>
  </r>
  <r>
    <n v="649"/>
    <s v="VIVO Solar Bag"/>
    <s v="A backpack with a built in solar panel to charge any USB device. Includes removable battery pack, USB cable, and 7 different adapters!"/>
    <x v="30"/>
    <n v="3499"/>
    <x v="0"/>
    <x v="0"/>
    <s v="USD"/>
    <n v="1410904413"/>
    <n v="1409090013"/>
    <b v="0"/>
    <n v="82"/>
    <b v="1"/>
    <x v="8"/>
    <d v="2014-09-16T21:53:33"/>
    <x v="649"/>
    <n v="140"/>
    <n v="42.67"/>
    <x v="2"/>
    <x v="8"/>
  </r>
  <r>
    <n v="650"/>
    <s v="Jake Lazarow's Eagle Project"/>
    <s v="This project is designed to obtain flash drive bracelets with a child's information on it for parents to wear in case of emergencies"/>
    <x v="15"/>
    <n v="1686"/>
    <x v="0"/>
    <x v="0"/>
    <s v="USD"/>
    <n v="1418953984"/>
    <n v="1413766384"/>
    <b v="0"/>
    <n v="48"/>
    <b v="1"/>
    <x v="8"/>
    <d v="2014-12-19T01:53:04"/>
    <x v="650"/>
    <n v="112"/>
    <n v="35.130000000000003"/>
    <x v="2"/>
    <x v="8"/>
  </r>
  <r>
    <n v="651"/>
    <s v="Pacha's Pajamas: Award-Winning Healthy Kids Entertainment!"/>
    <s v="Pacha's Pajamas is an epic story told through books, music, videos and now augmented PJs that's uplifting kids everywhere!"/>
    <x v="31"/>
    <n v="25132"/>
    <x v="0"/>
    <x v="0"/>
    <s v="USD"/>
    <n v="1418430311"/>
    <n v="1415838311"/>
    <b v="0"/>
    <n v="105"/>
    <b v="1"/>
    <x v="8"/>
    <d v="2014-12-13T00:25:11"/>
    <x v="651"/>
    <n v="101"/>
    <n v="239.35"/>
    <x v="2"/>
    <x v="8"/>
  </r>
  <r>
    <n v="652"/>
    <s v="The Zossom Phone Case"/>
    <s v="Zossom is a smart phone case with a strap. Forget the days of shattered screens and scratches. The Zossom case keeps your phone safe."/>
    <x v="9"/>
    <n v="3014"/>
    <x v="0"/>
    <x v="0"/>
    <s v="USD"/>
    <n v="1480613650"/>
    <n v="1478018050"/>
    <b v="0"/>
    <n v="28"/>
    <b v="1"/>
    <x v="8"/>
    <d v="2016-12-01T17:34:10"/>
    <x v="652"/>
    <n v="100"/>
    <n v="107.64"/>
    <x v="2"/>
    <x v="8"/>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x v="8"/>
    <d v="2015-08-20T14:50:40"/>
    <x v="653"/>
    <n v="141"/>
    <n v="95.83"/>
    <x v="2"/>
    <x v="8"/>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x v="8"/>
    <d v="2015-07-08T22:58:33"/>
    <x v="654"/>
    <n v="267"/>
    <n v="31.66"/>
    <x v="2"/>
    <x v="8"/>
  </r>
  <r>
    <n v="655"/>
    <s v="Spark: The Watch That Keeps You Awake"/>
    <s v="Meet Spark: The friendly companion that helps you stay awake during the day. Re-released with new features!"/>
    <x v="6"/>
    <n v="11751"/>
    <x v="0"/>
    <x v="0"/>
    <s v="USD"/>
    <n v="1426197512"/>
    <n v="1423609112"/>
    <b v="0"/>
    <n v="274"/>
    <b v="1"/>
    <x v="8"/>
    <d v="2015-03-12T21:58:32"/>
    <x v="655"/>
    <n v="147"/>
    <n v="42.89"/>
    <x v="2"/>
    <x v="8"/>
  </r>
  <r>
    <n v="656"/>
    <s v="Motion Control Camera Camcorder HD Bluetooth Smart Glasses"/>
    <s v="Innovative smart glasses allow you recording videos, taking pictures and connecting to your phone with smart defined gestures."/>
    <x v="10"/>
    <n v="10678"/>
    <x v="0"/>
    <x v="0"/>
    <s v="USD"/>
    <n v="1460917119"/>
    <n v="1455736719"/>
    <b v="0"/>
    <n v="87"/>
    <b v="1"/>
    <x v="8"/>
    <d v="2016-04-17T18:18:39"/>
    <x v="656"/>
    <n v="214"/>
    <n v="122.74"/>
    <x v="2"/>
    <x v="8"/>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x v="8"/>
    <d v="2015-12-23T20:17:52"/>
    <x v="657"/>
    <n v="126"/>
    <n v="190.45"/>
    <x v="2"/>
    <x v="8"/>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x v="8"/>
    <d v="2015-07-26T18:00:00"/>
    <x v="658"/>
    <n v="104"/>
    <n v="109.34"/>
    <x v="2"/>
    <x v="8"/>
  </r>
  <r>
    <n v="659"/>
    <s v="Lulu Watch Designs - Apple Watch"/>
    <s v="Sync up your lifestyle"/>
    <x v="9"/>
    <n v="3017"/>
    <x v="0"/>
    <x v="0"/>
    <s v="USD"/>
    <n v="1440339295"/>
    <n v="1437747295"/>
    <b v="0"/>
    <n v="21"/>
    <b v="1"/>
    <x v="8"/>
    <d v="2015-08-23T14:14:55"/>
    <x v="659"/>
    <n v="101"/>
    <n v="143.66999999999999"/>
    <x v="2"/>
    <x v="8"/>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x v="8"/>
    <d v="2014-11-09T18:47:59"/>
    <x v="660"/>
    <n v="3"/>
    <n v="84.94"/>
    <x v="2"/>
    <x v="8"/>
  </r>
  <r>
    <n v="661"/>
    <s v="AirString"/>
    <s v="AirString keeps your AirPods from getting lost by keeping the pair together with a  durable and premium quality string."/>
    <x v="3"/>
    <n v="95"/>
    <x v="2"/>
    <x v="0"/>
    <s v="USD"/>
    <n v="1477236559"/>
    <n v="1474644559"/>
    <b v="0"/>
    <n v="9"/>
    <b v="0"/>
    <x v="8"/>
    <d v="2016-10-23T15:29:19"/>
    <x v="661"/>
    <n v="1"/>
    <n v="10.56"/>
    <x v="2"/>
    <x v="8"/>
  </r>
  <r>
    <n v="662"/>
    <s v="LW - the cool luminescent band with a watch"/>
    <s v="A stylish, durable safety light band on your wrist or ankle holds a watch or another modular accessory."/>
    <x v="130"/>
    <n v="156"/>
    <x v="2"/>
    <x v="0"/>
    <s v="USD"/>
    <n v="1421404247"/>
    <n v="1418812247"/>
    <b v="0"/>
    <n v="4"/>
    <b v="0"/>
    <x v="8"/>
    <d v="2015-01-16T10:30:47"/>
    <x v="662"/>
    <n v="0"/>
    <n v="39"/>
    <x v="2"/>
    <x v="8"/>
  </r>
  <r>
    <n v="663"/>
    <s v="MouseFighter invisible AIR mouse"/>
    <s v="Imagine a mouse that automatically moves your pointer to where your head is facing. Its an air mouse hidden inside a standard headset."/>
    <x v="61"/>
    <n v="700"/>
    <x v="2"/>
    <x v="8"/>
    <s v="DKK"/>
    <n v="1437250456"/>
    <n v="1434658456"/>
    <b v="0"/>
    <n v="7"/>
    <b v="0"/>
    <x v="8"/>
    <d v="2015-07-18T20:14:16"/>
    <x v="663"/>
    <n v="0"/>
    <n v="100"/>
    <x v="2"/>
    <x v="8"/>
  </r>
  <r>
    <n v="664"/>
    <s v="Oregon Babyâ„¢ Diapers"/>
    <s v="Save Oregon Babyâ„¢ Diapers, a handmade business, run by awesome moms in Southern Oregon, from permanently closing!"/>
    <x v="14"/>
    <n v="904"/>
    <x v="2"/>
    <x v="0"/>
    <s v="USD"/>
    <n v="1428940775"/>
    <n v="1426348775"/>
    <b v="0"/>
    <n v="29"/>
    <b v="0"/>
    <x v="8"/>
    <d v="2015-04-13T15:59:35"/>
    <x v="664"/>
    <n v="8"/>
    <n v="31.17"/>
    <x v="2"/>
    <x v="8"/>
  </r>
  <r>
    <n v="665"/>
    <s v="CulBox , Open Source Wearable Smart Watch for Arduino"/>
    <s v="Culbox is an Open Source Wrist Watch for Arduino with built in Bluetooth and bunch of Hi-Tech sensors and tons of features for Makers"/>
    <x v="3"/>
    <n v="1864"/>
    <x v="2"/>
    <x v="0"/>
    <s v="USD"/>
    <n v="1484327061"/>
    <n v="1479143061"/>
    <b v="0"/>
    <n v="12"/>
    <b v="0"/>
    <x v="8"/>
    <d v="2017-01-13T17:04:21"/>
    <x v="665"/>
    <n v="19"/>
    <n v="155.33000000000001"/>
    <x v="2"/>
    <x v="8"/>
  </r>
  <r>
    <n v="666"/>
    <s v="Ducky Diapers"/>
    <s v="Have you ever dreamed of having a pet duckling, but concerned about all the pooping, here is a a solution to help solve that issue."/>
    <x v="61"/>
    <n v="8"/>
    <x v="2"/>
    <x v="0"/>
    <s v="USD"/>
    <n v="1408305498"/>
    <n v="1405713498"/>
    <b v="0"/>
    <n v="4"/>
    <b v="0"/>
    <x v="8"/>
    <d v="2014-08-17T19:58:18"/>
    <x v="666"/>
    <n v="0"/>
    <n v="2"/>
    <x v="2"/>
    <x v="8"/>
  </r>
  <r>
    <n v="667"/>
    <s v="Ubivade - Vibrating navigation belt"/>
    <s v="The first navigation system, usable by each means of transport, that will take you wherever you want without thinking about the route."/>
    <x v="63"/>
    <n v="5010"/>
    <x v="2"/>
    <x v="13"/>
    <s v="EUR"/>
    <n v="1477731463"/>
    <n v="1474275463"/>
    <b v="0"/>
    <n v="28"/>
    <b v="0"/>
    <x v="8"/>
    <d v="2016-10-29T08:57:43"/>
    <x v="667"/>
    <n v="10"/>
    <n v="178.93"/>
    <x v="2"/>
    <x v="8"/>
  </r>
  <r>
    <n v="668"/>
    <s v="Iplace itâ„¢ : The Phone Holding RFID Blocking Card Holder"/>
    <s v="A card holding companion to your phone that acts as a placing device for all your devices.  Grips to any material too."/>
    <x v="36"/>
    <n v="684"/>
    <x v="2"/>
    <x v="0"/>
    <s v="USD"/>
    <n v="1431374222"/>
    <n v="1427486222"/>
    <b v="0"/>
    <n v="25"/>
    <b v="0"/>
    <x v="8"/>
    <d v="2015-05-11T19:57:02"/>
    <x v="668"/>
    <n v="5"/>
    <n v="27.36"/>
    <x v="2"/>
    <x v="8"/>
  </r>
  <r>
    <n v="669"/>
    <s v="Christian DiLusso Watches"/>
    <s v="Beautiful automatic watches, made for every moment._x000a_Sports, business, casual.....it fits every moment of your life."/>
    <x v="61"/>
    <n v="43015"/>
    <x v="2"/>
    <x v="11"/>
    <s v="SEK"/>
    <n v="1467817258"/>
    <n v="1465225258"/>
    <b v="0"/>
    <n v="28"/>
    <b v="0"/>
    <x v="8"/>
    <d v="2016-07-06T15:00:58"/>
    <x v="669"/>
    <n v="22"/>
    <n v="1536.25"/>
    <x v="2"/>
    <x v="8"/>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x v="8"/>
    <d v="2016-06-19T08:10:00"/>
    <x v="670"/>
    <n v="29"/>
    <n v="85"/>
    <x v="2"/>
    <x v="8"/>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x v="8"/>
    <d v="2015-01-14T04:00:00"/>
    <x v="671"/>
    <n v="39"/>
    <n v="788.53"/>
    <x v="2"/>
    <x v="8"/>
  </r>
  <r>
    <n v="672"/>
    <s v="youWare  |  A digital ID for the real world"/>
    <s v="Fashion accessories used to instantly link with people you meet and exchange contact info, money, documents, media and so much more."/>
    <x v="63"/>
    <n v="10814"/>
    <x v="2"/>
    <x v="0"/>
    <s v="USD"/>
    <n v="1420088340"/>
    <n v="1417410964"/>
    <b v="0"/>
    <n v="215"/>
    <b v="0"/>
    <x v="8"/>
    <d v="2015-01-01T04:59:00"/>
    <x v="672"/>
    <n v="22"/>
    <n v="50.3"/>
    <x v="2"/>
    <x v="8"/>
  </r>
  <r>
    <n v="673"/>
    <s v="HORIZON: LIFE ENHANCED GLASSWARE"/>
    <s v="Will assist the deaf to have better communication and safety through the use of LCD glassware with audio &amp; sensory components."/>
    <x v="57"/>
    <n v="205"/>
    <x v="2"/>
    <x v="0"/>
    <s v="USD"/>
    <n v="1409602217"/>
    <n v="1405714217"/>
    <b v="0"/>
    <n v="3"/>
    <b v="0"/>
    <x v="8"/>
    <d v="2014-09-01T20:10:17"/>
    <x v="673"/>
    <n v="0"/>
    <n v="68.33"/>
    <x v="2"/>
    <x v="8"/>
  </r>
  <r>
    <n v="674"/>
    <s v="Something To Wear For Hearing Sounds By Feeling Vibrations"/>
    <s v="Listen to sounds by feeling an array of vibrational patterns against your body."/>
    <x v="63"/>
    <n v="15"/>
    <x v="2"/>
    <x v="0"/>
    <s v="USD"/>
    <n v="1407811627"/>
    <n v="1402627627"/>
    <b v="0"/>
    <n v="2"/>
    <b v="0"/>
    <x v="8"/>
    <d v="2014-08-12T02:47:07"/>
    <x v="674"/>
    <n v="0"/>
    <n v="7.5"/>
    <x v="2"/>
    <x v="8"/>
  </r>
  <r>
    <n v="675"/>
    <s v="How to Make Innovative Apple Watch Apps with WatchKit"/>
    <s v="24+ hour online class in WatchKit development from an expert iOS developer and instructor via unconventional, innovative projects."/>
    <x v="12"/>
    <n v="891"/>
    <x v="2"/>
    <x v="0"/>
    <s v="USD"/>
    <n v="1420095540"/>
    <n v="1417558804"/>
    <b v="0"/>
    <n v="26"/>
    <b v="0"/>
    <x v="8"/>
    <d v="2015-01-01T06:59:00"/>
    <x v="675"/>
    <n v="15"/>
    <n v="34.270000000000003"/>
    <x v="2"/>
    <x v="8"/>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x v="8"/>
    <d v="2015-02-07T18:26:21"/>
    <x v="676"/>
    <n v="1"/>
    <n v="61.29"/>
    <x v="2"/>
    <x v="8"/>
  </r>
  <r>
    <n v="677"/>
    <s v="World's first Heated Jacket managed by Smartphone"/>
    <s v="Sinapsi is the first heated jacket designed in Italy._x000a_Now you can manage your jacket by smartphone. Power bank 5/x Charger included."/>
    <x v="63"/>
    <n v="12792"/>
    <x v="2"/>
    <x v="13"/>
    <s v="EUR"/>
    <n v="1467106895"/>
    <n v="1463218895"/>
    <b v="0"/>
    <n v="96"/>
    <b v="0"/>
    <x v="8"/>
    <d v="2016-06-28T09:41:35"/>
    <x v="677"/>
    <n v="26"/>
    <n v="133.25"/>
    <x v="2"/>
    <x v="8"/>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x v="8"/>
    <d v="2016-05-21T09:02:18"/>
    <x v="678"/>
    <n v="4"/>
    <n v="65.180000000000007"/>
    <x v="2"/>
    <x v="8"/>
  </r>
  <r>
    <n v="679"/>
    <s v="Monolith Posture Coach"/>
    <s v="World's first bio-feedback posture device for your entire back. Trains back, neck, thoracic &amp; ab segments by using only 30 min/day."/>
    <x v="162"/>
    <n v="8827"/>
    <x v="2"/>
    <x v="0"/>
    <s v="USD"/>
    <n v="1472920909"/>
    <n v="1467736909"/>
    <b v="0"/>
    <n v="94"/>
    <b v="0"/>
    <x v="8"/>
    <d v="2016-09-03T16:41:49"/>
    <x v="679"/>
    <n v="15"/>
    <n v="93.9"/>
    <x v="2"/>
    <x v="8"/>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x v="8"/>
    <d v="2014-09-17T12:02:11"/>
    <x v="680"/>
    <n v="26"/>
    <n v="150.65"/>
    <x v="2"/>
    <x v="8"/>
  </r>
  <r>
    <n v="681"/>
    <s v="D-Pro Athletic Headband with Carbon Fiber"/>
    <s v="The D-Pro is a lightweight, moisture-wicking headband with a padded carbon fiber insert that reduces the risk of head injury in sports."/>
    <x v="30"/>
    <n v="1"/>
    <x v="2"/>
    <x v="0"/>
    <s v="USD"/>
    <n v="1477509604"/>
    <n v="1474917604"/>
    <b v="0"/>
    <n v="1"/>
    <b v="0"/>
    <x v="8"/>
    <d v="2016-10-26T19:20:04"/>
    <x v="681"/>
    <n v="0"/>
    <n v="1"/>
    <x v="2"/>
    <x v="8"/>
  </r>
  <r>
    <n v="682"/>
    <s v="Deception Belt"/>
    <s v="The Deception Belt is an innovative belt with app capability, designed to assist any user gain control over their appetite."/>
    <x v="63"/>
    <n v="53"/>
    <x v="2"/>
    <x v="0"/>
    <s v="USD"/>
    <n v="1489512122"/>
    <n v="1486923722"/>
    <b v="0"/>
    <n v="4"/>
    <b v="0"/>
    <x v="8"/>
    <d v="2017-03-14T17:22:02"/>
    <x v="682"/>
    <n v="0"/>
    <n v="13.25"/>
    <x v="2"/>
    <x v="8"/>
  </r>
  <r>
    <n v="683"/>
    <s v="Mist Buddy Hydration/Misting Backpack"/>
    <s v="Mist Buddy is a remote controlled misting system, powered by a rechargeable battery with misting/sipping tip for complete coolness."/>
    <x v="19"/>
    <n v="298"/>
    <x v="2"/>
    <x v="0"/>
    <s v="USD"/>
    <n v="1477949764"/>
    <n v="1474493764"/>
    <b v="0"/>
    <n v="3"/>
    <b v="0"/>
    <x v="8"/>
    <d v="2016-10-31T21:36:04"/>
    <x v="683"/>
    <n v="1"/>
    <n v="99.33"/>
    <x v="2"/>
    <x v="8"/>
  </r>
  <r>
    <n v="684"/>
    <s v="Arcus Motion Analyzer | The Versatile Smart Ring"/>
    <s v="Arcus gives your fingers super powers."/>
    <x v="163"/>
    <n v="23948"/>
    <x v="2"/>
    <x v="0"/>
    <s v="USD"/>
    <n v="1406257200"/>
    <n v="1403176891"/>
    <b v="0"/>
    <n v="135"/>
    <b v="0"/>
    <x v="8"/>
    <d v="2014-07-25T03:00:00"/>
    <x v="684"/>
    <n v="7"/>
    <n v="177.39"/>
    <x v="2"/>
    <x v="8"/>
  </r>
  <r>
    <n v="685"/>
    <s v="Nomadica All purpose backpack with battery"/>
    <s v="PowerPack is an efficient and affordable backpack with a lithium-ion charger for all electronic devices offering charges on the go!"/>
    <x v="13"/>
    <n v="553"/>
    <x v="2"/>
    <x v="0"/>
    <s v="USD"/>
    <n v="1421095672"/>
    <n v="1417207672"/>
    <b v="0"/>
    <n v="10"/>
    <b v="0"/>
    <x v="8"/>
    <d v="2015-01-12T20:47:52"/>
    <x v="685"/>
    <n v="28"/>
    <n v="55.3"/>
    <x v="2"/>
    <x v="8"/>
  </r>
  <r>
    <n v="686"/>
    <s v="Vivi di Cuore - Heart Rate Watch"/>
    <s v="La tua giornata sportiva monitorata nel tuo polso??!!!_x000a_Rendiamolo possibile... VIVI DI CUORE --- All MADE in ITALY"/>
    <x v="69"/>
    <n v="0"/>
    <x v="2"/>
    <x v="13"/>
    <s v="EUR"/>
    <n v="1438618170"/>
    <n v="1436026170"/>
    <b v="0"/>
    <n v="0"/>
    <b v="0"/>
    <x v="8"/>
    <d v="2015-08-03T16:09:30"/>
    <x v="686"/>
    <n v="0"/>
    <n v="0"/>
    <x v="2"/>
    <x v="8"/>
  </r>
  <r>
    <n v="687"/>
    <s v="Power Go: Cargador Solar para Dispositivos MÃ³viles"/>
    <s v="Power Go es una linea de cargadores solares para dispositivos mÃ³viles, amigables con el medio ambiente y de bajo costo."/>
    <x v="57"/>
    <n v="3550"/>
    <x v="2"/>
    <x v="14"/>
    <s v="MXN"/>
    <n v="1486317653"/>
    <n v="1481133653"/>
    <b v="0"/>
    <n v="6"/>
    <b v="0"/>
    <x v="8"/>
    <d v="2017-02-05T18:00:53"/>
    <x v="687"/>
    <n v="4"/>
    <n v="591.66999999999996"/>
    <x v="2"/>
    <x v="8"/>
  </r>
  <r>
    <n v="688"/>
    <s v="The Most Advanced Dress Shirt- EVER!!"/>
    <s v="Removable collars and cuffs along with hidden underarm designs that prevent embarrassing and stubborn stains. What does YOUR shirt do?"/>
    <x v="22"/>
    <n v="14598"/>
    <x v="2"/>
    <x v="0"/>
    <s v="USD"/>
    <n v="1444876253"/>
    <n v="1442284253"/>
    <b v="0"/>
    <n v="36"/>
    <b v="0"/>
    <x v="8"/>
    <d v="2015-10-15T02:30:53"/>
    <x v="688"/>
    <n v="73"/>
    <n v="405.5"/>
    <x v="2"/>
    <x v="8"/>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x v="8"/>
    <d v="2016-12-08T04:59:00"/>
    <x v="689"/>
    <n v="58"/>
    <n v="343.15"/>
    <x v="2"/>
    <x v="8"/>
  </r>
  <r>
    <n v="690"/>
    <s v="BLOXSHIELD"/>
    <s v="A radiation shield for your fitness tracker, smartwatch or other wearable smart device"/>
    <x v="22"/>
    <n v="2468"/>
    <x v="2"/>
    <x v="0"/>
    <s v="USD"/>
    <n v="1473400800"/>
    <n v="1469718841"/>
    <b v="0"/>
    <n v="34"/>
    <b v="0"/>
    <x v="8"/>
    <d v="2016-09-09T06:00:00"/>
    <x v="690"/>
    <n v="12"/>
    <n v="72.59"/>
    <x v="2"/>
    <x v="8"/>
  </r>
  <r>
    <n v="691"/>
    <s v="ShapeCase - Colorful Apple Watch Bumpers"/>
    <s v="Personalizing your Apple Watch has never been easier. Ten different colors to match any lifestyle. Time is precious, protect it."/>
    <x v="63"/>
    <n v="260"/>
    <x v="2"/>
    <x v="0"/>
    <s v="USD"/>
    <n v="1435711246"/>
    <n v="1433292046"/>
    <b v="0"/>
    <n v="10"/>
    <b v="0"/>
    <x v="8"/>
    <d v="2015-07-01T00:40:46"/>
    <x v="691"/>
    <n v="1"/>
    <n v="26"/>
    <x v="2"/>
    <x v="8"/>
  </r>
  <r>
    <n v="692"/>
    <s v="Signum Indicators by Brighter Indication"/>
    <s v="A revolutionary, cycling safety device is born! Signum indicators close the communication gap between cyclists and other road users."/>
    <x v="22"/>
    <n v="1306"/>
    <x v="2"/>
    <x v="1"/>
    <s v="GBP"/>
    <n v="1482397263"/>
    <n v="1479805263"/>
    <b v="0"/>
    <n v="201"/>
    <b v="0"/>
    <x v="8"/>
    <d v="2016-12-22T09:01:03"/>
    <x v="692"/>
    <n v="7"/>
    <n v="6.5"/>
    <x v="2"/>
    <x v="8"/>
  </r>
  <r>
    <n v="693"/>
    <s v="Prana: Wearable for Breathing and Posture"/>
    <s v="Prana is the first wearable combining breath and posture tracking to make your sitting time count."/>
    <x v="57"/>
    <n v="35338"/>
    <x v="2"/>
    <x v="0"/>
    <s v="USD"/>
    <n v="1430421827"/>
    <n v="1427829827"/>
    <b v="0"/>
    <n v="296"/>
    <b v="0"/>
    <x v="8"/>
    <d v="2015-04-30T19:23:47"/>
    <x v="693"/>
    <n v="35"/>
    <n v="119.39"/>
    <x v="2"/>
    <x v="8"/>
  </r>
  <r>
    <n v="694"/>
    <s v="Airlock bike helmet"/>
    <s v="You can control how much air enters the helmet by opening or closing the vents. This is very useful in bad weather, or for competition."/>
    <x v="60"/>
    <n v="590"/>
    <x v="2"/>
    <x v="0"/>
    <s v="USD"/>
    <n v="1485964559"/>
    <n v="1483372559"/>
    <b v="0"/>
    <n v="7"/>
    <b v="0"/>
    <x v="8"/>
    <d v="2017-02-01T15:55:59"/>
    <x v="694"/>
    <n v="0"/>
    <n v="84.29"/>
    <x v="2"/>
    <x v="8"/>
  </r>
  <r>
    <n v="695"/>
    <s v="mini air- personal air conditioner"/>
    <s v="Unique small wearable personal air conditioning device that provides the user a 10-15 degree environmental difference on his person."/>
    <x v="127"/>
    <n v="636"/>
    <x v="2"/>
    <x v="0"/>
    <s v="USD"/>
    <n v="1414758620"/>
    <n v="1412166620"/>
    <b v="0"/>
    <n v="7"/>
    <b v="0"/>
    <x v="8"/>
    <d v="2014-10-31T12:30:20"/>
    <x v="695"/>
    <n v="1"/>
    <n v="90.86"/>
    <x v="2"/>
    <x v="8"/>
  </r>
  <r>
    <n v="696"/>
    <s v="trustee"/>
    <s v="Show your fidelity by wearing the Trustee rings! Show where you are (at)!"/>
    <x v="164"/>
    <n v="1"/>
    <x v="2"/>
    <x v="9"/>
    <s v="EUR"/>
    <n v="1406326502"/>
    <n v="1403734502"/>
    <b v="0"/>
    <n v="1"/>
    <b v="0"/>
    <x v="8"/>
    <d v="2014-07-25T22:15:02"/>
    <x v="696"/>
    <n v="0"/>
    <n v="1"/>
    <x v="2"/>
    <x v="8"/>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x v="8"/>
    <d v="2016-02-03T12:33:09"/>
    <x v="697"/>
    <n v="46"/>
    <n v="20.34"/>
    <x v="2"/>
    <x v="8"/>
  </r>
  <r>
    <n v="698"/>
    <s v="3D Xray Vision. State of the Art. Free for Everyone*."/>
    <s v="The first 3D Xray Vision Instrument FREE* for researchers, scientists, entrepreneurs, developers, educators, artists, and explorers."/>
    <x v="57"/>
    <n v="15390"/>
    <x v="2"/>
    <x v="0"/>
    <s v="USD"/>
    <n v="1411005600"/>
    <n v="1408141245"/>
    <b v="0"/>
    <n v="29"/>
    <b v="0"/>
    <x v="8"/>
    <d v="2014-09-18T02:00:00"/>
    <x v="698"/>
    <n v="15"/>
    <n v="530.69000000000005"/>
    <x v="2"/>
    <x v="8"/>
  </r>
  <r>
    <n v="699"/>
    <s v="TapTap, a touch communication wristband"/>
    <s v="TapTap is a technology to transfer touch between two people. It can also be an activity tracker, a game controller or smart alarm."/>
    <x v="64"/>
    <n v="107148.74"/>
    <x v="2"/>
    <x v="0"/>
    <s v="USD"/>
    <n v="1385136000"/>
    <n v="1381923548"/>
    <b v="0"/>
    <n v="890"/>
    <b v="0"/>
    <x v="8"/>
    <d v="2013-11-22T16:00:00"/>
    <x v="699"/>
    <n v="82"/>
    <n v="120.39"/>
    <x v="2"/>
    <x v="8"/>
  </r>
  <r>
    <n v="700"/>
    <s v="A-iEasyâ„¢ Smartphone Stand Holder | The End of Busy Hands."/>
    <s v="A-iEasyâ„¢: The first customized unfoldable stand for smartphones that barkly needs room. Wholy integrated (will be relaunched soon!!)."/>
    <x v="36"/>
    <n v="403"/>
    <x v="2"/>
    <x v="3"/>
    <s v="EUR"/>
    <n v="1484065881"/>
    <n v="1481473881"/>
    <b v="0"/>
    <n v="31"/>
    <b v="0"/>
    <x v="8"/>
    <d v="2017-01-10T16:31:21"/>
    <x v="700"/>
    <n v="3"/>
    <n v="13"/>
    <x v="2"/>
    <x v="8"/>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x v="8"/>
    <d v="2014-07-23T15:54:40"/>
    <x v="701"/>
    <n v="27"/>
    <n v="291.33"/>
    <x v="2"/>
    <x v="8"/>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x v="8"/>
    <d v="2016-11-24T18:26:27"/>
    <x v="702"/>
    <n v="31"/>
    <n v="124.92"/>
    <x v="2"/>
    <x v="8"/>
  </r>
  <r>
    <n v="703"/>
    <s v="EL TORO SPEEDWRAPS - THE EVOLUTION OF SPORTS TRAINING"/>
    <s v="SPEEDWRAPS improve the speed, agility &amp; strength of an athlete by utilizing evenly distributed weight on the lower leg."/>
    <x v="36"/>
    <n v="837"/>
    <x v="2"/>
    <x v="0"/>
    <s v="USD"/>
    <n v="1485905520"/>
    <n v="1481150949"/>
    <b v="0"/>
    <n v="7"/>
    <b v="0"/>
    <x v="8"/>
    <d v="2017-01-31T23:32:00"/>
    <x v="703"/>
    <n v="6"/>
    <n v="119.57"/>
    <x v="2"/>
    <x v="8"/>
  </r>
  <r>
    <n v="704"/>
    <s v="ZNITCH- The Evolution in Helmet Safety"/>
    <s v="Turn you helmet into the safest helmet and don't worry about a thing,you will always have the right fit!!"/>
    <x v="56"/>
    <n v="481"/>
    <x v="2"/>
    <x v="5"/>
    <s v="CAD"/>
    <n v="1487565468"/>
    <n v="1482381468"/>
    <b v="0"/>
    <n v="4"/>
    <b v="0"/>
    <x v="8"/>
    <d v="2017-02-20T04:37:48"/>
    <x v="704"/>
    <n v="1"/>
    <n v="120.25"/>
    <x v="2"/>
    <x v="8"/>
  </r>
  <r>
    <n v="705"/>
    <s v="SomnoScope"/>
    <s v="The closest thing ever to the Holy Grail of wearables technology"/>
    <x v="57"/>
    <n v="977"/>
    <x v="2"/>
    <x v="9"/>
    <s v="EUR"/>
    <n v="1484999278"/>
    <n v="1482407278"/>
    <b v="0"/>
    <n v="5"/>
    <b v="0"/>
    <x v="8"/>
    <d v="2017-01-21T11:47:58"/>
    <x v="705"/>
    <n v="1"/>
    <n v="195.4"/>
    <x v="2"/>
    <x v="8"/>
  </r>
  <r>
    <n v="706"/>
    <s v="Driver Alert System"/>
    <s v="Driver Alert System es un sistema de seguridad para el conductor, que le avisa en caso de perder la posicion vertical mientras conduce."/>
    <x v="57"/>
    <n v="0"/>
    <x v="2"/>
    <x v="3"/>
    <s v="EUR"/>
    <n v="1481740740"/>
    <n v="1478130783"/>
    <b v="0"/>
    <n v="0"/>
    <b v="0"/>
    <x v="8"/>
    <d v="2016-12-14T18:39:00"/>
    <x v="706"/>
    <n v="0"/>
    <n v="0"/>
    <x v="2"/>
    <x v="8"/>
  </r>
  <r>
    <n v="707"/>
    <s v="Hy - hidden wireless earbuds you never have to take off"/>
    <s v="Forget your headphones. Wear Hy all day for voice-controlled music, calls, biometrics and more, with a huge battery and hidden fit."/>
    <x v="118"/>
    <n v="53670.6"/>
    <x v="2"/>
    <x v="1"/>
    <s v="GBP"/>
    <n v="1483286127"/>
    <n v="1479830127"/>
    <b v="0"/>
    <n v="456"/>
    <b v="0"/>
    <x v="8"/>
    <d v="2017-01-01T15:55:27"/>
    <x v="707"/>
    <n v="79"/>
    <n v="117.7"/>
    <x v="2"/>
    <x v="8"/>
  </r>
  <r>
    <n v="708"/>
    <s v="Glowbelt, The World's First Retractable LED Safety Belt"/>
    <s v="Glowbelt is the world's first rectractable LED safety belt for fans of the great outdoors, fitness enthusiasts, children and more."/>
    <x v="79"/>
    <n v="8837"/>
    <x v="2"/>
    <x v="1"/>
    <s v="GBP"/>
    <n v="1410616600"/>
    <n v="1405432600"/>
    <b v="0"/>
    <n v="369"/>
    <b v="0"/>
    <x v="8"/>
    <d v="2014-09-13T13:56:40"/>
    <x v="708"/>
    <n v="22"/>
    <n v="23.95"/>
    <x v="2"/>
    <x v="8"/>
  </r>
  <r>
    <n v="709"/>
    <s v="lumiglove"/>
    <s v="A &quot;handheld&quot; light, which eases the way you illuminate objects and/or paths."/>
    <x v="36"/>
    <n v="61"/>
    <x v="2"/>
    <x v="0"/>
    <s v="USD"/>
    <n v="1417741159"/>
    <n v="1415149159"/>
    <b v="0"/>
    <n v="2"/>
    <b v="0"/>
    <x v="8"/>
    <d v="2014-12-05T00:59:19"/>
    <x v="709"/>
    <n v="0"/>
    <n v="30.5"/>
    <x v="2"/>
    <x v="8"/>
  </r>
  <r>
    <n v="710"/>
    <s v="Hate York Shirt 2.0"/>
    <s v="Shirts, so technologically advanced, they connect mentally to their audience upon sight."/>
    <x v="38"/>
    <n v="0"/>
    <x v="2"/>
    <x v="5"/>
    <s v="CAD"/>
    <n v="1408495440"/>
    <n v="1405640302"/>
    <b v="0"/>
    <n v="0"/>
    <b v="0"/>
    <x v="8"/>
    <d v="2014-08-20T00:44:00"/>
    <x v="710"/>
    <n v="0"/>
    <n v="0"/>
    <x v="2"/>
    <x v="8"/>
  </r>
  <r>
    <n v="711"/>
    <s v="Anti Snore Wearable"/>
    <s v="Our wearable and app automates the poke you normally get from your bedpartner to make you stop snoring and making you turn to the side."/>
    <x v="57"/>
    <n v="33791"/>
    <x v="2"/>
    <x v="9"/>
    <s v="EUR"/>
    <n v="1481716868"/>
    <n v="1478257268"/>
    <b v="0"/>
    <n v="338"/>
    <b v="0"/>
    <x v="8"/>
    <d v="2016-12-14T12:01:08"/>
    <x v="711"/>
    <n v="34"/>
    <n v="99.97"/>
    <x v="2"/>
    <x v="8"/>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x v="8"/>
    <d v="2016-02-14T16:20:32"/>
    <x v="712"/>
    <n v="0"/>
    <n v="26.25"/>
    <x v="2"/>
    <x v="8"/>
  </r>
  <r>
    <n v="713"/>
    <s v="Secure Pet GPS Tracker - Every Moment Matters"/>
    <s v="The first GPS tracker created entirely in Italy that allows you to know where your pet is located at any time throughout any device."/>
    <x v="31"/>
    <n v="199"/>
    <x v="2"/>
    <x v="13"/>
    <s v="EUR"/>
    <n v="1465130532"/>
    <n v="1462538532"/>
    <b v="0"/>
    <n v="1"/>
    <b v="0"/>
    <x v="8"/>
    <d v="2016-06-05T12:42:12"/>
    <x v="713"/>
    <n v="1"/>
    <n v="199"/>
    <x v="2"/>
    <x v="8"/>
  </r>
  <r>
    <n v="714"/>
    <s v="Prep Packs Survival Belt"/>
    <s v="The Prep Packs Survival Belt allows you to carry all of the essentials for outdoor survival inside your belt buckle"/>
    <x v="36"/>
    <n v="2249"/>
    <x v="2"/>
    <x v="0"/>
    <s v="USD"/>
    <n v="1488308082"/>
    <n v="1483124082"/>
    <b v="0"/>
    <n v="28"/>
    <b v="0"/>
    <x v="8"/>
    <d v="2017-02-28T18:54:42"/>
    <x v="714"/>
    <n v="15"/>
    <n v="80.319999999999993"/>
    <x v="2"/>
    <x v="8"/>
  </r>
  <r>
    <n v="715"/>
    <s v="Mouse^3"/>
    <s v="Mouse^3 is the next generation of input devices. With cursor control and customized gesture recognition, its applications are endless!"/>
    <x v="167"/>
    <n v="1389"/>
    <x v="2"/>
    <x v="0"/>
    <s v="USD"/>
    <n v="1446693040"/>
    <n v="1443233440"/>
    <b v="0"/>
    <n v="12"/>
    <b v="0"/>
    <x v="8"/>
    <d v="2015-11-05T03:10:40"/>
    <x v="715"/>
    <n v="5"/>
    <n v="115.75"/>
    <x v="2"/>
    <x v="8"/>
  </r>
  <r>
    <n v="716"/>
    <s v="Pathfinder - Wearable Navigation for the Blind"/>
    <s v="Translate sight into touch with a wrist-mounted wearable. A revolution for visually impaired people everywhere."/>
    <x v="39"/>
    <n v="715"/>
    <x v="2"/>
    <x v="0"/>
    <s v="USD"/>
    <n v="1417392000"/>
    <n v="1414511307"/>
    <b v="0"/>
    <n v="16"/>
    <b v="0"/>
    <x v="8"/>
    <d v="2014-12-01T00:00:00"/>
    <x v="716"/>
    <n v="10"/>
    <n v="44.69"/>
    <x v="2"/>
    <x v="8"/>
  </r>
  <r>
    <n v="717"/>
    <s v="cool air belt"/>
    <s v="Cool air flowing under clothing keeps you cool."/>
    <x v="57"/>
    <n v="305"/>
    <x v="2"/>
    <x v="0"/>
    <s v="USD"/>
    <n v="1409949002"/>
    <n v="1407357002"/>
    <b v="0"/>
    <n v="4"/>
    <b v="0"/>
    <x v="8"/>
    <d v="2014-09-05T20:30:02"/>
    <x v="717"/>
    <n v="0"/>
    <n v="76.25"/>
    <x v="2"/>
    <x v="8"/>
  </r>
  <r>
    <n v="718"/>
    <s v="BioToo - Emergency Temporary Tattoos"/>
    <s v="When every second matters, BioToo temporary tattoos get critical information to emergency personnel to help them help you."/>
    <x v="14"/>
    <n v="90"/>
    <x v="2"/>
    <x v="0"/>
    <s v="USD"/>
    <n v="1487397540"/>
    <n v="1484684247"/>
    <b v="0"/>
    <n v="4"/>
    <b v="0"/>
    <x v="8"/>
    <d v="2017-02-18T05:59:00"/>
    <x v="718"/>
    <n v="1"/>
    <n v="22.5"/>
    <x v="2"/>
    <x v="8"/>
  </r>
  <r>
    <n v="719"/>
    <s v="Hand Armor Liquid Chalk-Ultimate Sports Chalk Help Patent"/>
    <s v="We've created the perfect sports chalk- antibacterial, lasts longer, better grip, and no mess! Now we need a non-provisional patent!"/>
    <x v="36"/>
    <n v="194"/>
    <x v="2"/>
    <x v="0"/>
    <s v="USD"/>
    <n v="1456189076"/>
    <n v="1454979476"/>
    <b v="0"/>
    <n v="10"/>
    <b v="0"/>
    <x v="8"/>
    <d v="2016-02-23T00:57:56"/>
    <x v="719"/>
    <n v="1"/>
    <n v="19.399999999999999"/>
    <x v="2"/>
    <x v="8"/>
  </r>
  <r>
    <n v="720"/>
    <s v="Without Utterance: Tales from the Other Side of Language"/>
    <s v="Without Utterance, a crushingly intimate literary memoir told from the inside of losing language, self, and world."/>
    <x v="168"/>
    <n v="2735"/>
    <x v="0"/>
    <x v="0"/>
    <s v="USD"/>
    <n v="1327851291"/>
    <n v="1325432091"/>
    <b v="0"/>
    <n v="41"/>
    <b v="1"/>
    <x v="9"/>
    <d v="2012-01-29T15:34:51"/>
    <x v="720"/>
    <n v="144"/>
    <n v="66.709999999999994"/>
    <x v="3"/>
    <x v="9"/>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x v="9"/>
    <d v="2014-08-01T13:43:27"/>
    <x v="721"/>
    <n v="122"/>
    <n v="84.14"/>
    <x v="3"/>
    <x v="9"/>
  </r>
  <r>
    <n v="722"/>
    <s v="The BANGGAI Rescue Project"/>
    <s v="BANGGAI RESCUE is a beautiful, must-read book and a project setting out to answer some critical questions about the species' future."/>
    <x v="31"/>
    <n v="33006"/>
    <x v="0"/>
    <x v="0"/>
    <s v="USD"/>
    <n v="1333909178"/>
    <n v="1331320778"/>
    <b v="0"/>
    <n v="153"/>
    <b v="1"/>
    <x v="9"/>
    <d v="2012-04-08T18:19:38"/>
    <x v="722"/>
    <n v="132"/>
    <n v="215.73"/>
    <x v="3"/>
    <x v="9"/>
  </r>
  <r>
    <n v="723"/>
    <s v="The 2015 Pro Football Beast Book"/>
    <s v="The Definitive (and Slightly Ridiculous) Guide to Enjoying the 2015 Pro Football Season"/>
    <x v="10"/>
    <n v="5469"/>
    <x v="0"/>
    <x v="0"/>
    <s v="USD"/>
    <n v="1438228740"/>
    <n v="1435606549"/>
    <b v="0"/>
    <n v="100"/>
    <b v="1"/>
    <x v="9"/>
    <d v="2015-07-30T03:59:00"/>
    <x v="723"/>
    <n v="109"/>
    <n v="54.69"/>
    <x v="3"/>
    <x v="9"/>
  </r>
  <r>
    <n v="724"/>
    <s v="The Adventure Access Guide: How to Walk Across America"/>
    <s v="We are creating the Adventure Access Trail, a new walking trail from Boston to San Francisco.  _x000a_http://adventureaccess.org"/>
    <x v="39"/>
    <n v="7383.01"/>
    <x v="0"/>
    <x v="0"/>
    <s v="USD"/>
    <n v="1309447163"/>
    <n v="1306855163"/>
    <b v="0"/>
    <n v="143"/>
    <b v="1"/>
    <x v="9"/>
    <d v="2011-06-30T15:19:23"/>
    <x v="724"/>
    <n v="105"/>
    <n v="51.63"/>
    <x v="3"/>
    <x v="9"/>
  </r>
  <r>
    <n v="725"/>
    <s v="The Year It All Made Sense"/>
    <s v="A true story about inspiration and survival - David Alfred George turns his powerful experience into a compelling vBook."/>
    <x v="22"/>
    <n v="20070"/>
    <x v="0"/>
    <x v="0"/>
    <s v="USD"/>
    <n v="1450018912"/>
    <n v="1447426912"/>
    <b v="0"/>
    <n v="140"/>
    <b v="1"/>
    <x v="9"/>
    <d v="2015-12-13T15:01:52"/>
    <x v="725"/>
    <n v="100"/>
    <n v="143.36000000000001"/>
    <x v="3"/>
    <x v="9"/>
  </r>
  <r>
    <n v="726"/>
    <s v="60 Days to a Radiating Faith"/>
    <s v="&quot;60 Days to a Radiating Faith&quot; is a collection of carefully selected Bible verses to encourage those undergoing cancer treatments."/>
    <x v="30"/>
    <n v="2535"/>
    <x v="0"/>
    <x v="0"/>
    <s v="USD"/>
    <n v="1365728487"/>
    <n v="1363136487"/>
    <b v="0"/>
    <n v="35"/>
    <b v="1"/>
    <x v="9"/>
    <d v="2013-04-12T01:01:27"/>
    <x v="726"/>
    <n v="101"/>
    <n v="72.430000000000007"/>
    <x v="3"/>
    <x v="9"/>
  </r>
  <r>
    <n v="727"/>
    <s v="CHRISTIAN MERCY: Compassion, Proclamation, and Power"/>
    <s v="A surgeon's call for today's Christians to practice biblical compassion. Pre-order now and turn the tide towards the model Christ gave!"/>
    <x v="8"/>
    <n v="5443"/>
    <x v="0"/>
    <x v="0"/>
    <s v="USD"/>
    <n v="1358198400"/>
    <n v="1354580949"/>
    <b v="0"/>
    <n v="149"/>
    <b v="1"/>
    <x v="9"/>
    <d v="2013-01-14T21:20:00"/>
    <x v="727"/>
    <n v="156"/>
    <n v="36.53"/>
    <x v="3"/>
    <x v="9"/>
  </r>
  <r>
    <n v="728"/>
    <s v="The Age of the Platform: My Fourth Book"/>
    <s v="A big idea non-fiction book by an impatient three-time author and insomniac willing to bet on himself."/>
    <x v="51"/>
    <n v="7917.45"/>
    <x v="0"/>
    <x v="0"/>
    <s v="USD"/>
    <n v="1313957157"/>
    <n v="1310069157"/>
    <b v="0"/>
    <n v="130"/>
    <b v="1"/>
    <x v="9"/>
    <d v="2011-08-21T20:05:57"/>
    <x v="728"/>
    <n v="106"/>
    <n v="60.9"/>
    <x v="3"/>
    <x v="9"/>
  </r>
  <r>
    <n v="729"/>
    <s v="The Malformation of Health Care"/>
    <s v="A true David vs.Goliath story about a young adult battling the U.S. health care system to survive and become an advocate for change."/>
    <x v="23"/>
    <n v="5226"/>
    <x v="0"/>
    <x v="0"/>
    <s v="USD"/>
    <n v="1348028861"/>
    <n v="1342844861"/>
    <b v="0"/>
    <n v="120"/>
    <b v="1"/>
    <x v="9"/>
    <d v="2012-09-19T04:27:41"/>
    <x v="729"/>
    <n v="131"/>
    <n v="43.55"/>
    <x v="3"/>
    <x v="9"/>
  </r>
  <r>
    <n v="730"/>
    <s v="Encyclopedia of Surfing"/>
    <s v="A Massive but Cheerful Online Digital Archive of Surfing"/>
    <x v="22"/>
    <n v="26438"/>
    <x v="0"/>
    <x v="0"/>
    <s v="USD"/>
    <n v="1323280391"/>
    <n v="1320688391"/>
    <b v="0"/>
    <n v="265"/>
    <b v="1"/>
    <x v="9"/>
    <d v="2011-12-07T17:53:11"/>
    <x v="730"/>
    <n v="132"/>
    <n v="99.77"/>
    <x v="3"/>
    <x v="9"/>
  </r>
  <r>
    <n v="731"/>
    <s v="Portland Boat Tours:  From Dream to Business"/>
    <s v="Be part of the excitement by supporting our first season offering unique perspectives of Portland from the water."/>
    <x v="10"/>
    <n v="6300"/>
    <x v="0"/>
    <x v="0"/>
    <s v="USD"/>
    <n v="1327212000"/>
    <n v="1322852747"/>
    <b v="0"/>
    <n v="71"/>
    <b v="1"/>
    <x v="9"/>
    <d v="2012-01-22T06:00:00"/>
    <x v="731"/>
    <n v="126"/>
    <n v="88.73"/>
    <x v="3"/>
    <x v="9"/>
  </r>
  <r>
    <n v="732"/>
    <s v="Chess puzzles in your pocket: a new eBook"/>
    <s v="A great collection of puzzles to take and enjoy anywhere in the world - have fun, challenge yourself, and become a better chess player!"/>
    <x v="170"/>
    <n v="64"/>
    <x v="0"/>
    <x v="1"/>
    <s v="GBP"/>
    <n v="1380449461"/>
    <n v="1375265461"/>
    <b v="0"/>
    <n v="13"/>
    <b v="1"/>
    <x v="9"/>
    <d v="2013-09-29T10:11:01"/>
    <x v="732"/>
    <n v="160"/>
    <n v="4.92"/>
    <x v="3"/>
    <x v="9"/>
  </r>
  <r>
    <n v="733"/>
    <s v="Sinatra Cookbook - Recipes for the Ruby framework"/>
    <s v="Sinatra Cookbook is an ebook featuring 12 fantastic example applications built on the Sinatra framework and many well known Ruby gems."/>
    <x v="30"/>
    <n v="3012"/>
    <x v="0"/>
    <x v="1"/>
    <s v="GBP"/>
    <n v="1387533892"/>
    <n v="1384941892"/>
    <b v="0"/>
    <n v="169"/>
    <b v="1"/>
    <x v="9"/>
    <d v="2013-12-20T10:04:52"/>
    <x v="733"/>
    <n v="120"/>
    <n v="17.82"/>
    <x v="3"/>
    <x v="9"/>
  </r>
  <r>
    <n v="734"/>
    <s v="Sideswiped"/>
    <s v="Sideswiped is my story of growing in and trusting God through the mess and mysteries of life."/>
    <x v="0"/>
    <n v="10670"/>
    <x v="0"/>
    <x v="5"/>
    <s v="CAD"/>
    <n v="1431147600"/>
    <n v="1428465420"/>
    <b v="0"/>
    <n v="57"/>
    <b v="1"/>
    <x v="9"/>
    <d v="2015-05-09T05:00:00"/>
    <x v="734"/>
    <n v="126"/>
    <n v="187.19"/>
    <x v="3"/>
    <x v="9"/>
  </r>
  <r>
    <n v="735"/>
    <s v="TOP FUEL FOR LIFE - Life Lessons from a Crew Chief"/>
    <s v="TOP FUEL FOR LIFE â€¦ a true story of victory, unimaginable loss_x000a_and the epiphany that changed everything."/>
    <x v="171"/>
    <n v="53771"/>
    <x v="0"/>
    <x v="0"/>
    <s v="USD"/>
    <n v="1417653540"/>
    <n v="1414975346"/>
    <b v="0"/>
    <n v="229"/>
    <b v="1"/>
    <x v="9"/>
    <d v="2014-12-04T00:39:00"/>
    <x v="735"/>
    <n v="114"/>
    <n v="234.81"/>
    <x v="3"/>
    <x v="9"/>
  </r>
  <r>
    <n v="736"/>
    <s v="What Happens in Vegas Stays on YouTube"/>
    <s v="I'm writing a new book! Topic: Privacy is Dead. What does a world without privacy mean for humanity? Our reputations? Our kids?"/>
    <x v="172"/>
    <n v="11345"/>
    <x v="0"/>
    <x v="0"/>
    <s v="USD"/>
    <n v="1385009940"/>
    <n v="1383327440"/>
    <b v="0"/>
    <n v="108"/>
    <b v="1"/>
    <x v="9"/>
    <d v="2013-11-21T04:59:00"/>
    <x v="736"/>
    <n v="315"/>
    <n v="105.05"/>
    <x v="3"/>
    <x v="9"/>
  </r>
  <r>
    <n v="737"/>
    <s v="Eat Mendocino: Writing the Book"/>
    <s v="For one year, two women exclusively ate food produced within Mendocino County, CA. Now, they will write a book about their adventures."/>
    <x v="10"/>
    <n v="6120"/>
    <x v="0"/>
    <x v="0"/>
    <s v="USD"/>
    <n v="1392408000"/>
    <n v="1390890987"/>
    <b v="0"/>
    <n v="108"/>
    <b v="1"/>
    <x v="9"/>
    <d v="2014-02-14T20:00:00"/>
    <x v="737"/>
    <n v="122"/>
    <n v="56.67"/>
    <x v="3"/>
    <x v="9"/>
  </r>
  <r>
    <n v="738"/>
    <s v="Under the Sour Sun: Hunger through the Eyes of a Child"/>
    <s v="The true story of a child's struggle with hunger, poverty, and war in El Salvador."/>
    <x v="15"/>
    <n v="1601"/>
    <x v="0"/>
    <x v="0"/>
    <s v="USD"/>
    <n v="1417409940"/>
    <n v="1414765794"/>
    <b v="0"/>
    <n v="41"/>
    <b v="1"/>
    <x v="9"/>
    <d v="2014-12-01T04:59:00"/>
    <x v="738"/>
    <n v="107"/>
    <n v="39.049999999999997"/>
    <x v="3"/>
    <x v="9"/>
  </r>
  <r>
    <n v="739"/>
    <s v="Brother's Keeper: Lessons Learned in Gaining Access"/>
    <s v="Strategies forged and lessons learned from accessing highly selective places where Black men have historically been underrepresented."/>
    <x v="12"/>
    <n v="9500"/>
    <x v="0"/>
    <x v="0"/>
    <s v="USD"/>
    <n v="1407758629"/>
    <n v="1404907429"/>
    <b v="0"/>
    <n v="139"/>
    <b v="1"/>
    <x v="9"/>
    <d v="2014-08-11T12:03:49"/>
    <x v="739"/>
    <n v="158"/>
    <n v="68.349999999999994"/>
    <x v="3"/>
    <x v="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x v="9"/>
    <d v="2015-06-21T03:31:22"/>
    <x v="740"/>
    <n v="107"/>
    <n v="169.58"/>
    <x v="3"/>
    <x v="9"/>
  </r>
  <r>
    <n v="741"/>
    <s v="reVILNA: the vilna ghetto project"/>
    <s v="A revolutionary digital mapping project of the Vilna Ghetto"/>
    <x v="93"/>
    <n v="13293.8"/>
    <x v="0"/>
    <x v="0"/>
    <s v="USD"/>
    <n v="1370964806"/>
    <n v="1367940806"/>
    <b v="0"/>
    <n v="94"/>
    <b v="1"/>
    <x v="9"/>
    <d v="2013-06-11T15:33:26"/>
    <x v="741"/>
    <n v="102"/>
    <n v="141.41999999999999"/>
    <x v="3"/>
    <x v="9"/>
  </r>
  <r>
    <n v="742"/>
    <s v="&quot;My Life As Julia Roberts, Snapshots Of A LIfe"/>
    <s v="Thats right &quot;My Life As Julia Robertsâ€¦Snapshots Of A Life&quot; is going on the road! The first book tour! With Author Liane Langford!"/>
    <x v="123"/>
    <n v="1550"/>
    <x v="0"/>
    <x v="0"/>
    <s v="USD"/>
    <n v="1395435712"/>
    <n v="1392847312"/>
    <b v="0"/>
    <n v="23"/>
    <b v="1"/>
    <x v="9"/>
    <d v="2014-03-21T21:01:52"/>
    <x v="742"/>
    <n v="111"/>
    <n v="67.39"/>
    <x v="3"/>
    <x v="9"/>
  </r>
  <r>
    <n v="743"/>
    <s v="A Tale as Rich as Soil: Preserving Valmont's History"/>
    <s v="Valmont is a town with a fertile history and a vibrant community. We aim to capture the magic in our People's History of Valmont!"/>
    <x v="131"/>
    <n v="814"/>
    <x v="0"/>
    <x v="0"/>
    <s v="USD"/>
    <n v="1334610000"/>
    <n v="1332435685"/>
    <b v="0"/>
    <n v="15"/>
    <b v="1"/>
    <x v="9"/>
    <d v="2012-04-16T21:00:00"/>
    <x v="743"/>
    <n v="148"/>
    <n v="54.27"/>
    <x v="3"/>
    <x v="9"/>
  </r>
  <r>
    <n v="744"/>
    <s v="A Revolutionary Leadership Resource Book"/>
    <s v="Join others to help create a world that is possible -- in your workplace, community and society!"/>
    <x v="10"/>
    <n v="5116"/>
    <x v="0"/>
    <x v="0"/>
    <s v="USD"/>
    <n v="1355439503"/>
    <n v="1352847503"/>
    <b v="0"/>
    <n v="62"/>
    <b v="1"/>
    <x v="9"/>
    <d v="2012-12-13T22:58:23"/>
    <x v="744"/>
    <n v="102"/>
    <n v="82.52"/>
    <x v="3"/>
    <x v="9"/>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x v="9"/>
    <d v="2013-05-03T13:44:05"/>
    <x v="745"/>
    <n v="179"/>
    <n v="53.73"/>
    <x v="3"/>
    <x v="9"/>
  </r>
  <r>
    <n v="746"/>
    <s v="Attention: People With Body Parts"/>
    <s v="This is a book of letters. Letters to our body parts."/>
    <x v="174"/>
    <n v="3318"/>
    <x v="0"/>
    <x v="0"/>
    <s v="USD"/>
    <n v="1348372740"/>
    <n v="1346806909"/>
    <b v="0"/>
    <n v="97"/>
    <b v="1"/>
    <x v="9"/>
    <d v="2012-09-23T03:59:00"/>
    <x v="746"/>
    <n v="111"/>
    <n v="34.21"/>
    <x v="3"/>
    <x v="9"/>
  </r>
  <r>
    <n v="747"/>
    <s v="Trash is Treasure"/>
    <s v="My creations are born in different cultural environment around the globe with Â« what is already there Â» and act as a social impulse"/>
    <x v="39"/>
    <n v="7003"/>
    <x v="0"/>
    <x v="9"/>
    <s v="EUR"/>
    <n v="1421319240"/>
    <n v="1418649019"/>
    <b v="0"/>
    <n v="55"/>
    <b v="1"/>
    <x v="9"/>
    <d v="2015-01-15T10:54:00"/>
    <x v="747"/>
    <n v="100"/>
    <n v="127.33"/>
    <x v="3"/>
    <x v="9"/>
  </r>
  <r>
    <n v="748"/>
    <s v="Meditations for the Childbearing Year - a Book"/>
    <s v="Peace on Earth begins with birth. Educating pregnant women to create a more peaceful world is what this book is all about."/>
    <x v="13"/>
    <n v="2005"/>
    <x v="0"/>
    <x v="0"/>
    <s v="USD"/>
    <n v="1407701966"/>
    <n v="1405109966"/>
    <b v="0"/>
    <n v="44"/>
    <b v="1"/>
    <x v="9"/>
    <d v="2014-08-10T20:19:26"/>
    <x v="748"/>
    <n v="100"/>
    <n v="45.57"/>
    <x v="3"/>
    <x v="9"/>
  </r>
  <r>
    <n v="749"/>
    <s v="chartwellwest.com"/>
    <s v="A place for rational, fact and data based non-partisan political and societal commentary on things that matter to Americans."/>
    <x v="3"/>
    <n v="10556"/>
    <x v="0"/>
    <x v="0"/>
    <s v="USD"/>
    <n v="1485642930"/>
    <n v="1483050930"/>
    <b v="0"/>
    <n v="110"/>
    <b v="1"/>
    <x v="9"/>
    <d v="2017-01-28T22:35:30"/>
    <x v="749"/>
    <n v="106"/>
    <n v="95.96"/>
    <x v="3"/>
    <x v="9"/>
  </r>
  <r>
    <n v="750"/>
    <s v="A book no one should have to write-but everyone should read."/>
    <s v="The epic adventure of a 33 year journey surviving 4 open heart surgeries- emotionally powerful. Graphic. Honest. Funny"/>
    <x v="175"/>
    <n v="4559"/>
    <x v="0"/>
    <x v="0"/>
    <s v="USD"/>
    <n v="1361739872"/>
    <n v="1359147872"/>
    <b v="0"/>
    <n v="59"/>
    <b v="1"/>
    <x v="9"/>
    <d v="2013-02-24T21:04:32"/>
    <x v="750"/>
    <n v="103"/>
    <n v="77.27"/>
    <x v="3"/>
    <x v="9"/>
  </r>
  <r>
    <n v="751"/>
    <s v="Surviving the Journey: Letters from the Railroad"/>
    <s v="A young cancer survivor embarks on a cross country railroad adventure while writing her memoir through letters."/>
    <x v="9"/>
    <n v="3555"/>
    <x v="0"/>
    <x v="0"/>
    <s v="USD"/>
    <n v="1312470475"/>
    <n v="1308496075"/>
    <b v="0"/>
    <n v="62"/>
    <b v="1"/>
    <x v="9"/>
    <d v="2011-08-04T15:07:55"/>
    <x v="751"/>
    <n v="119"/>
    <n v="57.34"/>
    <x v="3"/>
    <x v="9"/>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x v="9"/>
    <d v="2016-10-16T11:00:00"/>
    <x v="752"/>
    <n v="112"/>
    <n v="53.19"/>
    <x v="3"/>
    <x v="9"/>
  </r>
  <r>
    <n v="753"/>
    <s v="Dirshuni: Israeli Women Writing Midrash, volume 2"/>
    <s v="Finally, Jewish sacred texts by Israeli women, volume 2 of an  acclaimed, revolutionary series of powerful, witty, diverse Midrashim."/>
    <x v="3"/>
    <n v="12800"/>
    <x v="0"/>
    <x v="0"/>
    <s v="USD"/>
    <n v="1423922991"/>
    <n v="1421330991"/>
    <b v="0"/>
    <n v="26"/>
    <b v="1"/>
    <x v="9"/>
    <d v="2015-02-14T14:09:51"/>
    <x v="753"/>
    <n v="128"/>
    <n v="492.31"/>
    <x v="3"/>
    <x v="9"/>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x v="9"/>
    <d v="2013-01-05T17:58:41"/>
    <x v="754"/>
    <n v="104"/>
    <n v="42.35"/>
    <x v="3"/>
    <x v="9"/>
  </r>
  <r>
    <n v="755"/>
    <s v="Rumble Yell: Discovering America's Biggest Bike Ride"/>
    <s v="The hilarious new book about RAGBRAI, America's greatest event that you've never heard of. Crotch lube is entirely optional."/>
    <x v="30"/>
    <n v="2547.69"/>
    <x v="0"/>
    <x v="0"/>
    <s v="USD"/>
    <n v="1369010460"/>
    <n v="1366381877"/>
    <b v="0"/>
    <n v="68"/>
    <b v="1"/>
    <x v="9"/>
    <d v="2013-05-20T00:41:00"/>
    <x v="755"/>
    <n v="102"/>
    <n v="37.47"/>
    <x v="3"/>
    <x v="9"/>
  </r>
  <r>
    <n v="756"/>
    <s v="Shemdegi Sadguri: photopoetic commentary on Eastern Europe"/>
    <s v="A mixed media (poetry, photo, prose and sound) text focusing on/inspired by rural life in former Communist republics. "/>
    <x v="176"/>
    <n v="824"/>
    <x v="0"/>
    <x v="0"/>
    <s v="USD"/>
    <n v="1303147459"/>
    <n v="1297880659"/>
    <b v="0"/>
    <n v="22"/>
    <b v="1"/>
    <x v="9"/>
    <d v="2011-04-18T17:24:19"/>
    <x v="756"/>
    <n v="118"/>
    <n v="37.450000000000003"/>
    <x v="3"/>
    <x v="9"/>
  </r>
  <r>
    <n v="757"/>
    <s v="Celebrating Orlando's Historic Haunts Release"/>
    <s v="This is for the book release event/photo gallery show. Funds will go to buy gallery prints &amp; copies of Orlando's Historic Haunts."/>
    <x v="49"/>
    <n v="595"/>
    <x v="0"/>
    <x v="0"/>
    <s v="USD"/>
    <n v="1354756714"/>
    <n v="1353547114"/>
    <b v="0"/>
    <n v="18"/>
    <b v="1"/>
    <x v="9"/>
    <d v="2012-12-06T01:18:34"/>
    <x v="757"/>
    <n v="238"/>
    <n v="33.06"/>
    <x v="3"/>
    <x v="9"/>
  </r>
  <r>
    <n v="758"/>
    <s v="Publish Waiting On Humanity"/>
    <s v="I am publishing my book, Waiting on Humanity and need some finishing funds to do so."/>
    <x v="30"/>
    <n v="2550"/>
    <x v="0"/>
    <x v="0"/>
    <s v="USD"/>
    <n v="1286568268"/>
    <n v="1283976268"/>
    <b v="0"/>
    <n v="19"/>
    <b v="1"/>
    <x v="9"/>
    <d v="2010-10-08T20:04:28"/>
    <x v="758"/>
    <n v="102"/>
    <n v="134.21"/>
    <x v="3"/>
    <x v="9"/>
  </r>
  <r>
    <n v="759"/>
    <s v="Wild Ruins"/>
    <s v="Help me search for the lost ruins of the UK. A unique guide to  lesser known and somewhat known ruins of Britain."/>
    <x v="10"/>
    <n v="5096"/>
    <x v="0"/>
    <x v="1"/>
    <s v="GBP"/>
    <n v="1404892539"/>
    <n v="1401436539"/>
    <b v="0"/>
    <n v="99"/>
    <b v="1"/>
    <x v="9"/>
    <d v="2014-07-09T07:55:39"/>
    <x v="759"/>
    <n v="102"/>
    <n v="51.47"/>
    <x v="3"/>
    <x v="9"/>
  </r>
  <r>
    <n v="760"/>
    <s v="Random Thoughts from a Random Mind"/>
    <s v="I am publishing my 5th book, I am looking to publish a book of short stories, all based on random thoughts that flash through my mind."/>
    <x v="41"/>
    <n v="0"/>
    <x v="2"/>
    <x v="0"/>
    <s v="USD"/>
    <n v="1480188013"/>
    <n v="1477592413"/>
    <b v="0"/>
    <n v="0"/>
    <b v="0"/>
    <x v="10"/>
    <d v="2016-11-26T19:20:13"/>
    <x v="760"/>
    <n v="0"/>
    <n v="0"/>
    <x v="3"/>
    <x v="10"/>
  </r>
  <r>
    <n v="761"/>
    <s v="DONE WITH DEATH"/>
    <s v="The day Chuck died was the day everything changed. Now he has to save the afterlife from extinction or die again trying."/>
    <x v="10"/>
    <n v="235"/>
    <x v="2"/>
    <x v="0"/>
    <s v="USD"/>
    <n v="1391364126"/>
    <n v="1388772126"/>
    <b v="0"/>
    <n v="6"/>
    <b v="0"/>
    <x v="10"/>
    <d v="2014-02-02T18:02:06"/>
    <x v="761"/>
    <n v="5"/>
    <n v="39.17"/>
    <x v="3"/>
    <x v="10"/>
  </r>
  <r>
    <n v="762"/>
    <s v="Where we used to live - eBook (PROJECT 80%)"/>
    <s v="An original-well-done eBook. Mainly about fiction, action, adventure, and mystery. A story that you've never read!"/>
    <x v="8"/>
    <n v="0"/>
    <x v="2"/>
    <x v="14"/>
    <s v="MXN"/>
    <n v="1480831200"/>
    <n v="1479328570"/>
    <b v="0"/>
    <n v="0"/>
    <b v="0"/>
    <x v="10"/>
    <d v="2016-12-04T06:00:00"/>
    <x v="762"/>
    <n v="0"/>
    <n v="0"/>
    <x v="3"/>
    <x v="10"/>
  </r>
  <r>
    <n v="763"/>
    <s v="Highland Sabre - A Black Beast Books Project"/>
    <s v="Highland Sabre explores a possible yet terrifying explanation for the mystery big cats said to prowl the British countryside."/>
    <x v="177"/>
    <n v="5"/>
    <x v="2"/>
    <x v="1"/>
    <s v="GBP"/>
    <n v="1376563408"/>
    <n v="1373971408"/>
    <b v="0"/>
    <n v="1"/>
    <b v="0"/>
    <x v="10"/>
    <d v="2013-08-15T10:43:28"/>
    <x v="763"/>
    <n v="0"/>
    <n v="5"/>
    <x v="3"/>
    <x v="10"/>
  </r>
  <r>
    <n v="764"/>
    <s v="[JOE]KES"/>
    <s v="[JOE]KES is a book full of over 200 original, sometimes funny, pun-ish Joekes. If you hate the book, use it as a coster!"/>
    <x v="10"/>
    <n v="0"/>
    <x v="2"/>
    <x v="0"/>
    <s v="USD"/>
    <n v="1441858161"/>
    <n v="1439266161"/>
    <b v="0"/>
    <n v="0"/>
    <b v="0"/>
    <x v="10"/>
    <d v="2015-09-10T04:09:21"/>
    <x v="764"/>
    <n v="0"/>
    <n v="0"/>
    <x v="3"/>
    <x v="10"/>
  </r>
  <r>
    <n v="765"/>
    <s v="Dirty Quiet Money"/>
    <s v="To survive, an American socialite must fight with a Mafia boss in the French Resistance, but will his underworld ruin her in the end?"/>
    <x v="39"/>
    <n v="2521"/>
    <x v="2"/>
    <x v="0"/>
    <s v="USD"/>
    <n v="1413723684"/>
    <n v="1411131684"/>
    <b v="0"/>
    <n v="44"/>
    <b v="0"/>
    <x v="10"/>
    <d v="2014-10-19T13:01:24"/>
    <x v="765"/>
    <n v="36"/>
    <n v="57.3"/>
    <x v="3"/>
    <x v="10"/>
  </r>
  <r>
    <n v="766"/>
    <s v="Memories of Italy &amp; Olive Oil"/>
    <s v="I am writing about my nonna's life in Southern Italy and what it was like to grow up in a Fascist regime before immigrating to Canada."/>
    <x v="23"/>
    <n v="0"/>
    <x v="2"/>
    <x v="5"/>
    <s v="CAD"/>
    <n v="1424112483"/>
    <n v="1421520483"/>
    <b v="0"/>
    <n v="0"/>
    <b v="0"/>
    <x v="10"/>
    <d v="2015-02-16T18:48:03"/>
    <x v="766"/>
    <n v="0"/>
    <n v="0"/>
    <x v="3"/>
    <x v="10"/>
  </r>
  <r>
    <n v="767"/>
    <s v="Jury of Peers: A Novel of Online Justice"/>
    <s v="Jury of Peers is a complete novel, and it's good._x000a_All it needs now?  _x000a_More readers.  About ten million more._x000a_Let's get 'em."/>
    <x v="10"/>
    <n v="177"/>
    <x v="2"/>
    <x v="0"/>
    <s v="USD"/>
    <n v="1432178810"/>
    <n v="1429586810"/>
    <b v="0"/>
    <n v="3"/>
    <b v="0"/>
    <x v="10"/>
    <d v="2015-05-21T03:26:50"/>
    <x v="767"/>
    <n v="4"/>
    <n v="59"/>
    <x v="3"/>
    <x v="10"/>
  </r>
  <r>
    <n v="768"/>
    <s v="A dream of becoming an upcoming Author"/>
    <s v="Haunted by a wrong decision and hunted by a Tall Dark Stranger, a misguided teen struggles to find her way home ..or will she make it?"/>
    <x v="30"/>
    <n v="0"/>
    <x v="2"/>
    <x v="0"/>
    <s v="USD"/>
    <n v="1387169890"/>
    <n v="1384577890"/>
    <b v="0"/>
    <n v="0"/>
    <b v="0"/>
    <x v="10"/>
    <d v="2013-12-16T04:58:10"/>
    <x v="768"/>
    <n v="0"/>
    <n v="0"/>
    <x v="3"/>
    <x v="10"/>
  </r>
  <r>
    <n v="769"/>
    <s v="Sorry I Tripped in Your Yard"/>
    <s v="Over a year of dedication has produced amazing photos and stirring words. The last step is to help those words appear in a printed book"/>
    <x v="23"/>
    <n v="1656"/>
    <x v="2"/>
    <x v="0"/>
    <s v="USD"/>
    <n v="1388102094"/>
    <n v="1385510094"/>
    <b v="0"/>
    <n v="52"/>
    <b v="0"/>
    <x v="10"/>
    <d v="2013-12-26T23:54:54"/>
    <x v="769"/>
    <n v="41"/>
    <n v="31.85"/>
    <x v="3"/>
    <x v="10"/>
  </r>
  <r>
    <n v="770"/>
    <s v="Open Door: The Call -- Young Reader's Fiction Book"/>
    <s v="Daniel was an ordinary boy, until unordinary events began to occur. Danny had never been exposed to supernatural activity until now..."/>
    <x v="178"/>
    <n v="0"/>
    <x v="2"/>
    <x v="0"/>
    <s v="USD"/>
    <n v="1361750369"/>
    <n v="1358294369"/>
    <b v="0"/>
    <n v="0"/>
    <b v="0"/>
    <x v="10"/>
    <d v="2013-02-24T23:59:29"/>
    <x v="770"/>
    <n v="0"/>
    <n v="0"/>
    <x v="3"/>
    <x v="10"/>
  </r>
  <r>
    <n v="771"/>
    <s v="Donald Trump Presidential Stress Cube"/>
    <s v="A satire gift, the stress cube has original artwork, comes on a custom mahogany stand and has a funny exercise booklet."/>
    <x v="114"/>
    <n v="10"/>
    <x v="2"/>
    <x v="0"/>
    <s v="USD"/>
    <n v="1454183202"/>
    <n v="1449863202"/>
    <b v="0"/>
    <n v="1"/>
    <b v="0"/>
    <x v="10"/>
    <d v="2016-01-30T19:46:42"/>
    <x v="771"/>
    <n v="0"/>
    <n v="10"/>
    <x v="3"/>
    <x v="10"/>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x v="10"/>
    <d v="2009-11-01T03:59:00"/>
    <x v="772"/>
    <n v="3"/>
    <n v="50"/>
    <x v="3"/>
    <x v="10"/>
  </r>
  <r>
    <n v="773"/>
    <s v="Expansion of The Mortis Chronicles"/>
    <s v="The Mortis Chronicles is a hard hitting, thought provoking and action packed indie published series. You know you want to read!"/>
    <x v="179"/>
    <n v="32"/>
    <x v="2"/>
    <x v="1"/>
    <s v="GBP"/>
    <n v="1431298860"/>
    <n v="1428341985"/>
    <b v="0"/>
    <n v="2"/>
    <b v="0"/>
    <x v="10"/>
    <d v="2015-05-10T23:01:00"/>
    <x v="773"/>
    <n v="1"/>
    <n v="16"/>
    <x v="3"/>
    <x v="10"/>
  </r>
  <r>
    <n v="774"/>
    <s v="Arabella makes her novel Pants On FIre! an audio book!"/>
    <s v="Arabella seeks studio time to professionally read her novel, making it available to listeners as an audio book on audible.com"/>
    <x v="2"/>
    <n v="351"/>
    <x v="2"/>
    <x v="0"/>
    <s v="USD"/>
    <n v="1393181018"/>
    <n v="1390589018"/>
    <b v="0"/>
    <n v="9"/>
    <b v="0"/>
    <x v="10"/>
    <d v="2014-02-23T18:43:38"/>
    <x v="774"/>
    <n v="70"/>
    <n v="39"/>
    <x v="3"/>
    <x v="10"/>
  </r>
  <r>
    <n v="775"/>
    <s v="Scorned: A LeKrista Scott, Vampire Hunted Novel"/>
    <s v="Scorned is the first in a series that I have been working on for two years and it's time to get it published."/>
    <x v="3"/>
    <n v="170"/>
    <x v="2"/>
    <x v="0"/>
    <s v="USD"/>
    <n v="1323998795"/>
    <n v="1321406795"/>
    <b v="0"/>
    <n v="5"/>
    <b v="0"/>
    <x v="10"/>
    <d v="2011-12-16T01:26:35"/>
    <x v="775"/>
    <n v="2"/>
    <n v="34"/>
    <x v="3"/>
    <x v="10"/>
  </r>
  <r>
    <n v="776"/>
    <s v="Run Ragged"/>
    <s v="Would anything change if women were in charge? Book Clubs, readers, and critics herald the latest by award-winning author, Aguila."/>
    <x v="39"/>
    <n v="3598"/>
    <x v="2"/>
    <x v="0"/>
    <s v="USD"/>
    <n v="1444539600"/>
    <n v="1441297645"/>
    <b v="0"/>
    <n v="57"/>
    <b v="0"/>
    <x v="10"/>
    <d v="2015-10-11T05:00:00"/>
    <x v="776"/>
    <n v="51"/>
    <n v="63.12"/>
    <x v="3"/>
    <x v="10"/>
  </r>
  <r>
    <n v="777"/>
    <s v="One Minute Gone: Manhattan Noir: a novel and backstory book"/>
    <s v="One Minute Gone is a murder mystery drawn from real people and events. Read Chapter One at http://davidhansardblog.wordpress.com."/>
    <x v="9"/>
    <n v="21"/>
    <x v="2"/>
    <x v="0"/>
    <s v="USD"/>
    <n v="1375313577"/>
    <n v="1372721577"/>
    <b v="0"/>
    <n v="3"/>
    <b v="0"/>
    <x v="10"/>
    <d v="2013-07-31T23:32:57"/>
    <x v="777"/>
    <n v="1"/>
    <n v="7"/>
    <x v="3"/>
    <x v="10"/>
  </r>
  <r>
    <n v="778"/>
    <s v="Summers' Love, A Cute and Funny Cinderella Love Story"/>
    <s v="Laughter, tears and good times in the warm glow of Summer s Love. The perfect recipe for the winter blahs."/>
    <x v="2"/>
    <n v="2"/>
    <x v="2"/>
    <x v="0"/>
    <s v="USD"/>
    <n v="1398876680"/>
    <n v="1396284680"/>
    <b v="0"/>
    <n v="1"/>
    <b v="0"/>
    <x v="10"/>
    <d v="2014-04-30T16:51:20"/>
    <x v="778"/>
    <n v="0"/>
    <n v="2"/>
    <x v="3"/>
    <x v="10"/>
  </r>
  <r>
    <n v="779"/>
    <s v="Silenus March: A Novel"/>
    <s v="A novel. Beautiful. Sparse. The truth behind the American Dream seen from the eyes of a young wanderer in the midst of the economic collapse. "/>
    <x v="36"/>
    <n v="400"/>
    <x v="2"/>
    <x v="0"/>
    <s v="USD"/>
    <n v="1287115200"/>
    <n v="1284567905"/>
    <b v="0"/>
    <n v="6"/>
    <b v="0"/>
    <x v="10"/>
    <d v="2010-10-15T04:00:00"/>
    <x v="779"/>
    <n v="3"/>
    <n v="66.67"/>
    <x v="3"/>
    <x v="10"/>
  </r>
  <r>
    <n v="780"/>
    <s v="Wess Meets West - Press Our New Album on CD!"/>
    <s v="We are finishing up recording our new record and we would like help with its physical CD release."/>
    <x v="28"/>
    <n v="1040"/>
    <x v="0"/>
    <x v="0"/>
    <s v="USD"/>
    <n v="1304439025"/>
    <n v="1301847025"/>
    <b v="0"/>
    <n v="27"/>
    <b v="1"/>
    <x v="11"/>
    <d v="2011-05-03T16:10:25"/>
    <x v="780"/>
    <n v="104"/>
    <n v="38.520000000000003"/>
    <x v="4"/>
    <x v="11"/>
  </r>
  <r>
    <n v="781"/>
    <s v="Touring the United States This July"/>
    <s v="&quot;WE ARE ON A MISSION TO TOUR THE UNITED STATES NON-STOP. TO DO SO WE NEED TO PURCHASE A NEW VAN.&quot;"/>
    <x v="134"/>
    <n v="1065.23"/>
    <x v="0"/>
    <x v="0"/>
    <s v="USD"/>
    <n v="1370649674"/>
    <n v="1368057674"/>
    <b v="0"/>
    <n v="25"/>
    <b v="1"/>
    <x v="11"/>
    <d v="2013-06-08T00:01:14"/>
    <x v="781"/>
    <n v="133"/>
    <n v="42.61"/>
    <x v="4"/>
    <x v="11"/>
  </r>
  <r>
    <n v="782"/>
    <s v="Richie Ray finally records a new record!"/>
    <s v="After almost three years of being out of music, I've decided to finally make the solo record I've wanted to do for years."/>
    <x v="176"/>
    <n v="700"/>
    <x v="0"/>
    <x v="0"/>
    <s v="USD"/>
    <n v="1345918302"/>
    <n v="1343326302"/>
    <b v="0"/>
    <n v="14"/>
    <b v="1"/>
    <x v="11"/>
    <d v="2012-08-25T18:11:42"/>
    <x v="782"/>
    <n v="100"/>
    <n v="50"/>
    <x v="4"/>
    <x v="11"/>
  </r>
  <r>
    <n v="783"/>
    <s v="Fund The Red Masque's New Album, &quot;Mythalogue&quot;"/>
    <s v="The Red Masque will be heading into the studio in late April to begin recording their new album, tentatively titled &quot;Mythalogue&quot;."/>
    <x v="15"/>
    <n v="2222"/>
    <x v="0"/>
    <x v="0"/>
    <s v="USD"/>
    <n v="1335564000"/>
    <n v="1332182049"/>
    <b v="0"/>
    <n v="35"/>
    <b v="1"/>
    <x v="11"/>
    <d v="2012-04-27T22:00:00"/>
    <x v="783"/>
    <n v="148"/>
    <n v="63.49"/>
    <x v="4"/>
    <x v="11"/>
  </r>
  <r>
    <n v="784"/>
    <s v="STEELcyclopedia - The Titans of Hard Rock"/>
    <s v="The book I am working on now is the third is a series of rock encyclopedias. However, I am in need of funding to cover the photo costs."/>
    <x v="28"/>
    <n v="1025"/>
    <x v="0"/>
    <x v="0"/>
    <s v="USD"/>
    <n v="1395023719"/>
    <n v="1391571319"/>
    <b v="0"/>
    <n v="10"/>
    <b v="1"/>
    <x v="11"/>
    <d v="2014-03-17T02:35:19"/>
    <x v="784"/>
    <n v="103"/>
    <n v="102.5"/>
    <x v="4"/>
    <x v="11"/>
  </r>
  <r>
    <n v="785"/>
    <s v="Treedom's NEW album fund!"/>
    <s v="Treedom wants to record a second album! We have a lot of new material, and we wanted to capture our new sound in a record for our fans."/>
    <x v="2"/>
    <n v="903.14"/>
    <x v="0"/>
    <x v="0"/>
    <s v="USD"/>
    <n v="1362060915"/>
    <n v="1359468915"/>
    <b v="0"/>
    <n v="29"/>
    <b v="1"/>
    <x v="11"/>
    <d v="2013-02-28T14:15:15"/>
    <x v="785"/>
    <n v="181"/>
    <n v="31.14"/>
    <x v="4"/>
    <x v="11"/>
  </r>
  <r>
    <n v="786"/>
    <s v="New Album: BRICK AND MORTAR. New Book: HITLESS WONDER."/>
    <s v="In June, Columbus rock veterans, Watershed, will release and tour behind a new album, BRICK AND MORTAR."/>
    <x v="10"/>
    <n v="7140"/>
    <x v="0"/>
    <x v="0"/>
    <s v="USD"/>
    <n v="1336751220"/>
    <n v="1331774434"/>
    <b v="0"/>
    <n v="44"/>
    <b v="1"/>
    <x v="11"/>
    <d v="2012-05-11T15:47:00"/>
    <x v="786"/>
    <n v="143"/>
    <n v="162.27000000000001"/>
    <x v="4"/>
    <x v="11"/>
  </r>
  <r>
    <n v="787"/>
    <s v="Mahayla CD Pressing"/>
    <s v="We've made our goal with your help. Thanks so much! This is a great time to pre-purchase the album and get some extra perks."/>
    <x v="38"/>
    <n v="1370"/>
    <x v="0"/>
    <x v="0"/>
    <s v="USD"/>
    <n v="1383318226"/>
    <n v="1380726226"/>
    <b v="0"/>
    <n v="17"/>
    <b v="1"/>
    <x v="11"/>
    <d v="2013-11-01T15:03:46"/>
    <x v="787"/>
    <n v="114"/>
    <n v="80.59"/>
    <x v="4"/>
    <x v="11"/>
  </r>
  <r>
    <n v="788"/>
    <s v="HELP UNRB GO ON TOUR!"/>
    <s v="With all of our money going towards our new full-length album and merch, we need your help so we don't end up stranded on tour."/>
    <x v="28"/>
    <n v="2035.05"/>
    <x v="0"/>
    <x v="0"/>
    <s v="USD"/>
    <n v="1341633540"/>
    <n v="1338336588"/>
    <b v="0"/>
    <n v="34"/>
    <b v="1"/>
    <x v="11"/>
    <d v="2012-07-07T03:59:00"/>
    <x v="788"/>
    <n v="204"/>
    <n v="59.85"/>
    <x v="4"/>
    <x v="11"/>
  </r>
  <r>
    <n v="789"/>
    <s v="Reluctant Hero's &quot;All As One&quot; EP"/>
    <s v="Reluctant Hero is getting ready to record their next EP titled All As One! Studio dates are set for January 18th-22nd! Let's work!"/>
    <x v="180"/>
    <n v="1860"/>
    <x v="0"/>
    <x v="0"/>
    <s v="USD"/>
    <n v="1358755140"/>
    <n v="1357187280"/>
    <b v="0"/>
    <n v="14"/>
    <b v="1"/>
    <x v="11"/>
    <d v="2013-01-21T07:59:00"/>
    <x v="789"/>
    <n v="109"/>
    <n v="132.86000000000001"/>
    <x v="4"/>
    <x v="11"/>
  </r>
  <r>
    <n v="790"/>
    <s v="3 Years Hollow is Going On Their First Ever Tour!"/>
    <s v="A regional band reaching to their fans. Reaching to become a national band with no label support. This is the chance of a lifetime."/>
    <x v="3"/>
    <n v="14437.46"/>
    <x v="0"/>
    <x v="0"/>
    <s v="USD"/>
    <n v="1359680939"/>
    <n v="1357088939"/>
    <b v="0"/>
    <n v="156"/>
    <b v="1"/>
    <x v="11"/>
    <d v="2013-02-01T01:08:59"/>
    <x v="790"/>
    <n v="144"/>
    <n v="92.55"/>
    <x v="4"/>
    <x v="11"/>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x v="11"/>
    <d v="2013-11-13T05:59:00"/>
    <x v="791"/>
    <n v="104"/>
    <n v="60.86"/>
    <x v="4"/>
    <x v="11"/>
  </r>
  <r>
    <n v="792"/>
    <s v="&quot;Believable Lies&quot; - The Album"/>
    <s v="Rock n' Roll about the intersection of lies and belief: the Believable Lie."/>
    <x v="30"/>
    <n v="2511.11"/>
    <x v="0"/>
    <x v="0"/>
    <s v="USD"/>
    <n v="1383861483"/>
    <n v="1381265883"/>
    <b v="0"/>
    <n v="60"/>
    <b v="1"/>
    <x v="11"/>
    <d v="2013-11-07T21:58:03"/>
    <x v="792"/>
    <n v="100"/>
    <n v="41.85"/>
    <x v="4"/>
    <x v="11"/>
  </r>
  <r>
    <n v="793"/>
    <s v="Dead Tree Duo's first full length album! Let's make it!"/>
    <s v="Dead Tree Duo has been fortunate enough to record a full length album at Threshold Studios in NYC!  Now it's time to manufacture them!"/>
    <x v="181"/>
    <n v="2826.43"/>
    <x v="0"/>
    <x v="0"/>
    <s v="USD"/>
    <n v="1372827540"/>
    <n v="1371491244"/>
    <b v="0"/>
    <n v="32"/>
    <b v="1"/>
    <x v="11"/>
    <d v="2013-07-03T04:59:00"/>
    <x v="793"/>
    <n v="103"/>
    <n v="88.33"/>
    <x v="4"/>
    <x v="11"/>
  </r>
  <r>
    <n v="794"/>
    <s v="Begins Again"/>
    <s v="The Brian Davis Band is a group of friends that want to share their lives and experiences through music that connects with people."/>
    <x v="6"/>
    <n v="8425"/>
    <x v="0"/>
    <x v="0"/>
    <s v="USD"/>
    <n v="1315242360"/>
    <n v="1310438737"/>
    <b v="0"/>
    <n v="53"/>
    <b v="1"/>
    <x v="11"/>
    <d v="2011-09-05T17:06:00"/>
    <x v="794"/>
    <n v="105"/>
    <n v="158.96"/>
    <x v="4"/>
    <x v="11"/>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x v="11"/>
    <d v="2012-04-07T04:59:00"/>
    <x v="795"/>
    <n v="112"/>
    <n v="85.05"/>
    <x v="4"/>
    <x v="11"/>
  </r>
  <r>
    <n v="796"/>
    <s v="Madrone: New Album for 2013"/>
    <s v="Madrone is an independent band creating melodic, emotional, _x000a_alternative-rock needing your help to finish their new album."/>
    <x v="3"/>
    <n v="10135"/>
    <x v="0"/>
    <x v="0"/>
    <s v="USD"/>
    <n v="1379279400"/>
    <n v="1376687485"/>
    <b v="0"/>
    <n v="90"/>
    <b v="1"/>
    <x v="11"/>
    <d v="2013-09-15T21:10:00"/>
    <x v="796"/>
    <n v="101"/>
    <n v="112.61"/>
    <x v="4"/>
    <x v="11"/>
  </r>
  <r>
    <n v="797"/>
    <s v="Lust Control NEW CD!!!"/>
    <s v="Help Lust Control Kickstart their first cd in 20 years!!  To be mixed by Rocky Gray (Living Sacrifice, Soul Embraced, Evanescence)!!"/>
    <x v="9"/>
    <n v="3226"/>
    <x v="0"/>
    <x v="0"/>
    <s v="USD"/>
    <n v="1335672000"/>
    <n v="1332978688"/>
    <b v="0"/>
    <n v="71"/>
    <b v="1"/>
    <x v="11"/>
    <d v="2012-04-29T04:00:00"/>
    <x v="797"/>
    <n v="108"/>
    <n v="45.44"/>
    <x v="4"/>
    <x v="11"/>
  </r>
  <r>
    <n v="798"/>
    <s v="Eric Stuart Band 4 Song EP &quot;Character&quot;"/>
    <s v="We have some great new songs and want to record a special edition 4 song EP as our next Eric Stuart Band release"/>
    <x v="8"/>
    <n v="4021"/>
    <x v="0"/>
    <x v="0"/>
    <s v="USD"/>
    <n v="1412086187"/>
    <n v="1409494187"/>
    <b v="0"/>
    <n v="87"/>
    <b v="1"/>
    <x v="11"/>
    <d v="2014-09-30T14:09:47"/>
    <x v="798"/>
    <n v="115"/>
    <n v="46.22"/>
    <x v="4"/>
    <x v="11"/>
  </r>
  <r>
    <n v="799"/>
    <s v="Ryan Caskey's BREAKOUT ALBUM, ready to CHARGE"/>
    <s v="Los Angeles-based recording artist Ryan Caskey joined forces with producer Eddie Hedges to record alternative rock masterworks."/>
    <x v="10"/>
    <n v="5001"/>
    <x v="0"/>
    <x v="0"/>
    <s v="USD"/>
    <n v="1335542446"/>
    <n v="1332950446"/>
    <b v="0"/>
    <n v="28"/>
    <b v="1"/>
    <x v="11"/>
    <d v="2012-04-27T16:00:46"/>
    <x v="799"/>
    <n v="100"/>
    <n v="178.61"/>
    <x v="4"/>
    <x v="11"/>
  </r>
  <r>
    <n v="800"/>
    <s v="LF4 WildFire"/>
    <s v="Scotland's premier classic rock and metal festival, 3 days, 3-4 stages, family friendly,  for people of all ages"/>
    <x v="15"/>
    <n v="2282"/>
    <x v="0"/>
    <x v="1"/>
    <s v="GBP"/>
    <n v="1410431054"/>
    <n v="1407839054"/>
    <b v="0"/>
    <n v="56"/>
    <b v="1"/>
    <x v="11"/>
    <d v="2014-09-11T10:24:14"/>
    <x v="800"/>
    <n v="152"/>
    <n v="40.75"/>
    <x v="4"/>
    <x v="11"/>
  </r>
  <r>
    <n v="801"/>
    <s v="SLUTEVER DO AMERICA TOUR"/>
    <s v="ALL WE WANT TO DO IS DRIVE AROUND AMERICA AND PLAY A BUNCH OF SHOWS, BUT WE DON'T HAVE ANY MONEY..."/>
    <x v="13"/>
    <n v="2230.4299999999998"/>
    <x v="0"/>
    <x v="0"/>
    <s v="USD"/>
    <n v="1309547120"/>
    <n v="1306955120"/>
    <b v="0"/>
    <n v="51"/>
    <b v="1"/>
    <x v="11"/>
    <d v="2011-07-01T19:05:20"/>
    <x v="801"/>
    <n v="112"/>
    <n v="43.73"/>
    <x v="4"/>
    <x v="11"/>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x v="11"/>
    <d v="2012-09-17T04:05:00"/>
    <x v="802"/>
    <n v="101"/>
    <n v="81.069999999999993"/>
    <x v="4"/>
    <x v="11"/>
  </r>
  <r>
    <n v="803"/>
    <s v="The Beautiful Refrain's &quot;Page One&quot; Project"/>
    <s v="We're recording our first single in Nashville this summer and sending it to radio with Shamrock Media Group.  We need your help!!"/>
    <x v="98"/>
    <n v="2835"/>
    <x v="0"/>
    <x v="0"/>
    <s v="USD"/>
    <n v="1306630800"/>
    <n v="1304376478"/>
    <b v="0"/>
    <n v="38"/>
    <b v="1"/>
    <x v="11"/>
    <d v="2011-05-29T01:00:00"/>
    <x v="803"/>
    <n v="123"/>
    <n v="74.61"/>
    <x v="4"/>
    <x v="11"/>
  </r>
  <r>
    <n v="804"/>
    <s v="City of Sound - A city full of stories untold"/>
    <s v="Hope and Inspiration.  That is what this project is all about. In the midst of a dark and broken world our stories can speak life."/>
    <x v="62"/>
    <n v="5500"/>
    <x v="0"/>
    <x v="0"/>
    <s v="USD"/>
    <n v="1311393540"/>
    <n v="1309919526"/>
    <b v="0"/>
    <n v="18"/>
    <b v="1"/>
    <x v="11"/>
    <d v="2011-07-23T03:59:00"/>
    <x v="804"/>
    <n v="100"/>
    <n v="305.56"/>
    <x v="4"/>
    <x v="11"/>
  </r>
  <r>
    <n v="805"/>
    <s v="Virtual CH - The One-Man-Mixed-Media-Rock-Band Debut"/>
    <s v="Be a part of Virtual CH's debut Video and Record release.  Help fund their debut music video and record mixing expenses."/>
    <x v="9"/>
    <n v="3150"/>
    <x v="0"/>
    <x v="0"/>
    <s v="USD"/>
    <n v="1310857200"/>
    <n v="1306525512"/>
    <b v="0"/>
    <n v="54"/>
    <b v="1"/>
    <x v="11"/>
    <d v="2011-07-16T23:00:00"/>
    <x v="805"/>
    <n v="105"/>
    <n v="58.33"/>
    <x v="4"/>
    <x v="11"/>
  </r>
  <r>
    <n v="806"/>
    <s v="Golden Animals NEW Album!"/>
    <s v="Help Golden Animals finish their NEW Album!"/>
    <x v="6"/>
    <n v="8355"/>
    <x v="0"/>
    <x v="0"/>
    <s v="USD"/>
    <n v="1315413339"/>
    <n v="1312821339"/>
    <b v="0"/>
    <n v="71"/>
    <b v="1"/>
    <x v="11"/>
    <d v="2011-09-07T16:35:39"/>
    <x v="806"/>
    <n v="104"/>
    <n v="117.68"/>
    <x v="4"/>
    <x v="11"/>
  </r>
  <r>
    <n v="807"/>
    <s v="Sic Vita - New EP Release - 2017"/>
    <s v="Join the Sic Vita family and lend a hand as we create a new album!"/>
    <x v="23"/>
    <n v="4205"/>
    <x v="0"/>
    <x v="0"/>
    <s v="USD"/>
    <n v="1488333600"/>
    <n v="1485270311"/>
    <b v="0"/>
    <n v="57"/>
    <b v="1"/>
    <x v="11"/>
    <d v="2017-03-01T02:00:00"/>
    <x v="807"/>
    <n v="105"/>
    <n v="73.77"/>
    <x v="4"/>
    <x v="11"/>
  </r>
  <r>
    <n v="808"/>
    <s v="The Micronite Filters | Wizard Blood Vinyl"/>
    <s v="The Micronite Filters have a blood curdling sonic adventure ready for psychedelic swirled vinyl for the best possible auditory journey."/>
    <x v="37"/>
    <n v="4500"/>
    <x v="0"/>
    <x v="5"/>
    <s v="CAD"/>
    <n v="1419224340"/>
    <n v="1416363886"/>
    <b v="0"/>
    <n v="43"/>
    <b v="1"/>
    <x v="11"/>
    <d v="2014-12-22T04:59:00"/>
    <x v="808"/>
    <n v="100"/>
    <n v="104.65"/>
    <x v="4"/>
    <x v="11"/>
  </r>
  <r>
    <n v="809"/>
    <s v="Peter's New Album!!"/>
    <s v="Acknowledged songwriter looking to record album of new songs to secure a Publishing Contract"/>
    <x v="23"/>
    <n v="4151"/>
    <x v="0"/>
    <x v="0"/>
    <s v="USD"/>
    <n v="1390161630"/>
    <n v="1387569630"/>
    <b v="0"/>
    <n v="52"/>
    <b v="1"/>
    <x v="11"/>
    <d v="2014-01-19T20:00:30"/>
    <x v="809"/>
    <n v="104"/>
    <n v="79.83"/>
    <x v="4"/>
    <x v="11"/>
  </r>
  <r>
    <n v="810"/>
    <s v="Help us get our music into the hands of our fans!"/>
    <s v="Please help us reach both a short term and lifetime goal! We can't do this without your help. thank you a ton from all of us at P.T.R.."/>
    <x v="15"/>
    <n v="1575"/>
    <x v="0"/>
    <x v="0"/>
    <s v="USD"/>
    <n v="1346462462"/>
    <n v="1343870462"/>
    <b v="0"/>
    <n v="27"/>
    <b v="1"/>
    <x v="11"/>
    <d v="2012-09-01T01:21:02"/>
    <x v="810"/>
    <n v="105"/>
    <n v="58.33"/>
    <x v="4"/>
    <x v="11"/>
  </r>
  <r>
    <n v="811"/>
    <s v="Love Water Tour"/>
    <s v="We need your financial support to cover the tour costs!  (Sound, lights, travel, stage design)"/>
    <x v="28"/>
    <n v="1040"/>
    <x v="0"/>
    <x v="0"/>
    <s v="USD"/>
    <n v="1373475120"/>
    <n v="1371569202"/>
    <b v="0"/>
    <n v="12"/>
    <b v="1"/>
    <x v="11"/>
    <d v="2013-07-10T16:52:00"/>
    <x v="811"/>
    <n v="104"/>
    <n v="86.67"/>
    <x v="4"/>
    <x v="11"/>
  </r>
  <r>
    <n v="812"/>
    <s v="Don Walrus wants to press a record!!"/>
    <s v="Gainesville's pop punk 3 piece Assassinate The Scientist started a new band and they want to release a 7&quot;, but they need your help!!"/>
    <x v="20"/>
    <n v="911"/>
    <x v="0"/>
    <x v="0"/>
    <s v="USD"/>
    <n v="1362146280"/>
    <n v="1357604752"/>
    <b v="0"/>
    <n v="33"/>
    <b v="1"/>
    <x v="11"/>
    <d v="2013-03-01T13:58:00"/>
    <x v="812"/>
    <n v="152"/>
    <n v="27.61"/>
    <x v="4"/>
    <x v="11"/>
  </r>
  <r>
    <n v="813"/>
    <s v="Rules of Civility and Decent Behavior"/>
    <s v="A pre order campaign to fund the pressing of our second full length vinyl LP"/>
    <x v="15"/>
    <n v="2399.94"/>
    <x v="0"/>
    <x v="0"/>
    <s v="USD"/>
    <n v="1342825365"/>
    <n v="1340233365"/>
    <b v="0"/>
    <n v="96"/>
    <b v="1"/>
    <x v="11"/>
    <d v="2012-07-20T23:02:45"/>
    <x v="813"/>
    <n v="160"/>
    <n v="25"/>
    <x v="4"/>
    <x v="11"/>
  </r>
  <r>
    <n v="814"/>
    <s v="Help Pat The Human Get A Tour Van!"/>
    <s v="We have been a band since 2007, but we've never hit the road. That's messed up... So this summer, we're trying to and need your help!"/>
    <x v="28"/>
    <n v="1273"/>
    <x v="0"/>
    <x v="0"/>
    <s v="USD"/>
    <n v="1306865040"/>
    <n v="1305568201"/>
    <b v="0"/>
    <n v="28"/>
    <b v="1"/>
    <x v="11"/>
    <d v="2011-05-31T18:04:00"/>
    <x v="814"/>
    <n v="127"/>
    <n v="45.46"/>
    <x v="4"/>
    <x v="11"/>
  </r>
  <r>
    <n v="815"/>
    <s v="Some Late Help for The Early Reset"/>
    <s v="Be a part of helping The Early Reset finish their new 7 song EP."/>
    <x v="23"/>
    <n v="4280"/>
    <x v="0"/>
    <x v="0"/>
    <s v="USD"/>
    <n v="1414879303"/>
    <n v="1412287303"/>
    <b v="0"/>
    <n v="43"/>
    <b v="1"/>
    <x v="11"/>
    <d v="2014-11-01T22:01:43"/>
    <x v="815"/>
    <n v="107"/>
    <n v="99.53"/>
    <x v="4"/>
    <x v="11"/>
  </r>
  <r>
    <n v="816"/>
    <s v="Help Friends and Family Release Their Debut Album"/>
    <s v="Friends and Family have an album for you. They need your help to release it to the world."/>
    <x v="39"/>
    <n v="8058.55"/>
    <x v="0"/>
    <x v="0"/>
    <s v="USD"/>
    <n v="1365489000"/>
    <n v="1362776043"/>
    <b v="0"/>
    <n v="205"/>
    <b v="1"/>
    <x v="11"/>
    <d v="2013-04-09T06:30:00"/>
    <x v="816"/>
    <n v="115"/>
    <n v="39.31"/>
    <x v="4"/>
    <x v="11"/>
  </r>
  <r>
    <n v="817"/>
    <s v="Dead Fish Handshake - follow up record to Across State Lines"/>
    <s v="Dead Fish Handshake is a rock band based out of New Jersey. We are in the process of raising funds for our second record."/>
    <x v="15"/>
    <n v="2056.66"/>
    <x v="0"/>
    <x v="0"/>
    <s v="USD"/>
    <n v="1331441940"/>
    <n v="1326810211"/>
    <b v="0"/>
    <n v="23"/>
    <b v="1"/>
    <x v="11"/>
    <d v="2012-03-11T04:59:00"/>
    <x v="817"/>
    <n v="137"/>
    <n v="89.42"/>
    <x v="4"/>
    <x v="11"/>
  </r>
  <r>
    <n v="818"/>
    <s v="Repair Orwell's tour van for a West Coast Tour!"/>
    <s v="Orwell is hitting the road this August for a West Coast tour and we need substantial van repairs in order to get there.  Dates booked."/>
    <x v="18"/>
    <n v="545"/>
    <x v="0"/>
    <x v="0"/>
    <s v="USD"/>
    <n v="1344358860"/>
    <n v="1343682681"/>
    <b v="0"/>
    <n v="19"/>
    <b v="1"/>
    <x v="11"/>
    <d v="2012-08-07T17:01:00"/>
    <x v="818"/>
    <n v="156"/>
    <n v="28.68"/>
    <x v="4"/>
    <x v="11"/>
  </r>
  <r>
    <n v="819"/>
    <s v="Winter Tour"/>
    <s v="We are touring the Southeast in support of our new EP"/>
    <x v="44"/>
    <n v="435"/>
    <x v="0"/>
    <x v="0"/>
    <s v="USD"/>
    <n v="1387601040"/>
    <n v="1386806254"/>
    <b v="0"/>
    <n v="14"/>
    <b v="1"/>
    <x v="11"/>
    <d v="2013-12-21T04:44:00"/>
    <x v="819"/>
    <n v="109"/>
    <n v="31.07"/>
    <x v="4"/>
    <x v="11"/>
  </r>
  <r>
    <n v="820"/>
    <s v="Wyatt Lowe &amp; the Ottomatics Summer 2014 Tour!"/>
    <s v="Wyatt Lowe &amp; the Ottomatics will be hitting the road this June on a North and Southwest Summer 2014 tour!"/>
    <x v="13"/>
    <n v="2681"/>
    <x v="0"/>
    <x v="0"/>
    <s v="USD"/>
    <n v="1402290000"/>
    <n v="1399666342"/>
    <b v="0"/>
    <n v="38"/>
    <b v="1"/>
    <x v="11"/>
    <d v="2014-06-09T05:00:00"/>
    <x v="820"/>
    <n v="134"/>
    <n v="70.55"/>
    <x v="4"/>
    <x v="11"/>
  </r>
  <r>
    <n v="821"/>
    <s v="&quot;Grey Sky Blues&quot; - Help make Bizness Suit's new album!"/>
    <s v="Bizness Suit - NEW ALBUM - We're going to LA to record the best rock album ever - bluesy funky Rock n Roll with soul"/>
    <x v="182"/>
    <n v="17482"/>
    <x v="0"/>
    <x v="0"/>
    <s v="USD"/>
    <n v="1430712060"/>
    <n v="1427753265"/>
    <b v="0"/>
    <n v="78"/>
    <b v="1"/>
    <x v="11"/>
    <d v="2015-05-04T04:01:00"/>
    <x v="821"/>
    <n v="100"/>
    <n v="224.13"/>
    <x v="4"/>
    <x v="11"/>
  </r>
  <r>
    <n v="822"/>
    <s v="Soul Easy - Making music for our friends."/>
    <s v="Soul Easy recording our first full length CD.  Inspired by lots of friends and lots of good times."/>
    <x v="9"/>
    <n v="3575"/>
    <x v="0"/>
    <x v="0"/>
    <s v="USD"/>
    <n v="1349477050"/>
    <n v="1346885050"/>
    <b v="0"/>
    <n v="69"/>
    <b v="1"/>
    <x v="11"/>
    <d v="2012-10-05T22:44:10"/>
    <x v="822"/>
    <n v="119"/>
    <n v="51.81"/>
    <x v="4"/>
    <x v="11"/>
  </r>
  <r>
    <n v="823"/>
    <s v="Debut Album"/>
    <s v="Eyes For Fire is finally ready to release their Debut Album but we need YOU to help us put the final touches on it."/>
    <x v="134"/>
    <n v="1436"/>
    <x v="0"/>
    <x v="0"/>
    <s v="USD"/>
    <n v="1427062852"/>
    <n v="1424474452"/>
    <b v="0"/>
    <n v="33"/>
    <b v="1"/>
    <x v="11"/>
    <d v="2015-03-22T22:20:52"/>
    <x v="823"/>
    <n v="180"/>
    <n v="43.52"/>
    <x v="4"/>
    <x v="11"/>
  </r>
  <r>
    <n v="824"/>
    <s v="Hi Ho Silver Oh - The West Coast Tour"/>
    <s v="Hi Ho Silver Oh is going on a West Coast tour! We'll be starting in Santa Barbara, and spreading our tunes all the way to Seattle and back."/>
    <x v="183"/>
    <n v="2150.1"/>
    <x v="0"/>
    <x v="0"/>
    <s v="USD"/>
    <n v="1271573940"/>
    <n v="1268459318"/>
    <b v="0"/>
    <n v="54"/>
    <b v="1"/>
    <x v="11"/>
    <d v="2010-04-18T06:59:00"/>
    <x v="824"/>
    <n v="134"/>
    <n v="39.82"/>
    <x v="4"/>
    <x v="11"/>
  </r>
  <r>
    <n v="825"/>
    <s v="KILL FREEMAN"/>
    <s v="Kickstarting Kill Freeman independently. Help fund the New Record, Video and Live Shows."/>
    <x v="78"/>
    <n v="12554"/>
    <x v="0"/>
    <x v="0"/>
    <s v="USD"/>
    <n v="1351495284"/>
    <n v="1349335284"/>
    <b v="0"/>
    <n v="99"/>
    <b v="1"/>
    <x v="11"/>
    <d v="2012-10-29T07:21:24"/>
    <x v="825"/>
    <n v="100"/>
    <n v="126.81"/>
    <x v="4"/>
    <x v="11"/>
  </r>
  <r>
    <n v="826"/>
    <s v="Protect The Dream Debut Album"/>
    <s v="Protect The Dream is preparing to record their debut album 8 years in the making. Lets make it happen Kickstarter!"/>
    <x v="62"/>
    <n v="5580"/>
    <x v="0"/>
    <x v="0"/>
    <s v="USD"/>
    <n v="1332719730"/>
    <n v="1330908930"/>
    <b v="0"/>
    <n v="49"/>
    <b v="1"/>
    <x v="11"/>
    <d v="2012-03-25T23:55:30"/>
    <x v="826"/>
    <n v="101"/>
    <n v="113.88"/>
    <x v="4"/>
    <x v="11"/>
  </r>
  <r>
    <n v="827"/>
    <s v="Losing Wings EP Release &amp; Our First Tour"/>
    <s v="We want to release our Losing Wings EP on a week-long tour of California's music scene!  We've got the EP made, we just need gas money!"/>
    <x v="43"/>
    <n v="310"/>
    <x v="0"/>
    <x v="0"/>
    <s v="USD"/>
    <n v="1329248940"/>
    <n v="1326972107"/>
    <b v="0"/>
    <n v="11"/>
    <b v="1"/>
    <x v="11"/>
    <d v="2012-02-14T19:49:00"/>
    <x v="827"/>
    <n v="103"/>
    <n v="28.18"/>
    <x v="4"/>
    <x v="11"/>
  </r>
  <r>
    <n v="828"/>
    <s v="It's Now or Never for the Icarus Witch Project!"/>
    <s v="Our new CD comes out July 3. We have self-financed the project with money from our shows but now need additional funding for video."/>
    <x v="46"/>
    <n v="1391"/>
    <x v="0"/>
    <x v="0"/>
    <s v="USD"/>
    <n v="1340641440"/>
    <n v="1339549982"/>
    <b v="0"/>
    <n v="38"/>
    <b v="1"/>
    <x v="11"/>
    <d v="2012-06-25T16:24:00"/>
    <x v="828"/>
    <n v="107"/>
    <n v="36.61"/>
    <x v="4"/>
    <x v="11"/>
  </r>
  <r>
    <n v="829"/>
    <s v="Monk"/>
    <s v="We are a band from South East London- each member is19 years OA. We have been together for two years. Taking pride in making good music"/>
    <x v="2"/>
    <n v="520"/>
    <x v="0"/>
    <x v="1"/>
    <s v="GBP"/>
    <n v="1468437240"/>
    <n v="1463253240"/>
    <b v="0"/>
    <n v="16"/>
    <b v="1"/>
    <x v="11"/>
    <d v="2016-07-13T19:14:00"/>
    <x v="829"/>
    <n v="104"/>
    <n v="32.5"/>
    <x v="4"/>
    <x v="11"/>
  </r>
  <r>
    <n v="830"/>
    <s v="Dark Disco Club's new album"/>
    <s v="We're making a high energy, fist pumpin', pelvis-thrusting new Rock n Roll album and we'd love for you to be a part of it."/>
    <x v="40"/>
    <n v="1941"/>
    <x v="0"/>
    <x v="0"/>
    <s v="USD"/>
    <n v="1363952225"/>
    <n v="1361363825"/>
    <b v="0"/>
    <n v="32"/>
    <b v="1"/>
    <x v="11"/>
    <d v="2013-03-22T11:37:05"/>
    <x v="830"/>
    <n v="108"/>
    <n v="60.66"/>
    <x v="4"/>
    <x v="11"/>
  </r>
  <r>
    <n v="831"/>
    <s v="Let The 7Horse Run!"/>
    <s v="7Horse is a new band with a self-funded album and a show they want to rock in your town!"/>
    <x v="15"/>
    <n v="3500"/>
    <x v="0"/>
    <x v="0"/>
    <s v="USD"/>
    <n v="1335540694"/>
    <n v="1332948694"/>
    <b v="0"/>
    <n v="20"/>
    <b v="1"/>
    <x v="11"/>
    <d v="2012-04-27T15:31:34"/>
    <x v="831"/>
    <n v="233"/>
    <n v="175"/>
    <x v="4"/>
    <x v="11"/>
  </r>
  <r>
    <n v="832"/>
    <s v="OMG! You Can Help Hello Kelly Make Their New Record!"/>
    <s v="Being in a band can make you feel like clowns, but we've got the best fans so we're not too worried. You are the new record labels!!"/>
    <x v="36"/>
    <n v="15091.06"/>
    <x v="0"/>
    <x v="0"/>
    <s v="USD"/>
    <n v="1327133580"/>
    <n v="1321978335"/>
    <b v="0"/>
    <n v="154"/>
    <b v="1"/>
    <x v="11"/>
    <d v="2012-01-21T08:13:00"/>
    <x v="832"/>
    <n v="101"/>
    <n v="97.99"/>
    <x v="4"/>
    <x v="11"/>
  </r>
  <r>
    <n v="833"/>
    <s v="Ragman Rolls"/>
    <s v="This is an American rock album."/>
    <x v="12"/>
    <n v="6100"/>
    <x v="0"/>
    <x v="0"/>
    <s v="USD"/>
    <n v="1397941475"/>
    <n v="1395349475"/>
    <b v="0"/>
    <n v="41"/>
    <b v="1"/>
    <x v="11"/>
    <d v="2014-04-19T21:04:35"/>
    <x v="833"/>
    <n v="102"/>
    <n v="148.78"/>
    <x v="4"/>
    <x v="11"/>
  </r>
  <r>
    <n v="834"/>
    <s v="VANS Warped Tour or BUST!"/>
    <s v="We were selected out of 4,000 bands to play on VANS Warped Tour! Amazing opportunity, but touring costs $$$!  We REALLY need your help!"/>
    <x v="62"/>
    <n v="7206"/>
    <x v="0"/>
    <x v="0"/>
    <s v="USD"/>
    <n v="1372651140"/>
    <n v="1369770292"/>
    <b v="0"/>
    <n v="75"/>
    <b v="1"/>
    <x v="11"/>
    <d v="2013-07-01T03:59:00"/>
    <x v="834"/>
    <n v="131"/>
    <n v="96.08"/>
    <x v="4"/>
    <x v="11"/>
  </r>
  <r>
    <n v="835"/>
    <s v="Samuel B. Lupowitz &amp; The Ego Band - first album release"/>
    <s v="Help composer and musician Samuel B. Lupowitz release his first solo piano rock effort featuring the hard-grooving Ego Band."/>
    <x v="13"/>
    <n v="2345"/>
    <x v="0"/>
    <x v="0"/>
    <s v="USD"/>
    <n v="1337396400"/>
    <n v="1333709958"/>
    <b v="0"/>
    <n v="40"/>
    <b v="1"/>
    <x v="11"/>
    <d v="2012-05-19T03:00:00"/>
    <x v="835"/>
    <n v="117"/>
    <n v="58.63"/>
    <x v="4"/>
    <x v="11"/>
  </r>
  <r>
    <n v="836"/>
    <s v="DESMADRE Full Album + Press Kit"/>
    <s v="An album you can bring home to mom."/>
    <x v="10"/>
    <n v="5046.5200000000004"/>
    <x v="0"/>
    <x v="0"/>
    <s v="USD"/>
    <n v="1381108918"/>
    <n v="1378516918"/>
    <b v="0"/>
    <n v="46"/>
    <b v="1"/>
    <x v="11"/>
    <d v="2013-10-07T01:21:58"/>
    <x v="836"/>
    <n v="101"/>
    <n v="109.71"/>
    <x v="4"/>
    <x v="11"/>
  </r>
  <r>
    <n v="837"/>
    <s v="Take 147 - Nothin' to Lose CD Project"/>
    <s v="Take 147 is currently in the process of recording the debut album called, &quot;Nothin' to Lose&quot;."/>
    <x v="30"/>
    <n v="3045"/>
    <x v="0"/>
    <x v="0"/>
    <s v="USD"/>
    <n v="1398988662"/>
    <n v="1396396662"/>
    <b v="0"/>
    <n v="62"/>
    <b v="1"/>
    <x v="11"/>
    <d v="2014-05-01T23:57:42"/>
    <x v="837"/>
    <n v="122"/>
    <n v="49.11"/>
    <x v="4"/>
    <x v="11"/>
  </r>
  <r>
    <n v="838"/>
    <s v="Be a part of The Paper Melody's next chapter: EP and Videos"/>
    <s v="The Paper Melody wants YOU to be a part of the next chapter! Be a part of the process of our brand new EP and Music Videos!"/>
    <x v="13"/>
    <n v="2908"/>
    <x v="0"/>
    <x v="0"/>
    <s v="USD"/>
    <n v="1326835985"/>
    <n v="1324243985"/>
    <b v="0"/>
    <n v="61"/>
    <b v="1"/>
    <x v="11"/>
    <d v="2012-01-17T21:33:05"/>
    <x v="838"/>
    <n v="145"/>
    <n v="47.67"/>
    <x v="4"/>
    <x v="11"/>
  </r>
  <r>
    <n v="839"/>
    <s v="The Waffle Stompers - We'll Never Die"/>
    <s v="The Waffle Stompers need your support to keep doing what we love--go on tour, make music and music videos."/>
    <x v="10"/>
    <n v="5830.83"/>
    <x v="0"/>
    <x v="0"/>
    <s v="USD"/>
    <n v="1348337956"/>
    <n v="1345745956"/>
    <b v="0"/>
    <n v="96"/>
    <b v="1"/>
    <x v="11"/>
    <d v="2012-09-22T18:19:16"/>
    <x v="839"/>
    <n v="117"/>
    <n v="60.74"/>
    <x v="4"/>
    <x v="11"/>
  </r>
  <r>
    <n v="840"/>
    <s v="Carl King's New Album: Grand Architects Of The Universe"/>
    <s v="Carl King / Sir Millard Mulch / Dr. Zoltan Ã˜belisk is making a new 45-minute instrumental sci-fi album!"/>
    <x v="3"/>
    <n v="12041.66"/>
    <x v="0"/>
    <x v="0"/>
    <s v="USD"/>
    <n v="1474694787"/>
    <n v="1472102787"/>
    <b v="0"/>
    <n v="190"/>
    <b v="1"/>
    <x v="12"/>
    <d v="2016-09-24T05:26:27"/>
    <x v="840"/>
    <n v="120"/>
    <n v="63.38"/>
    <x v="4"/>
    <x v="12"/>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x v="12"/>
    <d v="2014-11-10T21:07:43"/>
    <x v="841"/>
    <n v="101"/>
    <n v="53.89"/>
    <x v="4"/>
    <x v="12"/>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x v="12"/>
    <d v="2013-10-14T03:59:00"/>
    <x v="842"/>
    <n v="104"/>
    <n v="66.87"/>
    <x v="4"/>
    <x v="12"/>
  </r>
  <r>
    <n v="843"/>
    <s v="The New Album: Dig Deeper"/>
    <s v="Five metal heads dedicated to our passion for music. We believe music is Freedom, Unity &amp; Escape. Join us on our mission to Dig Deeper."/>
    <x v="9"/>
    <n v="8014"/>
    <x v="0"/>
    <x v="0"/>
    <s v="USD"/>
    <n v="1481184000"/>
    <n v="1479708680"/>
    <b v="0"/>
    <n v="127"/>
    <b v="1"/>
    <x v="12"/>
    <d v="2016-12-08T08:00:00"/>
    <x v="843"/>
    <n v="267"/>
    <n v="63.1"/>
    <x v="4"/>
    <x v="12"/>
  </r>
  <r>
    <n v="844"/>
    <s v="FROSTBURN - Lords of the Trident's new album!"/>
    <s v="The NEW ALBUM from the MOST METAL BAND ON EARTH is here! (WARNING: May cause melted faces and headbanging-related spinal trauma!)"/>
    <x v="9"/>
    <n v="5824"/>
    <x v="0"/>
    <x v="0"/>
    <s v="USD"/>
    <n v="1414817940"/>
    <n v="1411489552"/>
    <b v="1"/>
    <n v="159"/>
    <b v="1"/>
    <x v="12"/>
    <d v="2014-11-01T04:59:00"/>
    <x v="844"/>
    <n v="194"/>
    <n v="36.630000000000003"/>
    <x v="4"/>
    <x v="12"/>
  </r>
  <r>
    <n v="845"/>
    <s v="Shadow and Steel: The new album from Master Sword"/>
    <s v="Help Legend of Zelda tribute band Master Sword complete their latest heavy metal album: Shadow and Steel!"/>
    <x v="10"/>
    <n v="6019.01"/>
    <x v="0"/>
    <x v="0"/>
    <s v="USD"/>
    <n v="1473047940"/>
    <n v="1469595396"/>
    <b v="0"/>
    <n v="177"/>
    <b v="1"/>
    <x v="12"/>
    <d v="2016-09-05T03:59:00"/>
    <x v="845"/>
    <n v="120"/>
    <n v="34.01"/>
    <x v="4"/>
    <x v="12"/>
  </r>
  <r>
    <n v="846"/>
    <s v="CURVE: The debut album from Miroist needs awesome merch"/>
    <s v="Pre-order and help me fund new merchandise so we can make the album release something amazing."/>
    <x v="184"/>
    <n v="1342.01"/>
    <x v="0"/>
    <x v="1"/>
    <s v="GBP"/>
    <n v="1394460000"/>
    <n v="1393233855"/>
    <b v="0"/>
    <n v="47"/>
    <b v="1"/>
    <x v="12"/>
    <d v="2014-03-10T14:00:00"/>
    <x v="846"/>
    <n v="122"/>
    <n v="28.55"/>
    <x v="4"/>
    <x v="12"/>
  </r>
  <r>
    <n v="847"/>
    <s v="CENTROPYMUSIC"/>
    <s v="MUSIC WITH MEANING!  MUSIC THAT MATTERS!!!"/>
    <x v="185"/>
    <n v="10"/>
    <x v="0"/>
    <x v="0"/>
    <s v="USD"/>
    <n v="1436555376"/>
    <n v="1433963376"/>
    <b v="0"/>
    <n v="1"/>
    <b v="1"/>
    <x v="12"/>
    <d v="2015-07-10T19:09:36"/>
    <x v="847"/>
    <n v="100"/>
    <n v="10"/>
    <x v="4"/>
    <x v="12"/>
  </r>
  <r>
    <n v="848"/>
    <s v="God Am"/>
    <s v="God Am, a Grunge/Doom metal band, who have been trying to fund the production of our EP to bring you a unique aural assault."/>
    <x v="43"/>
    <n v="300"/>
    <x v="0"/>
    <x v="0"/>
    <s v="USD"/>
    <n v="1429038033"/>
    <n v="1426446033"/>
    <b v="0"/>
    <n v="16"/>
    <b v="1"/>
    <x v="12"/>
    <d v="2015-04-14T19:00:33"/>
    <x v="848"/>
    <n v="100"/>
    <n v="18.75"/>
    <x v="4"/>
    <x v="12"/>
  </r>
  <r>
    <n v="849"/>
    <s v="The Nightingale: A Gothic Fairytale"/>
    <s v="&quot;Guard your passion as if your life depended on it, for well it might!&quot;_x000a_Join Nightingale in her journey through the Poison Garden."/>
    <x v="23"/>
    <n v="4796"/>
    <x v="0"/>
    <x v="0"/>
    <s v="USD"/>
    <n v="1426473264"/>
    <n v="1424057664"/>
    <b v="0"/>
    <n v="115"/>
    <b v="1"/>
    <x v="12"/>
    <d v="2015-03-16T02:34:24"/>
    <x v="849"/>
    <n v="120"/>
    <n v="41.7"/>
    <x v="4"/>
    <x v="12"/>
  </r>
  <r>
    <n v="850"/>
    <s v="Yet Further: Sioum's Second Full-Length Album"/>
    <s v="Help Chicago-based instrumental group Sioum complete the production of their 2nd full-length album."/>
    <x v="23"/>
    <n v="6207"/>
    <x v="0"/>
    <x v="0"/>
    <s v="USD"/>
    <n v="1461560340"/>
    <n v="1458762717"/>
    <b v="0"/>
    <n v="133"/>
    <b v="1"/>
    <x v="12"/>
    <d v="2016-04-25T04:59:00"/>
    <x v="850"/>
    <n v="155"/>
    <n v="46.67"/>
    <x v="4"/>
    <x v="12"/>
  </r>
  <r>
    <n v="851"/>
    <s v="M.F.Crew, 1er Album &quot;First Ride&quot;"/>
    <s v="Salut, nous c'est M.F.Crew, on a besoin de vous pour produire notre premier album &quot;First Ride&quot; ! :)"/>
    <x v="13"/>
    <n v="2609"/>
    <x v="0"/>
    <x v="6"/>
    <s v="EUR"/>
    <n v="1469994300"/>
    <n v="1464815253"/>
    <b v="0"/>
    <n v="70"/>
    <b v="1"/>
    <x v="12"/>
    <d v="2016-07-31T19:45:00"/>
    <x v="851"/>
    <n v="130"/>
    <n v="37.270000000000003"/>
    <x v="4"/>
    <x v="12"/>
  </r>
  <r>
    <n v="852"/>
    <s v="Covers Album - Limited Vinyl Pressing"/>
    <s v="Limited edition 2x12&quot; vinyl pressing of our latest album &quot;Who Do You Think We Are?&quot;"/>
    <x v="8"/>
    <n v="3674"/>
    <x v="0"/>
    <x v="0"/>
    <s v="USD"/>
    <n v="1477342800"/>
    <n v="1476386395"/>
    <b v="0"/>
    <n v="62"/>
    <b v="1"/>
    <x v="12"/>
    <d v="2016-10-24T21:00:00"/>
    <x v="852"/>
    <n v="105"/>
    <n v="59.26"/>
    <x v="4"/>
    <x v="12"/>
  </r>
  <r>
    <n v="853"/>
    <s v="sloggoth"/>
    <s v="Help release a CD of sloggoth's first album &quot;sloggoth&quot;.  All contributors of $5 or more get a CD when the goal is met!"/>
    <x v="43"/>
    <n v="300"/>
    <x v="0"/>
    <x v="0"/>
    <s v="USD"/>
    <n v="1424116709"/>
    <n v="1421524709"/>
    <b v="0"/>
    <n v="10"/>
    <b v="1"/>
    <x v="12"/>
    <d v="2015-02-16T19:58:29"/>
    <x v="853"/>
    <n v="100"/>
    <n v="30"/>
    <x v="4"/>
    <x v="12"/>
  </r>
  <r>
    <n v="854"/>
    <s v="Westfield Massacre - Sophomore Album &amp; Tour"/>
    <s v="Writing and Recording Sophomore record, and funding Tour to support Spring 2017 album release."/>
    <x v="186"/>
    <n v="32865.300000000003"/>
    <x v="0"/>
    <x v="0"/>
    <s v="USD"/>
    <n v="1482901546"/>
    <n v="1480309546"/>
    <b v="0"/>
    <n v="499"/>
    <b v="1"/>
    <x v="12"/>
    <d v="2016-12-28T05:05:46"/>
    <x v="854"/>
    <n v="118"/>
    <n v="65.86"/>
    <x v="4"/>
    <x v="12"/>
  </r>
  <r>
    <n v="855"/>
    <s v="AtteroTerra's Sophomore Album - Pray for Apocalypse"/>
    <s v="AtteroTerra's &quot;Pray for Apocalypse&quot; is fully completed, and only being held up by funding."/>
    <x v="187"/>
    <n v="1500"/>
    <x v="0"/>
    <x v="0"/>
    <s v="USD"/>
    <n v="1469329217"/>
    <n v="1466737217"/>
    <b v="0"/>
    <n v="47"/>
    <b v="1"/>
    <x v="12"/>
    <d v="2016-07-24T03:00:17"/>
    <x v="855"/>
    <n v="103"/>
    <n v="31.91"/>
    <x v="4"/>
    <x v="12"/>
  </r>
  <r>
    <n v="856"/>
    <s v="POWERHEAD - Wir wollen ins Studio!!!"/>
    <s v="Wir, die Heavy/Thrash Band &quot;Powerhead&quot; wollen ins Studio und eine Promo CD aufnehmen. Songs haben wir, Geld nicht ;-) ... und los!! :-)"/>
    <x v="49"/>
    <n v="545"/>
    <x v="0"/>
    <x v="12"/>
    <s v="EUR"/>
    <n v="1477422000"/>
    <n v="1472282956"/>
    <b v="0"/>
    <n v="28"/>
    <b v="1"/>
    <x v="12"/>
    <d v="2016-10-25T19:00:00"/>
    <x v="856"/>
    <n v="218"/>
    <n v="19.46"/>
    <x v="4"/>
    <x v="12"/>
  </r>
  <r>
    <n v="857"/>
    <s v="A Reason To Breathe - DEBUT ALBUM"/>
    <s v="Modern Post-Hardcore/Electro music (Hardstyle, EDM, Trap, Dubstep, Dembow, House)."/>
    <x v="38"/>
    <n v="1200"/>
    <x v="0"/>
    <x v="3"/>
    <s v="EUR"/>
    <n v="1448463431"/>
    <n v="1444831031"/>
    <b v="0"/>
    <n v="24"/>
    <b v="1"/>
    <x v="12"/>
    <d v="2015-11-25T14:57:11"/>
    <x v="857"/>
    <n v="100"/>
    <n v="50"/>
    <x v="4"/>
    <x v="12"/>
  </r>
  <r>
    <n v="858"/>
    <s v="Gehtika - New Album - A Monster in Mourning"/>
    <s v="The album is written &amp; sounding epic, dark &amp; heavy! We now need your help to fund the release &amp; some spiffing limited edition merch!"/>
    <x v="38"/>
    <n v="1728.07"/>
    <x v="0"/>
    <x v="1"/>
    <s v="GBP"/>
    <n v="1429138740"/>
    <n v="1426528418"/>
    <b v="0"/>
    <n v="76"/>
    <b v="1"/>
    <x v="12"/>
    <d v="2015-04-15T22:59:00"/>
    <x v="858"/>
    <n v="144"/>
    <n v="22.74"/>
    <x v="4"/>
    <x v="12"/>
  </r>
  <r>
    <n v="859"/>
    <s v="Rise With Us Campaign"/>
    <s v="We are heading to the studio to create our second album and we want you to be right there with us!"/>
    <x v="23"/>
    <n v="4187"/>
    <x v="0"/>
    <x v="0"/>
    <s v="USD"/>
    <n v="1433376000"/>
    <n v="1430768468"/>
    <b v="0"/>
    <n v="98"/>
    <b v="1"/>
    <x v="12"/>
    <d v="2015-06-04T00:00:00"/>
    <x v="859"/>
    <n v="105"/>
    <n v="42.72"/>
    <x v="4"/>
    <x v="12"/>
  </r>
  <r>
    <n v="860"/>
    <s v="Jazz arrangements of Mozart Horn Concertos #3 &amp; #4"/>
    <s v="â€œThe Odd Couple Quintetâ€ is aptly named, since the Horn and Bassoon are truly an â€˜odd coupleâ€™ to front a jazz group."/>
    <x v="32"/>
    <n v="2540"/>
    <x v="2"/>
    <x v="0"/>
    <s v="USD"/>
    <n v="1385123713"/>
    <n v="1382528113"/>
    <b v="0"/>
    <n v="48"/>
    <b v="0"/>
    <x v="13"/>
    <d v="2013-11-22T12:35:13"/>
    <x v="860"/>
    <n v="18"/>
    <n v="52.92"/>
    <x v="4"/>
    <x v="13"/>
  </r>
  <r>
    <n v="861"/>
    <s v="&quot;In My Own EYE &quot; a cabaret not to be missed"/>
    <s v="&quot;In My Own Eye&quot; a cabaret not to be missed  Building a Business Preserving the Art of Cabaret Theatre 4 the Next Generation"/>
    <x v="37"/>
    <n v="101"/>
    <x v="2"/>
    <x v="0"/>
    <s v="USD"/>
    <n v="1474067404"/>
    <n v="1471475404"/>
    <b v="0"/>
    <n v="2"/>
    <b v="0"/>
    <x v="13"/>
    <d v="2016-09-16T23:10:04"/>
    <x v="861"/>
    <n v="2"/>
    <n v="50.5"/>
    <x v="4"/>
    <x v="13"/>
  </r>
  <r>
    <n v="862"/>
    <s v="The London Jazz Machine  - Jazz greats musical project"/>
    <s v="I want to work with the great John Goodsall and Percy Jones from Brand X to create the ultimate new jazz album."/>
    <x v="63"/>
    <n v="170"/>
    <x v="2"/>
    <x v="1"/>
    <s v="GBP"/>
    <n v="1384179548"/>
    <n v="1381583948"/>
    <b v="0"/>
    <n v="4"/>
    <b v="0"/>
    <x v="13"/>
    <d v="2013-11-11T14:19:08"/>
    <x v="862"/>
    <n v="0"/>
    <n v="42.5"/>
    <x v="4"/>
    <x v="13"/>
  </r>
  <r>
    <n v="863"/>
    <s v="Help Fund Jason's Debut Jazz CD &quot;Exodus&quot;"/>
    <s v="I'm making the move from a side man in local groups to the leader with this debut jazz CD project."/>
    <x v="13"/>
    <n v="90"/>
    <x v="2"/>
    <x v="0"/>
    <s v="USD"/>
    <n v="1329014966"/>
    <n v="1326422966"/>
    <b v="0"/>
    <n v="5"/>
    <b v="0"/>
    <x v="13"/>
    <d v="2012-02-12T02:49:26"/>
    <x v="863"/>
    <n v="5"/>
    <n v="18"/>
    <x v="4"/>
    <x v="13"/>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x v="13"/>
    <d v="2013-10-16T09:59:00"/>
    <x v="864"/>
    <n v="42"/>
    <n v="34.18"/>
    <x v="4"/>
    <x v="13"/>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x v="13"/>
    <d v="2013-01-16T18:33:17"/>
    <x v="865"/>
    <n v="2"/>
    <n v="22.5"/>
    <x v="4"/>
    <x v="13"/>
  </r>
  <r>
    <n v="866"/>
    <s v="California Dreamin' Tour 2015"/>
    <s v="Drivetime heads to Cali for summer tour supported by @Smoothjazz.com &amp; @JJZPhilly  #Spaghettini #The Roxy"/>
    <x v="8"/>
    <n v="640"/>
    <x v="2"/>
    <x v="0"/>
    <s v="USD"/>
    <n v="1425136200"/>
    <n v="1421853518"/>
    <b v="0"/>
    <n v="11"/>
    <b v="0"/>
    <x v="13"/>
    <d v="2015-02-28T15:10:00"/>
    <x v="866"/>
    <n v="18"/>
    <n v="58.18"/>
    <x v="4"/>
    <x v="13"/>
  </r>
  <r>
    <n v="867"/>
    <s v="Miche Fambro - &quot;Forever Friday&quot; Jazz CD"/>
    <s v="MichÃ© Fambro records the long-awaited Jazz Crooner album.  Favorite standards, and soon-to-be classic originals in one memorable album."/>
    <x v="10"/>
    <n v="1201"/>
    <x v="2"/>
    <x v="0"/>
    <s v="USD"/>
    <n v="1259643540"/>
    <n v="1254450706"/>
    <b v="0"/>
    <n v="11"/>
    <b v="0"/>
    <x v="13"/>
    <d v="2009-12-01T04:59:00"/>
    <x v="867"/>
    <n v="24"/>
    <n v="109.18"/>
    <x v="4"/>
    <x v="13"/>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x v="13"/>
    <d v="2014-01-07T00:39:58"/>
    <x v="868"/>
    <n v="0"/>
    <n v="50"/>
    <x v="4"/>
    <x v="13"/>
  </r>
  <r>
    <n v="869"/>
    <s v="Live DVD Concert by Twice As Good"/>
    <s v="The band Twice As Good wants to create and distribute a DVD of their live concert performance. This amazing band needs to be seen!"/>
    <x v="188"/>
    <n v="1040"/>
    <x v="2"/>
    <x v="0"/>
    <s v="USD"/>
    <n v="1365448657"/>
    <n v="1362860257"/>
    <b v="0"/>
    <n v="3"/>
    <b v="0"/>
    <x v="13"/>
    <d v="2013-04-08T19:17:37"/>
    <x v="869"/>
    <n v="12"/>
    <n v="346.67"/>
    <x v="4"/>
    <x v="13"/>
  </r>
  <r>
    <n v="870"/>
    <s v="The NELSON RIDDLE SONGBOOK - Nelson Riddle Tribute Orchestra"/>
    <s v="The Orchestra and it's boy/girl singers perform a plethora of hit songs arranged by Nelson Riddle, for the world's greatest singers."/>
    <x v="22"/>
    <n v="62"/>
    <x v="2"/>
    <x v="1"/>
    <s v="GBP"/>
    <n v="1377995523"/>
    <n v="1375403523"/>
    <b v="0"/>
    <n v="5"/>
    <b v="0"/>
    <x v="13"/>
    <d v="2013-09-01T00:32:03"/>
    <x v="870"/>
    <n v="0"/>
    <n v="12.4"/>
    <x v="4"/>
    <x v="13"/>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x v="13"/>
    <d v="2013-11-29T14:28:15"/>
    <x v="871"/>
    <n v="5"/>
    <n v="27.08"/>
    <x v="4"/>
    <x v="13"/>
  </r>
  <r>
    <n v="872"/>
    <s v="Songs of Africa Ensemble Goodwill Africa Tour"/>
    <s v="The Songs of Africa Ensemble embarks on their first Goodwill Africa Tour, to taste African music &amp; culture firsthand."/>
    <x v="6"/>
    <n v="65"/>
    <x v="2"/>
    <x v="0"/>
    <s v="USD"/>
    <n v="1299786527"/>
    <n v="1295898527"/>
    <b v="0"/>
    <n v="2"/>
    <b v="0"/>
    <x v="13"/>
    <d v="2011-03-10T19:48:47"/>
    <x v="872"/>
    <n v="1"/>
    <n v="32.5"/>
    <x v="4"/>
    <x v="13"/>
  </r>
  <r>
    <n v="873"/>
    <s v="The Dreamer-An Original Jazz CD"/>
    <s v="Fall in love with &quot;The Dreamer&quot;, new original music from trumpeter Freddie Dunn!"/>
    <x v="8"/>
    <n v="45"/>
    <x v="2"/>
    <x v="0"/>
    <s v="USD"/>
    <n v="1352610040"/>
    <n v="1349150440"/>
    <b v="0"/>
    <n v="5"/>
    <b v="0"/>
    <x v="13"/>
    <d v="2012-11-11T05:00:40"/>
    <x v="873"/>
    <n v="1"/>
    <n v="9"/>
    <x v="4"/>
    <x v="13"/>
  </r>
  <r>
    <n v="874"/>
    <s v="New Jerry Tachoir Group Recording"/>
    <s v="Tachoir music has been described as &quot;Highly original compositions with dazzling improvisations by virtuoso musicians&quot; - The Times"/>
    <x v="9"/>
    <n v="730"/>
    <x v="2"/>
    <x v="0"/>
    <s v="USD"/>
    <n v="1367676034"/>
    <n v="1365084034"/>
    <b v="0"/>
    <n v="21"/>
    <b v="0"/>
    <x v="13"/>
    <d v="2013-05-04T14:00:34"/>
    <x v="874"/>
    <n v="24"/>
    <n v="34.76"/>
    <x v="4"/>
    <x v="13"/>
  </r>
  <r>
    <n v="875"/>
    <s v="Italian Jazz Days 2015, an annual NYS jazzseries since 2009."/>
    <s v="IJD coincides with the Columbus Day. The musicians are Italian-American and they'll showcase music from the Italian American songbook."/>
    <x v="10"/>
    <n v="0"/>
    <x v="2"/>
    <x v="0"/>
    <s v="USD"/>
    <n v="1442856131"/>
    <n v="1441128131"/>
    <b v="0"/>
    <n v="0"/>
    <b v="0"/>
    <x v="13"/>
    <d v="2015-09-21T17:22:11"/>
    <x v="875"/>
    <n v="0"/>
    <n v="0"/>
    <x v="4"/>
    <x v="13"/>
  </r>
  <r>
    <n v="876"/>
    <s v="Sound Of Dobells"/>
    <s v="What was the greatest record shop ever?  DOBELLS!"/>
    <x v="189"/>
    <n v="1286"/>
    <x v="2"/>
    <x v="1"/>
    <s v="GBP"/>
    <n v="1359978927"/>
    <n v="1357127727"/>
    <b v="0"/>
    <n v="45"/>
    <b v="0"/>
    <x v="13"/>
    <d v="2013-02-04T11:55:27"/>
    <x v="876"/>
    <n v="41"/>
    <n v="28.58"/>
    <x v="4"/>
    <x v="13"/>
  </r>
  <r>
    <n v="877"/>
    <s v="A Saxidentals Music Video!!!"/>
    <s v="The Saxidentals are a Laie, HI based saxophone quartet. We have been playing gigs all around Laie and would love to make a music video!"/>
    <x v="13"/>
    <n v="1351"/>
    <x v="2"/>
    <x v="0"/>
    <s v="USD"/>
    <n v="1387479360"/>
    <n v="1384887360"/>
    <b v="0"/>
    <n v="29"/>
    <b v="0"/>
    <x v="13"/>
    <d v="2013-12-19T18:56:00"/>
    <x v="877"/>
    <n v="68"/>
    <n v="46.59"/>
    <x v="4"/>
    <x v="13"/>
  </r>
  <r>
    <n v="878"/>
    <s v="Justin Cron's Sax Debut Album"/>
    <s v="Join in and help me make my first jazz album. I would really like to make a Christmas album and a smooth jazz CD. Want a FREE CD?"/>
    <x v="10"/>
    <n v="65"/>
    <x v="2"/>
    <x v="0"/>
    <s v="USD"/>
    <n v="1293082524"/>
    <n v="1290490524"/>
    <b v="0"/>
    <n v="2"/>
    <b v="0"/>
    <x v="13"/>
    <d v="2010-12-23T05:35:24"/>
    <x v="878"/>
    <n v="1"/>
    <n v="32.5"/>
    <x v="4"/>
    <x v="13"/>
  </r>
  <r>
    <n v="879"/>
    <s v="Bring jazz legend Peter BrÃ¶tzmann to Minneapolis"/>
    <s v="It'll be THE event of the year for the musically adventurous types. Don't miss this chance to bring Peter BrÃ¶tzmann to our fair city!"/>
    <x v="190"/>
    <n v="644"/>
    <x v="2"/>
    <x v="0"/>
    <s v="USD"/>
    <n v="1338321305"/>
    <n v="1336506905"/>
    <b v="0"/>
    <n v="30"/>
    <b v="0"/>
    <x v="13"/>
    <d v="2012-05-29T19:55:05"/>
    <x v="879"/>
    <n v="31"/>
    <n v="21.47"/>
    <x v="4"/>
    <x v="13"/>
  </r>
  <r>
    <n v="880"/>
    <s v="Lifelike Figures Vinyl Pressing!"/>
    <s v="A record representing an era in East Bay local music that sustained art &amp; community that deserves to be preserved on 180 gram vinyl."/>
    <x v="191"/>
    <n v="113"/>
    <x v="2"/>
    <x v="0"/>
    <s v="USD"/>
    <n v="1351582938"/>
    <n v="1348731738"/>
    <b v="0"/>
    <n v="8"/>
    <b v="0"/>
    <x v="14"/>
    <d v="2012-10-30T07:42:18"/>
    <x v="880"/>
    <n v="3"/>
    <n v="14.13"/>
    <x v="4"/>
    <x v="14"/>
  </r>
  <r>
    <n v="881"/>
    <s v="Funding the new album by Chris Reed and the Anime Raiders"/>
    <s v="To raise funds to finish the latest album by Chris Reed and the Anime Raiders, called &quot;Deep City Diving&quot;"/>
    <x v="192"/>
    <n v="30"/>
    <x v="2"/>
    <x v="0"/>
    <s v="USD"/>
    <n v="1326520886"/>
    <n v="1322632886"/>
    <b v="0"/>
    <n v="1"/>
    <b v="0"/>
    <x v="14"/>
    <d v="2012-01-14T06:01:26"/>
    <x v="881"/>
    <n v="1"/>
    <n v="30"/>
    <x v="4"/>
    <x v="14"/>
  </r>
  <r>
    <n v="882"/>
    <s v="The Scotty Karate Vinyl Round-Up (Scotch Bonnet)"/>
    <s v="This Full length Album Needs the real living record life. It took us 4 hard years, countless deaths and several studios but we won."/>
    <x v="15"/>
    <n v="302"/>
    <x v="2"/>
    <x v="0"/>
    <s v="USD"/>
    <n v="1315341550"/>
    <n v="1312490350"/>
    <b v="0"/>
    <n v="14"/>
    <b v="0"/>
    <x v="14"/>
    <d v="2011-09-06T20:39:10"/>
    <x v="882"/>
    <n v="20"/>
    <n v="21.57"/>
    <x v="4"/>
    <x v="14"/>
  </r>
  <r>
    <n v="883"/>
    <s v="Dana Lawrence Music NEW EP"/>
    <s v="Seeking supporters to help me break the 15 year streak since my last record.  Dana Lawrence Music is ready to go back into the studio!"/>
    <x v="10"/>
    <n v="2001"/>
    <x v="2"/>
    <x v="0"/>
    <s v="USD"/>
    <n v="1456957635"/>
    <n v="1451773635"/>
    <b v="0"/>
    <n v="24"/>
    <b v="0"/>
    <x v="14"/>
    <d v="2016-03-02T22:27:15"/>
    <x v="883"/>
    <n v="40"/>
    <n v="83.38"/>
    <x v="4"/>
    <x v="14"/>
  </r>
  <r>
    <n v="884"/>
    <s v="Angwish &quot;I Wanna Be Your Monkey&quot; Music Video"/>
    <s v="We need to hire an animal trainer to have a chimpanzee actor perform in our music video with us!"/>
    <x v="13"/>
    <n v="20"/>
    <x v="2"/>
    <x v="0"/>
    <s v="USD"/>
    <n v="1336789860"/>
    <n v="1331666146"/>
    <b v="0"/>
    <n v="2"/>
    <b v="0"/>
    <x v="14"/>
    <d v="2012-05-12T02:31:00"/>
    <x v="884"/>
    <n v="1"/>
    <n v="10"/>
    <x v="4"/>
    <x v="14"/>
  </r>
  <r>
    <n v="885"/>
    <s v="Origin - Cobrette Bardole's Sophomore Album!"/>
    <s v="Cobrette Bardole's widely anticipated sophomore release is ready for tracking and he needs your help to make it a reality!"/>
    <x v="28"/>
    <n v="750"/>
    <x v="2"/>
    <x v="0"/>
    <s v="USD"/>
    <n v="1483137311"/>
    <n v="1481322911"/>
    <b v="0"/>
    <n v="21"/>
    <b v="0"/>
    <x v="14"/>
    <d v="2016-12-30T22:35:11"/>
    <x v="885"/>
    <n v="75"/>
    <n v="35.71"/>
    <x v="4"/>
    <x v="14"/>
  </r>
  <r>
    <n v="886"/>
    <s v="Sap Laughter : Merch Fundraiser!"/>
    <s v="The time has finally come... Sap Laughter is in the process of updating our merchandise setup, and we need your help making it happen!"/>
    <x v="2"/>
    <n v="205"/>
    <x v="2"/>
    <x v="0"/>
    <s v="USD"/>
    <n v="1473972813"/>
    <n v="1471812813"/>
    <b v="0"/>
    <n v="7"/>
    <b v="0"/>
    <x v="14"/>
    <d v="2016-09-15T20:53:33"/>
    <x v="886"/>
    <n v="41"/>
    <n v="29.29"/>
    <x v="4"/>
    <x v="14"/>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x v="14"/>
    <d v="2012-05-27T23:00:55"/>
    <x v="887"/>
    <n v="0"/>
    <n v="0"/>
    <x v="4"/>
    <x v="14"/>
  </r>
  <r>
    <n v="888"/>
    <s v="Ginger Binge's first album"/>
    <s v="Support Ginger Binge sounds. We're an independent 'cosmic Americana' band. We love to play music for you. We are grateful for your help"/>
    <x v="28"/>
    <n v="72"/>
    <x v="2"/>
    <x v="0"/>
    <s v="USD"/>
    <n v="1314856800"/>
    <n v="1311789885"/>
    <b v="0"/>
    <n v="4"/>
    <b v="0"/>
    <x v="14"/>
    <d v="2011-09-01T06:00:00"/>
    <x v="888"/>
    <n v="7"/>
    <n v="18"/>
    <x v="4"/>
    <x v="14"/>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x v="14"/>
    <d v="2014-10-05T18:49:03"/>
    <x v="889"/>
    <n v="9"/>
    <n v="73.760000000000005"/>
    <x v="4"/>
    <x v="14"/>
  </r>
  <r>
    <n v="890"/>
    <s v="Help fund Richard Sosa's &quot;FolkameriqueÃ±o&quot; CD"/>
    <s v="I'm producing an original gospel-folk, &quot;AmeriqueÃ±o&quot; collection of hymns and songs, so organic you could grow tomatoes with them."/>
    <x v="9"/>
    <n v="125"/>
    <x v="2"/>
    <x v="0"/>
    <s v="USD"/>
    <n v="1385055979"/>
    <n v="1382460379"/>
    <b v="0"/>
    <n v="4"/>
    <b v="0"/>
    <x v="14"/>
    <d v="2013-11-21T17:46:19"/>
    <x v="890"/>
    <n v="4"/>
    <n v="31.25"/>
    <x v="4"/>
    <x v="14"/>
  </r>
  <r>
    <n v="891"/>
    <s v="Den-Mate: New EP and Tour"/>
    <s v="Along with a new EP production and release, it's time to bring Den-Mate, LIVE, to a location near you - East Coast and Beyond!"/>
    <x v="6"/>
    <n v="260"/>
    <x v="2"/>
    <x v="0"/>
    <s v="USD"/>
    <n v="1408581930"/>
    <n v="1405989930"/>
    <b v="0"/>
    <n v="9"/>
    <b v="0"/>
    <x v="14"/>
    <d v="2014-08-21T00:45:30"/>
    <x v="891"/>
    <n v="3"/>
    <n v="28.89"/>
    <x v="4"/>
    <x v="14"/>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x v="14"/>
    <d v="2010-08-01T04:00:00"/>
    <x v="892"/>
    <n v="41"/>
    <n v="143.82"/>
    <x v="4"/>
    <x v="14"/>
  </r>
  <r>
    <n v="893"/>
    <s v="The Big Band Theory Music Festival"/>
    <s v="The Philly music scene is full of amazing talent. This annual music festival is to celebrate those gems within that scene!"/>
    <x v="13"/>
    <n v="200"/>
    <x v="2"/>
    <x v="0"/>
    <s v="USD"/>
    <n v="1427920363"/>
    <n v="1425331963"/>
    <b v="0"/>
    <n v="5"/>
    <b v="0"/>
    <x v="14"/>
    <d v="2015-04-01T20:32:43"/>
    <x v="893"/>
    <n v="10"/>
    <n v="40"/>
    <x v="4"/>
    <x v="14"/>
  </r>
  <r>
    <n v="894"/>
    <s v="Saint Sebastian's Debut Album &amp; Short Film"/>
    <s v="Help Saint Sebastian finish their debut album, Melancholy Breakdown, accompanied by a short documentary film about fibromyalgia."/>
    <x v="22"/>
    <n v="7834"/>
    <x v="2"/>
    <x v="0"/>
    <s v="USD"/>
    <n v="1465169610"/>
    <n v="1462577610"/>
    <b v="0"/>
    <n v="53"/>
    <b v="0"/>
    <x v="14"/>
    <d v="2016-06-05T23:33:30"/>
    <x v="894"/>
    <n v="39"/>
    <n v="147.81"/>
    <x v="4"/>
    <x v="14"/>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x v="14"/>
    <d v="2010-10-25T03:03:49"/>
    <x v="895"/>
    <n v="2"/>
    <n v="27.86"/>
    <x v="4"/>
    <x v="14"/>
  </r>
  <r>
    <n v="896"/>
    <s v="Hardsoul Poets New Album!"/>
    <s v="The people have spoken...the stars have aligned...Hardsoul Poets are making a new record and we want our fans on the front lines."/>
    <x v="6"/>
    <n v="3200"/>
    <x v="2"/>
    <x v="0"/>
    <s v="USD"/>
    <n v="1440734400"/>
    <n v="1438549026"/>
    <b v="0"/>
    <n v="72"/>
    <b v="0"/>
    <x v="14"/>
    <d v="2015-08-28T04:00:00"/>
    <x v="896"/>
    <n v="40"/>
    <n v="44.44"/>
    <x v="4"/>
    <x v="14"/>
  </r>
  <r>
    <n v="897"/>
    <s v="Park XXVII Album Release"/>
    <s v="Park XXVII is putting together an album of up and coming Georgia bands. We need money to fund the recording/production costs of this cd"/>
    <x v="9"/>
    <n v="0"/>
    <x v="2"/>
    <x v="0"/>
    <s v="USD"/>
    <n v="1354123908"/>
    <n v="1351528308"/>
    <b v="0"/>
    <n v="0"/>
    <b v="0"/>
    <x v="14"/>
    <d v="2012-11-28T17:31:48"/>
    <x v="897"/>
    <n v="0"/>
    <n v="0"/>
    <x v="4"/>
    <x v="14"/>
  </r>
  <r>
    <n v="898"/>
    <s v="Foundations: 12 Songs in 2012"/>
    <s v="For each month in 2012, Sonnet will be releasing a Jesus-celebrating, grave-shattering, ear-tickling, mind-provoking song!"/>
    <x v="30"/>
    <n v="70"/>
    <x v="2"/>
    <x v="0"/>
    <s v="USD"/>
    <n v="1326651110"/>
    <n v="1322763110"/>
    <b v="0"/>
    <n v="2"/>
    <b v="0"/>
    <x v="14"/>
    <d v="2012-01-15T18:11:50"/>
    <x v="898"/>
    <n v="3"/>
    <n v="35"/>
    <x v="4"/>
    <x v="14"/>
  </r>
  <r>
    <n v="899"/>
    <s v="Lets get 48/14 pressed!!!"/>
    <s v="Lets get 48/14 pressed and in your cd players,ipods,blogs, and facebook status'. Lets get it everywhere!"/>
    <x v="47"/>
    <n v="280"/>
    <x v="2"/>
    <x v="0"/>
    <s v="USD"/>
    <n v="1306549362"/>
    <n v="1302661362"/>
    <b v="0"/>
    <n v="8"/>
    <b v="0"/>
    <x v="14"/>
    <d v="2011-05-28T02:22:42"/>
    <x v="899"/>
    <n v="37"/>
    <n v="35"/>
    <x v="4"/>
    <x v="14"/>
  </r>
  <r>
    <n v="900"/>
    <s v="Project Revive: Protecting the Creative Impulse"/>
    <s v="With Project Revive, I aim to protect and nurture the creative impulse through music."/>
    <x v="10"/>
    <n v="21"/>
    <x v="2"/>
    <x v="0"/>
    <s v="USD"/>
    <n v="1459365802"/>
    <n v="1456777402"/>
    <b v="0"/>
    <n v="2"/>
    <b v="0"/>
    <x v="13"/>
    <d v="2016-03-30T19:23:22"/>
    <x v="900"/>
    <n v="0"/>
    <n v="10.5"/>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x v="13"/>
    <d v="2010-06-08T19:11:00"/>
    <x v="901"/>
    <n v="0"/>
    <n v="0"/>
    <x v="4"/>
    <x v="13"/>
  </r>
  <r>
    <n v="902"/>
    <s v="MISTER BROWN"/>
    <s v="I'VE STARTED A BRAND NEW ALBUM THAT WILL FEATURE ACID JAZZ, FUNK, ROCK, AND DANCE WITH THE PROMISE OF TOURING NEXT YEAR IN THE USA"/>
    <x v="11"/>
    <n v="90"/>
    <x v="2"/>
    <x v="0"/>
    <s v="USD"/>
    <n v="1409412600"/>
    <n v="1404947422"/>
    <b v="0"/>
    <n v="3"/>
    <b v="0"/>
    <x v="13"/>
    <d v="2014-08-30T15:30:00"/>
    <x v="902"/>
    <n v="0"/>
    <n v="30"/>
    <x v="4"/>
    <x v="13"/>
  </r>
  <r>
    <n v="903"/>
    <s v="U City Jazz Festival, St. Louis, MO"/>
    <s v="The U City Jazz Festival is offered for free to the community and features the best jazz talent from the midwest."/>
    <x v="10"/>
    <n v="160"/>
    <x v="2"/>
    <x v="0"/>
    <s v="USD"/>
    <n v="1348367100"/>
    <n v="1346180780"/>
    <b v="0"/>
    <n v="4"/>
    <b v="0"/>
    <x v="13"/>
    <d v="2012-09-23T02:25:00"/>
    <x v="903"/>
    <n v="3"/>
    <n v="40"/>
    <x v="4"/>
    <x v="13"/>
  </r>
  <r>
    <n v="904"/>
    <s v="The Woodlands Jazz Fest"/>
    <s v="Support the preservation of Jazz and help us become a national Jazz Festival with the best music, food, and fun for all ages!"/>
    <x v="63"/>
    <n v="151"/>
    <x v="2"/>
    <x v="0"/>
    <s v="USD"/>
    <n v="1451786137"/>
    <n v="1449194137"/>
    <b v="0"/>
    <n v="3"/>
    <b v="0"/>
    <x v="13"/>
    <d v="2016-01-03T01:55:37"/>
    <x v="904"/>
    <n v="0"/>
    <n v="50.33"/>
    <x v="4"/>
    <x v="13"/>
  </r>
  <r>
    <n v="905"/>
    <s v="Jazz For Everyone!"/>
    <s v="Working hard to get into the studio to record, produce, and edit my break out CD. I hope to realize my vision!"/>
    <x v="115"/>
    <n v="196"/>
    <x v="2"/>
    <x v="0"/>
    <s v="USD"/>
    <n v="1295847926"/>
    <n v="1290663926"/>
    <b v="0"/>
    <n v="6"/>
    <b v="0"/>
    <x v="13"/>
    <d v="2011-01-24T05:45:26"/>
    <x v="905"/>
    <n v="3"/>
    <n v="32.67"/>
    <x v="4"/>
    <x v="13"/>
  </r>
  <r>
    <n v="906"/>
    <s v="24th Music Presents Channeling Motown (Live)"/>
    <s v="The DMV's most respected saxophonist pay tribute to Motown."/>
    <x v="36"/>
    <n v="0"/>
    <x v="2"/>
    <x v="0"/>
    <s v="USD"/>
    <n v="1394681590"/>
    <n v="1392093190"/>
    <b v="0"/>
    <n v="0"/>
    <b v="0"/>
    <x v="13"/>
    <d v="2014-03-13T03:33:10"/>
    <x v="906"/>
    <n v="0"/>
    <n v="0"/>
    <x v="4"/>
    <x v="13"/>
  </r>
  <r>
    <n v="907"/>
    <s v="Greg Chambers Saxophone CD"/>
    <s v="Greg Chambers' self-titled CD needs support for post production, replication, and promotion."/>
    <x v="193"/>
    <n v="0"/>
    <x v="2"/>
    <x v="0"/>
    <s v="USD"/>
    <n v="1315715823"/>
    <n v="1313123823"/>
    <b v="0"/>
    <n v="0"/>
    <b v="0"/>
    <x v="13"/>
    <d v="2011-09-11T04:37:03"/>
    <x v="907"/>
    <n v="0"/>
    <n v="0"/>
    <x v="4"/>
    <x v="13"/>
  </r>
  <r>
    <n v="908"/>
    <s v="Help Tony Copeland and get free cd's and mp3's"/>
    <s v="This project is designed to help protect the environment by using Eco-friendly product packaging."/>
    <x v="30"/>
    <n v="0"/>
    <x v="2"/>
    <x v="0"/>
    <s v="USD"/>
    <n v="1280206740"/>
    <n v="1276283655"/>
    <b v="0"/>
    <n v="0"/>
    <b v="0"/>
    <x v="13"/>
    <d v="2010-07-27T04:59:00"/>
    <x v="908"/>
    <n v="0"/>
    <n v="0"/>
    <x v="4"/>
    <x v="13"/>
  </r>
  <r>
    <n v="909"/>
    <s v="Philly Jazz Fest - &quot;Remembering Grover&quot;"/>
    <s v="Woody Woodland and Carol Stone, are back on the scene presenting Philly Jazz Fest â€œRemembering Groverâ€ September 22, 2012."/>
    <x v="194"/>
    <n v="520"/>
    <x v="2"/>
    <x v="0"/>
    <s v="USD"/>
    <n v="1343016000"/>
    <n v="1340296440"/>
    <b v="0"/>
    <n v="8"/>
    <b v="0"/>
    <x v="13"/>
    <d v="2012-07-23T04:00:00"/>
    <x v="909"/>
    <n v="3"/>
    <n v="65"/>
    <x v="4"/>
    <x v="13"/>
  </r>
  <r>
    <n v="910"/>
    <s v="Hattie Bee's Second Album"/>
    <s v="After the success of my first album &quot;A Very Hattie Christmas&quot; I'm coming back with my second album &quot;The Way We Used To Bee&quot;."/>
    <x v="131"/>
    <n v="123"/>
    <x v="2"/>
    <x v="1"/>
    <s v="GBP"/>
    <n v="1488546319"/>
    <n v="1483362319"/>
    <b v="0"/>
    <n v="5"/>
    <b v="0"/>
    <x v="13"/>
    <d v="2017-03-03T13:05:19"/>
    <x v="910"/>
    <n v="22"/>
    <n v="24.6"/>
    <x v="4"/>
    <x v="13"/>
  </r>
  <r>
    <n v="911"/>
    <s v="Hot Jazz and Latin Luxury in Lima"/>
    <s v="Promoting an &quot;over the top&quot; all inclusive jazz experience featuring top notch performers in a luxurious Latin setting in Lima, Peru."/>
    <x v="57"/>
    <n v="0"/>
    <x v="2"/>
    <x v="0"/>
    <s v="USD"/>
    <n v="1390522045"/>
    <n v="1388707645"/>
    <b v="0"/>
    <n v="0"/>
    <b v="0"/>
    <x v="13"/>
    <d v="2014-01-24T00:07:25"/>
    <x v="911"/>
    <n v="0"/>
    <n v="0"/>
    <x v="4"/>
    <x v="13"/>
  </r>
  <r>
    <n v="912"/>
    <s v="Triad a new album by James Murrell"/>
    <s v="My new album will be called Triad, an album of original music performed by me &amp; guest musical artists."/>
    <x v="8"/>
    <n v="30"/>
    <x v="2"/>
    <x v="0"/>
    <s v="USD"/>
    <n v="1355197047"/>
    <n v="1350009447"/>
    <b v="0"/>
    <n v="2"/>
    <b v="0"/>
    <x v="13"/>
    <d v="2012-12-11T03:37:27"/>
    <x v="912"/>
    <n v="1"/>
    <n v="15"/>
    <x v="4"/>
    <x v="13"/>
  </r>
  <r>
    <n v="913"/>
    <s v="100% Faith Jazz Gospel CD Recording Project 2012"/>
    <s v="Faith Monah is an unique Gospel-Jazz singer who scats and swings the Word of God. She is ready to record her FIRST jazzy Gospel album."/>
    <x v="11"/>
    <n v="1982"/>
    <x v="2"/>
    <x v="0"/>
    <s v="USD"/>
    <n v="1336188019"/>
    <n v="1333596019"/>
    <b v="0"/>
    <n v="24"/>
    <b v="0"/>
    <x v="13"/>
    <d v="2012-05-05T03:20:19"/>
    <x v="913"/>
    <n v="7"/>
    <n v="82.58"/>
    <x v="4"/>
    <x v="13"/>
  </r>
  <r>
    <n v="914"/>
    <s v="Soul Of Man Video Project"/>
    <s v="This project is for the making of a music video. All funds will go towards production costs for this event only."/>
    <x v="15"/>
    <n v="0"/>
    <x v="2"/>
    <x v="0"/>
    <s v="USD"/>
    <n v="1345918747"/>
    <n v="1343326747"/>
    <b v="0"/>
    <n v="0"/>
    <b v="0"/>
    <x v="13"/>
    <d v="2012-08-25T18:19:07"/>
    <x v="914"/>
    <n v="0"/>
    <n v="0"/>
    <x v="4"/>
    <x v="13"/>
  </r>
  <r>
    <n v="915"/>
    <s v="Russ Spiegel's Uncommon Knowledge: The Deep Brooklyn Suite"/>
    <s v="â€œThe Deep Brooklyn Suiteâ€ is a series of musical impressions about living and surviving in Brooklyn."/>
    <x v="115"/>
    <n v="375"/>
    <x v="2"/>
    <x v="0"/>
    <s v="USD"/>
    <n v="1330577940"/>
    <n v="1327853914"/>
    <b v="0"/>
    <n v="9"/>
    <b v="0"/>
    <x v="13"/>
    <d v="2012-03-01T04:59:00"/>
    <x v="915"/>
    <n v="6"/>
    <n v="41.67"/>
    <x v="4"/>
    <x v="13"/>
  </r>
  <r>
    <n v="916"/>
    <s v="JMood Records &quot;New&quot; Roberto Magris Sextet New Recording Project 2010 "/>
    <s v="Our next audio recording projects are scheduled for November 1 to 3, 2010 here in Kansas City, Missouri! "/>
    <x v="126"/>
    <n v="0"/>
    <x v="2"/>
    <x v="0"/>
    <s v="USD"/>
    <n v="1287723600"/>
    <n v="1284409734"/>
    <b v="0"/>
    <n v="0"/>
    <b v="0"/>
    <x v="13"/>
    <d v="2010-10-22T05:00:00"/>
    <x v="916"/>
    <n v="0"/>
    <n v="0"/>
    <x v="4"/>
    <x v="13"/>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x v="13"/>
    <d v="2014-07-14T02:30:00"/>
    <x v="917"/>
    <n v="1"/>
    <n v="30"/>
    <x v="4"/>
    <x v="13"/>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x v="13"/>
    <d v="2014-12-01T22:59:21"/>
    <x v="918"/>
    <n v="5"/>
    <n v="19.600000000000001"/>
    <x v="4"/>
    <x v="13"/>
  </r>
  <r>
    <n v="919"/>
    <s v="Jazz CD:  Out of The Blue"/>
    <s v="Cool jazz with a New Orleans flavor."/>
    <x v="22"/>
    <n v="100"/>
    <x v="2"/>
    <x v="0"/>
    <s v="USD"/>
    <n v="1355930645"/>
    <n v="1352906645"/>
    <b v="0"/>
    <n v="1"/>
    <b v="0"/>
    <x v="13"/>
    <d v="2012-12-19T15:24:05"/>
    <x v="919"/>
    <n v="1"/>
    <n v="100"/>
    <x v="4"/>
    <x v="13"/>
  </r>
  <r>
    <n v="920"/>
    <s v="MIAMI JAZZ PROJECT: TEST OF TIME RECORDING"/>
    <s v="Miami club band records powerhouse fusion album. You don't have to be a musician to understand the sound of jazz."/>
    <x v="62"/>
    <n v="0"/>
    <x v="2"/>
    <x v="0"/>
    <s v="USD"/>
    <n v="1384448822"/>
    <n v="1381853222"/>
    <b v="0"/>
    <n v="0"/>
    <b v="0"/>
    <x v="13"/>
    <d v="2013-11-14T17:07:02"/>
    <x v="920"/>
    <n v="0"/>
    <n v="0"/>
    <x v="4"/>
    <x v="13"/>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x v="13"/>
    <d v="2011-12-12T05:06:16"/>
    <x v="921"/>
    <n v="31"/>
    <n v="231.75"/>
    <x v="4"/>
    <x v="13"/>
  </r>
  <r>
    <n v="922"/>
    <s v="THE JOEY MORANT PROJECT:   JAZZIFIED R'nB"/>
    <s v="Our goal is to help educate the world about jazz and its components; how it relates to love, romance, and success."/>
    <x v="100"/>
    <n v="5680"/>
    <x v="2"/>
    <x v="0"/>
    <s v="USD"/>
    <n v="1412167393"/>
    <n v="1409143393"/>
    <b v="0"/>
    <n v="30"/>
    <b v="0"/>
    <x v="13"/>
    <d v="2014-10-01T12:43:13"/>
    <x v="922"/>
    <n v="21"/>
    <n v="189.33"/>
    <x v="4"/>
    <x v="13"/>
  </r>
  <r>
    <n v="923"/>
    <s v="First Solo Album - Siempre Filiberto"/>
    <s v="My first solo Album, &quot;Siempre Filiberto&quot;.  Inspired by and dedicated to a great man in my life who I recently lost to a tragic accident"/>
    <x v="36"/>
    <n v="330"/>
    <x v="2"/>
    <x v="0"/>
    <s v="USD"/>
    <n v="1416614523"/>
    <n v="1414018923"/>
    <b v="0"/>
    <n v="6"/>
    <b v="0"/>
    <x v="13"/>
    <d v="2014-11-22T00:02:03"/>
    <x v="923"/>
    <n v="2"/>
    <n v="55"/>
    <x v="4"/>
    <x v="13"/>
  </r>
  <r>
    <n v="924"/>
    <s v="Africa Brass Master Class for youth"/>
    <s v="Cultural and jazz instructional classes for youth at Preservation Hall. Preserving traditional New Orleans jazz and it's African roots."/>
    <x v="9"/>
    <n v="327"/>
    <x v="2"/>
    <x v="0"/>
    <s v="USD"/>
    <n v="1360795069"/>
    <n v="1358203069"/>
    <b v="0"/>
    <n v="15"/>
    <b v="0"/>
    <x v="13"/>
    <d v="2013-02-13T22:37:49"/>
    <x v="924"/>
    <n v="11"/>
    <n v="21.8"/>
    <x v="4"/>
    <x v="13"/>
  </r>
  <r>
    <n v="925"/>
    <s v="&quot;Never Let Me Go&quot; CD Recording Project"/>
    <s v="This project is a mix of original &amp; standard song selections.  This phase covers recording and package design expenses."/>
    <x v="12"/>
    <n v="160"/>
    <x v="2"/>
    <x v="0"/>
    <s v="USD"/>
    <n v="1385590111"/>
    <n v="1382994511"/>
    <b v="0"/>
    <n v="5"/>
    <b v="0"/>
    <x v="13"/>
    <d v="2013-11-27T22:08:31"/>
    <x v="925"/>
    <n v="3"/>
    <n v="32"/>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x v="13"/>
    <d v="2010-07-08T22:40:00"/>
    <x v="926"/>
    <n v="0"/>
    <n v="0"/>
    <x v="4"/>
    <x v="13"/>
  </r>
  <r>
    <n v="927"/>
    <s v="JETRO DA SILVA FUNK PROJECT"/>
    <s v="Studio CD/DVD Solo project of Pianist &amp; Keyboardist Jetro da Silva"/>
    <x v="22"/>
    <n v="0"/>
    <x v="2"/>
    <x v="0"/>
    <s v="USD"/>
    <n v="1337024695"/>
    <n v="1334432695"/>
    <b v="0"/>
    <n v="0"/>
    <b v="0"/>
    <x v="13"/>
    <d v="2012-05-14T19:44:55"/>
    <x v="927"/>
    <n v="0"/>
    <n v="0"/>
    <x v="4"/>
    <x v="13"/>
  </r>
  <r>
    <n v="928"/>
    <s v="In a Jazzy Motown"/>
    <s v="A real Motown Backup singer on 22 gold and platinum albums headlines her own Jazz CD of Motown songs."/>
    <x v="107"/>
    <n v="1575"/>
    <x v="2"/>
    <x v="0"/>
    <s v="USD"/>
    <n v="1353196800"/>
    <n v="1348864913"/>
    <b v="0"/>
    <n v="28"/>
    <b v="0"/>
    <x v="13"/>
    <d v="2012-11-18T00:00:00"/>
    <x v="928"/>
    <n v="11"/>
    <n v="56.25"/>
    <x v="4"/>
    <x v="13"/>
  </r>
  <r>
    <n v="929"/>
    <s v="EXPERIMENTAL JAZZ STUDIO RECORDING"/>
    <s v="I am searching for monetary funding to go into a good recording studio and record experimental intuitive improv jazz."/>
    <x v="2"/>
    <n v="0"/>
    <x v="2"/>
    <x v="0"/>
    <s v="USD"/>
    <n v="1333946569"/>
    <n v="1331358169"/>
    <b v="0"/>
    <n v="0"/>
    <b v="0"/>
    <x v="13"/>
    <d v="2012-04-09T04:42:49"/>
    <x v="929"/>
    <n v="0"/>
    <n v="0"/>
    <x v="4"/>
    <x v="13"/>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x v="13"/>
    <d v="2010-06-25T21:32:00"/>
    <x v="930"/>
    <n v="38"/>
    <n v="69"/>
    <x v="4"/>
    <x v="13"/>
  </r>
  <r>
    <n v="931"/>
    <s v="First jazz album for Multidirectional, Now printing time!"/>
    <s v="A contemporary jazz project crossing music lines, from jazz to rock walking through some free elements and full of melody!"/>
    <x v="13"/>
    <n v="131"/>
    <x v="2"/>
    <x v="1"/>
    <s v="GBP"/>
    <n v="1395007200"/>
    <n v="1392021502"/>
    <b v="0"/>
    <n v="7"/>
    <b v="0"/>
    <x v="13"/>
    <d v="2014-03-16T22:00:00"/>
    <x v="931"/>
    <n v="7"/>
    <n v="18.71"/>
    <x v="4"/>
    <x v="13"/>
  </r>
  <r>
    <n v="932"/>
    <s v="Mandy Harvey Christmas Album"/>
    <s v="Help me to create my 3rd album, a Christmas CD with 16 Holiday/Original favorites!"/>
    <x v="196"/>
    <n v="1381"/>
    <x v="2"/>
    <x v="0"/>
    <s v="USD"/>
    <n v="1363990545"/>
    <n v="1360106145"/>
    <b v="0"/>
    <n v="30"/>
    <b v="0"/>
    <x v="13"/>
    <d v="2013-03-22T22:15:45"/>
    <x v="932"/>
    <n v="15"/>
    <n v="46.03"/>
    <x v="4"/>
    <x v="13"/>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x v="13"/>
    <d v="2014-05-12T04:03:29"/>
    <x v="933"/>
    <n v="6"/>
    <n v="60"/>
    <x v="4"/>
    <x v="13"/>
  </r>
  <r>
    <n v="934"/>
    <s v="Kyle Krysa debut EP Ground Effect"/>
    <s v="Ground Effect is my first solo EP project intended to help promote Fusion and creative music music in Saskatchewan and Canada."/>
    <x v="10"/>
    <n v="1520"/>
    <x v="2"/>
    <x v="5"/>
    <s v="CAD"/>
    <n v="1399183200"/>
    <n v="1396633284"/>
    <b v="0"/>
    <n v="30"/>
    <b v="0"/>
    <x v="13"/>
    <d v="2014-05-04T06:00:00"/>
    <x v="934"/>
    <n v="30"/>
    <n v="50.67"/>
    <x v="4"/>
    <x v="13"/>
  </r>
  <r>
    <n v="935"/>
    <s v="The Art of You Too"/>
    <s v="This vocal music and spoken word project uses the  gift of life,love,hope &amp; peace to enable people to see themselves as a masterpiece!"/>
    <x v="8"/>
    <n v="50"/>
    <x v="2"/>
    <x v="0"/>
    <s v="USD"/>
    <n v="1454054429"/>
    <n v="1451462429"/>
    <b v="0"/>
    <n v="2"/>
    <b v="0"/>
    <x v="13"/>
    <d v="2016-01-29T08:00:29"/>
    <x v="935"/>
    <n v="1"/>
    <n v="25"/>
    <x v="4"/>
    <x v="13"/>
  </r>
  <r>
    <n v="936"/>
    <s v="Jazz Singer, Marti Mendenhall Live Concert Recording"/>
    <s v="A CD of a live Jazz concert featuring Marti Mendenhall, George Mitchell, Scott Steed and Todd Strait."/>
    <x v="123"/>
    <n v="0"/>
    <x v="2"/>
    <x v="0"/>
    <s v="USD"/>
    <n v="1326916800"/>
    <n v="1323131689"/>
    <b v="0"/>
    <n v="0"/>
    <b v="0"/>
    <x v="13"/>
    <d v="2012-01-18T20:00:00"/>
    <x v="936"/>
    <n v="0"/>
    <n v="0"/>
    <x v="4"/>
    <x v="13"/>
  </r>
  <r>
    <n v="937"/>
    <s v="&quot;Antoine Roney Trio&quot; at Cuba's Havana Jazz Festival 2013"/>
    <s v="We've been invited to perform at Jazz Festival 2013. We must request funding to successfully manage this special invitation"/>
    <x v="8"/>
    <n v="40"/>
    <x v="2"/>
    <x v="0"/>
    <s v="USD"/>
    <n v="1383509357"/>
    <n v="1380913757"/>
    <b v="0"/>
    <n v="2"/>
    <b v="0"/>
    <x v="13"/>
    <d v="2013-11-03T20:09:17"/>
    <x v="937"/>
    <n v="1"/>
    <n v="20"/>
    <x v="4"/>
    <x v="13"/>
  </r>
  <r>
    <n v="938"/>
    <s v="Celebrating American Jazz &amp; Soul Music"/>
    <s v="Creating new avenues of exposure for young Jazz &amp; Soul artists_x000a_to express their Art of Music."/>
    <x v="39"/>
    <n v="25"/>
    <x v="2"/>
    <x v="0"/>
    <s v="USD"/>
    <n v="1346585448"/>
    <n v="1343993448"/>
    <b v="0"/>
    <n v="1"/>
    <b v="0"/>
    <x v="13"/>
    <d v="2012-09-02T11:30:48"/>
    <x v="938"/>
    <n v="0"/>
    <n v="25"/>
    <x v="4"/>
    <x v="13"/>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x v="13"/>
    <d v="2013-06-30T19:58:00"/>
    <x v="939"/>
    <n v="1"/>
    <n v="20"/>
    <x v="4"/>
    <x v="13"/>
  </r>
  <r>
    <n v="940"/>
    <s v="The LUMIC Band by Cope4Golf creates a scientific golf swing."/>
    <s v="The 1st club in your bag should be between your ears!  Light up Your Brain Power. Play Smarter. Swing the LUMIC Band.."/>
    <x v="7"/>
    <n v="1544"/>
    <x v="2"/>
    <x v="0"/>
    <s v="USD"/>
    <n v="1439251926"/>
    <n v="1435363926"/>
    <b v="0"/>
    <n v="14"/>
    <b v="0"/>
    <x v="8"/>
    <d v="2015-08-11T00:12:06"/>
    <x v="940"/>
    <n v="17"/>
    <n v="110.29"/>
    <x v="2"/>
    <x v="8"/>
  </r>
  <r>
    <n v="941"/>
    <s v="Snoremedy - The answer to a more restful night's sleep"/>
    <s v="Snoring shouldn't ruin your or your partner's sleep and you don't need expensive, uncomfortable or ugly devices to help the problem"/>
    <x v="63"/>
    <n v="1161"/>
    <x v="2"/>
    <x v="0"/>
    <s v="USD"/>
    <n v="1486693145"/>
    <n v="1484101145"/>
    <b v="0"/>
    <n v="31"/>
    <b v="0"/>
    <x v="8"/>
    <d v="2017-02-10T02:19:05"/>
    <x v="941"/>
    <n v="2"/>
    <n v="37.450000000000003"/>
    <x v="2"/>
    <x v="8"/>
  </r>
  <r>
    <n v="942"/>
    <s v="Head Mounted Display Adapter for the dscvr VR Viewer"/>
    <s v="A Hands Free head mounted display adapter that supports the I AM Cardboard dscvr VR viewer for comfortable extended 3-D/VR viewing."/>
    <x v="51"/>
    <n v="668"/>
    <x v="2"/>
    <x v="0"/>
    <s v="USD"/>
    <n v="1455826460"/>
    <n v="1452716060"/>
    <b v="0"/>
    <n v="16"/>
    <b v="0"/>
    <x v="8"/>
    <d v="2016-02-18T20:14:20"/>
    <x v="942"/>
    <n v="9"/>
    <n v="41.75"/>
    <x v="2"/>
    <x v="8"/>
  </r>
  <r>
    <n v="943"/>
    <s v="SleepMode"/>
    <s v="A mask for home or travel that will give you the best, undisturbed sleep of your life."/>
    <x v="9"/>
    <n v="289"/>
    <x v="2"/>
    <x v="0"/>
    <s v="USD"/>
    <n v="1480438905"/>
    <n v="1477843305"/>
    <b v="0"/>
    <n v="12"/>
    <b v="0"/>
    <x v="8"/>
    <d v="2016-11-29T17:01:45"/>
    <x v="943"/>
    <n v="10"/>
    <n v="24.08"/>
    <x v="2"/>
    <x v="8"/>
  </r>
  <r>
    <n v="944"/>
    <s v="RoamingTails, The Connected Pet Tag"/>
    <s v="Find your pet when it's missing, digitally store pet-related information, and locate pet friend establishments and services."/>
    <x v="63"/>
    <n v="6663"/>
    <x v="2"/>
    <x v="0"/>
    <s v="USD"/>
    <n v="1460988000"/>
    <n v="1458050450"/>
    <b v="0"/>
    <n v="96"/>
    <b v="0"/>
    <x v="8"/>
    <d v="2016-04-18T14:00:00"/>
    <x v="944"/>
    <n v="13"/>
    <n v="69.41"/>
    <x v="2"/>
    <x v="8"/>
  </r>
  <r>
    <n v="945"/>
    <s v="CT BAND"/>
    <s v="Make your watch Smart ! CT Band is an ultra-thin, high-tech smart watch-strap awarded twice at CES 2017 las vegas"/>
    <x v="57"/>
    <n v="2484"/>
    <x v="2"/>
    <x v="6"/>
    <s v="EUR"/>
    <n v="1487462340"/>
    <n v="1482958626"/>
    <b v="0"/>
    <n v="16"/>
    <b v="0"/>
    <x v="8"/>
    <d v="2017-02-18T23:59:00"/>
    <x v="945"/>
    <n v="2"/>
    <n v="155.25"/>
    <x v="2"/>
    <x v="8"/>
  </r>
  <r>
    <n v="946"/>
    <s v="OmniTrade Apron"/>
    <s v="Soft edged-Hard working. The perfect wearable organization for the home and professional shop."/>
    <x v="36"/>
    <n v="286"/>
    <x v="2"/>
    <x v="0"/>
    <s v="USD"/>
    <n v="1473444048"/>
    <n v="1470852048"/>
    <b v="0"/>
    <n v="5"/>
    <b v="0"/>
    <x v="8"/>
    <d v="2016-09-09T18:00:48"/>
    <x v="946"/>
    <n v="2"/>
    <n v="57.2"/>
    <x v="2"/>
    <x v="8"/>
  </r>
  <r>
    <n v="947"/>
    <s v="PAKPOWER, The CCP Pack"/>
    <s v="The CCP Pack is a bag that charges your smartphones and tablets on the go! Also holds small important items. &quot;Never Without Power&quot;."/>
    <x v="16"/>
    <n v="0"/>
    <x v="2"/>
    <x v="0"/>
    <s v="USD"/>
    <n v="1467312306"/>
    <n v="1462128306"/>
    <b v="0"/>
    <n v="0"/>
    <b v="0"/>
    <x v="8"/>
    <d v="2016-06-30T18:45:06"/>
    <x v="947"/>
    <n v="0"/>
    <n v="0"/>
    <x v="2"/>
    <x v="8"/>
  </r>
  <r>
    <n v="948"/>
    <s v="Led Shirt - WiFi Controlled"/>
    <s v="T-Shirt with Led panel controlled by Android app over WiFi. _x000a_Multiple shirts, games, text, video effects support,"/>
    <x v="23"/>
    <n v="480"/>
    <x v="2"/>
    <x v="9"/>
    <s v="EUR"/>
    <n v="1457812364"/>
    <n v="1455220364"/>
    <b v="0"/>
    <n v="8"/>
    <b v="0"/>
    <x v="8"/>
    <d v="2016-03-12T19:52:44"/>
    <x v="948"/>
    <n v="12"/>
    <n v="60"/>
    <x v="2"/>
    <x v="8"/>
  </r>
  <r>
    <n v="949"/>
    <s v="INBED"/>
    <s v="Der INBED ist ein innovatives Multisensor-Wearable fÃ¼r die SturzprÃ¤vention motorisch eingeschrÃ¤nkter Personen."/>
    <x v="22"/>
    <n v="273"/>
    <x v="2"/>
    <x v="12"/>
    <s v="EUR"/>
    <n v="1456016576"/>
    <n v="1450832576"/>
    <b v="0"/>
    <n v="7"/>
    <b v="0"/>
    <x v="8"/>
    <d v="2016-02-21T01:02:56"/>
    <x v="949"/>
    <n v="1"/>
    <n v="39"/>
    <x v="2"/>
    <x v="8"/>
  </r>
  <r>
    <n v="950"/>
    <s v="EZC Smartlight"/>
    <s v="Rider worn tail light brake light. Adheres to virtually any coat, jacket or vest. Stays on even when you get off."/>
    <x v="10"/>
    <n v="1402"/>
    <x v="2"/>
    <x v="5"/>
    <s v="CAD"/>
    <n v="1453053661"/>
    <n v="1450461661"/>
    <b v="0"/>
    <n v="24"/>
    <b v="0"/>
    <x v="8"/>
    <d v="2016-01-17T18:01:01"/>
    <x v="950"/>
    <n v="28"/>
    <n v="58.42"/>
    <x v="2"/>
    <x v="8"/>
  </r>
  <r>
    <n v="951"/>
    <s v="Smart Harness"/>
    <s v="Revolutionizing the way we walk our dogs!"/>
    <x v="63"/>
    <n v="19195"/>
    <x v="2"/>
    <x v="0"/>
    <s v="USD"/>
    <n v="1465054872"/>
    <n v="1461166872"/>
    <b v="0"/>
    <n v="121"/>
    <b v="0"/>
    <x v="8"/>
    <d v="2016-06-04T15:41:12"/>
    <x v="951"/>
    <n v="38"/>
    <n v="158.63999999999999"/>
    <x v="2"/>
    <x v="8"/>
  </r>
  <r>
    <n v="952"/>
    <s v="Audionoggin - Join the Earvolution"/>
    <s v="Audionoggin: Wireless personal surround sound for the athlete in everyone."/>
    <x v="197"/>
    <n v="19572"/>
    <x v="2"/>
    <x v="0"/>
    <s v="USD"/>
    <n v="1479483812"/>
    <n v="1476888212"/>
    <b v="0"/>
    <n v="196"/>
    <b v="0"/>
    <x v="8"/>
    <d v="2016-11-18T15:43:32"/>
    <x v="952"/>
    <n v="40"/>
    <n v="99.86"/>
    <x v="2"/>
    <x v="8"/>
  </r>
  <r>
    <n v="953"/>
    <s v="IRring - The Remote Control That fits on Your Finger"/>
    <s v="IRring is the worlds first universal remote control that fits on your finger and controls your TV, your lighting, and your life."/>
    <x v="36"/>
    <n v="126"/>
    <x v="2"/>
    <x v="0"/>
    <s v="USD"/>
    <n v="1422158199"/>
    <n v="1419566199"/>
    <b v="0"/>
    <n v="5"/>
    <b v="0"/>
    <x v="8"/>
    <d v="2015-01-25T03:56:39"/>
    <x v="953"/>
    <n v="1"/>
    <n v="25.2"/>
    <x v="2"/>
    <x v="8"/>
  </r>
  <r>
    <n v="954"/>
    <s v="A Wearable Twisting iPhone Case w/ Built in Selfie Extender"/>
    <s v="Turn your iPhone into wearable tech &amp; GoPro. Features: Selfie Stick, Tripod, &amp; Protective Top. Great for everyday carry."/>
    <x v="36"/>
    <n v="6511"/>
    <x v="2"/>
    <x v="0"/>
    <s v="USD"/>
    <n v="1440100839"/>
    <n v="1436472039"/>
    <b v="0"/>
    <n v="73"/>
    <b v="0"/>
    <x v="8"/>
    <d v="2015-08-20T20:00:39"/>
    <x v="954"/>
    <n v="43"/>
    <n v="89.19"/>
    <x v="2"/>
    <x v="8"/>
  </r>
  <r>
    <n v="955"/>
    <s v="PAXIEâ„¢: The most advanced GPS enabled child safety wearable"/>
    <s v="PAXIEâ„¢ is a GPS enabled safety wearable for kids that promotes discovery and play while offering parents peace of mind."/>
    <x v="82"/>
    <n v="16984"/>
    <x v="2"/>
    <x v="0"/>
    <s v="USD"/>
    <n v="1473750300"/>
    <n v="1470294300"/>
    <b v="0"/>
    <n v="93"/>
    <b v="0"/>
    <x v="8"/>
    <d v="2016-09-13T07:05:00"/>
    <x v="955"/>
    <n v="6"/>
    <n v="182.62"/>
    <x v="2"/>
    <x v="8"/>
  </r>
  <r>
    <n v="956"/>
    <s v="SemiYours"/>
    <s v="You can rent out your Car with Uber. _x000a_You can rent out your Home with Airbnb. _x000a_Now you can rent out your CLOSET with SemiYOURS!"/>
    <x v="63"/>
    <n v="861"/>
    <x v="2"/>
    <x v="0"/>
    <s v="USD"/>
    <n v="1430081759"/>
    <n v="1424901359"/>
    <b v="0"/>
    <n v="17"/>
    <b v="0"/>
    <x v="8"/>
    <d v="2015-04-26T20:55:59"/>
    <x v="956"/>
    <n v="2"/>
    <n v="50.65"/>
    <x v="2"/>
    <x v="8"/>
  </r>
  <r>
    <n v="957"/>
    <s v="DUALBAND, the Leather NFC Smart Watch Band"/>
    <s v="A Leather Smart watch Band, that NEVER needs to be charged for only $37!"/>
    <x v="14"/>
    <n v="233"/>
    <x v="2"/>
    <x v="0"/>
    <s v="USD"/>
    <n v="1479392133"/>
    <n v="1476710133"/>
    <b v="0"/>
    <n v="7"/>
    <b v="0"/>
    <x v="8"/>
    <d v="2016-11-17T14:15:33"/>
    <x v="957"/>
    <n v="2"/>
    <n v="33.29"/>
    <x v="2"/>
    <x v="8"/>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x v="8"/>
    <d v="2015-04-10T04:59:00"/>
    <x v="958"/>
    <n v="11"/>
    <n v="51.82"/>
    <x v="2"/>
    <x v="8"/>
  </r>
  <r>
    <n v="959"/>
    <s v="The Pi Watch - A Programmable, Open Source Smartwatch!"/>
    <s v="The Pi (Arduino-Compatible) is a new kind of wearable. It's a diy smartwatch with a round display, touch ring, and a powerful CPU!"/>
    <x v="63"/>
    <n v="19430"/>
    <x v="2"/>
    <x v="0"/>
    <s v="USD"/>
    <n v="1421640665"/>
    <n v="1419048665"/>
    <b v="0"/>
    <n v="171"/>
    <b v="0"/>
    <x v="8"/>
    <d v="2015-01-19T04:11:05"/>
    <x v="959"/>
    <n v="39"/>
    <n v="113.63"/>
    <x v="2"/>
    <x v="8"/>
  </r>
  <r>
    <n v="960"/>
    <s v="Kai - Turn any pair of Glasses into Smart Glasses!"/>
    <s v="Kai sits right behind your ear and lets you access a smart voice interface 24/7. Call, text, search, and even call an Uber."/>
    <x v="199"/>
    <n v="25655"/>
    <x v="2"/>
    <x v="0"/>
    <s v="USD"/>
    <n v="1489500155"/>
    <n v="1485874955"/>
    <b v="0"/>
    <n v="188"/>
    <b v="0"/>
    <x v="8"/>
    <d v="2017-03-14T14:02:35"/>
    <x v="960"/>
    <n v="46"/>
    <n v="136.46"/>
    <x v="2"/>
    <x v="8"/>
  </r>
  <r>
    <n v="961"/>
    <s v="The first personal trainer and diet coach for your dog!"/>
    <s v="Active, happy &amp; healthy together! _x000a_Thatâ€™s our mission for all dogs and their parents."/>
    <x v="75"/>
    <n v="40079"/>
    <x v="2"/>
    <x v="0"/>
    <s v="USD"/>
    <n v="1487617200"/>
    <n v="1483634335"/>
    <b v="0"/>
    <n v="110"/>
    <b v="0"/>
    <x v="8"/>
    <d v="2017-02-20T19:00:00"/>
    <x v="961"/>
    <n v="42"/>
    <n v="364.35"/>
    <x v="2"/>
    <x v="8"/>
  </r>
  <r>
    <n v="962"/>
    <s v="i-Davit: Hands Free System for iPad/Tablets/Devices"/>
    <s v="Introducing the iDavit, a revolutionary crane-like system thatâ€™ll allow you to work anywhere. Hands free to be totally hands on."/>
    <x v="30"/>
    <n v="712"/>
    <x v="2"/>
    <x v="0"/>
    <s v="USD"/>
    <n v="1455210353"/>
    <n v="1451927153"/>
    <b v="0"/>
    <n v="37"/>
    <b v="0"/>
    <x v="8"/>
    <d v="2016-02-11T17:05:53"/>
    <x v="962"/>
    <n v="28"/>
    <n v="19.239999999999998"/>
    <x v="2"/>
    <x v="8"/>
  </r>
  <r>
    <n v="963"/>
    <s v="The Ultimate Learning Center"/>
    <s v="WE are molding an educated, motivated, non violent GENERATION!"/>
    <x v="19"/>
    <n v="377"/>
    <x v="2"/>
    <x v="0"/>
    <s v="USD"/>
    <n v="1476717319"/>
    <n v="1473693319"/>
    <b v="0"/>
    <n v="9"/>
    <b v="0"/>
    <x v="8"/>
    <d v="2016-10-17T15:15:19"/>
    <x v="963"/>
    <n v="1"/>
    <n v="41.89"/>
    <x v="2"/>
    <x v="8"/>
  </r>
  <r>
    <n v="964"/>
    <s v="GoMote: a remote control for your smartphone"/>
    <s v="Tired of fumbling around for the audio controls on your phone?  Easily control your music with the GoMote and a click of your thumb."/>
    <x v="74"/>
    <n v="879"/>
    <x v="2"/>
    <x v="5"/>
    <s v="CAD"/>
    <n v="1441119919"/>
    <n v="1437663919"/>
    <b v="0"/>
    <n v="29"/>
    <b v="0"/>
    <x v="8"/>
    <d v="2015-09-01T15:05:19"/>
    <x v="964"/>
    <n v="1"/>
    <n v="30.31"/>
    <x v="2"/>
    <x v="8"/>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x v="8"/>
    <d v="2016-10-26T03:59:00"/>
    <x v="965"/>
    <n v="1"/>
    <n v="49.67"/>
    <x v="2"/>
    <x v="8"/>
  </r>
  <r>
    <n v="966"/>
    <s v="ICE SHIRT; Running, Multi-Sport, Cycling, Athletic Wear"/>
    <s v="ICE SHIRT; running, multi-sport, cycling, &amp; athletic wear shirts that hold melting ice to cool you on hot days."/>
    <x v="14"/>
    <n v="1776"/>
    <x v="2"/>
    <x v="0"/>
    <s v="USD"/>
    <n v="1475766932"/>
    <n v="1473174932"/>
    <b v="0"/>
    <n v="30"/>
    <b v="0"/>
    <x v="8"/>
    <d v="2016-10-06T15:15:32"/>
    <x v="966"/>
    <n v="15"/>
    <n v="59.2"/>
    <x v="2"/>
    <x v="8"/>
  </r>
  <r>
    <n v="967"/>
    <s v="Better Beanie"/>
    <s v="Better Beanie is the new therapeutic wearable designed to assist you while keeping your hands free."/>
    <x v="22"/>
    <n v="3562"/>
    <x v="2"/>
    <x v="0"/>
    <s v="USD"/>
    <n v="1461301574"/>
    <n v="1456121174"/>
    <b v="0"/>
    <n v="81"/>
    <b v="0"/>
    <x v="8"/>
    <d v="2016-04-22T05:06:14"/>
    <x v="967"/>
    <n v="18"/>
    <n v="43.98"/>
    <x v="2"/>
    <x v="8"/>
  </r>
  <r>
    <n v="968"/>
    <s v="Master Le Cosplay's: Avengers 2 Hulk Buster V2.0 Build"/>
    <s v="Anyone who want to support of this will be credited. This will be my ultimate build. Full animatronics, from arms, legs, H.U.D, etc"/>
    <x v="6"/>
    <n v="106"/>
    <x v="2"/>
    <x v="0"/>
    <s v="USD"/>
    <n v="1408134034"/>
    <n v="1405542034"/>
    <b v="0"/>
    <n v="4"/>
    <b v="0"/>
    <x v="8"/>
    <d v="2014-08-15T20:20:34"/>
    <x v="968"/>
    <n v="1"/>
    <n v="26.5"/>
    <x v="2"/>
    <x v="8"/>
  </r>
  <r>
    <n v="969"/>
    <s v="Make 100 | Geek &amp; Chic: Smart Safety Jewelry."/>
    <s v="Geek &amp; Chic Smart Jewelry Collection, Wearables Meet Style!"/>
    <x v="11"/>
    <n v="14000"/>
    <x v="2"/>
    <x v="14"/>
    <s v="MXN"/>
    <n v="1486624607"/>
    <n v="1483773407"/>
    <b v="0"/>
    <n v="11"/>
    <b v="0"/>
    <x v="8"/>
    <d v="2017-02-09T07:16:47"/>
    <x v="969"/>
    <n v="47"/>
    <n v="1272.73"/>
    <x v="2"/>
    <x v="8"/>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x v="8"/>
    <d v="2017-01-23T04:59:00"/>
    <x v="970"/>
    <n v="46"/>
    <n v="164"/>
    <x v="2"/>
    <x v="8"/>
  </r>
  <r>
    <n v="971"/>
    <s v="The Worlds First Smart Laser Collar for Cats. Lazer Kitty"/>
    <s v="Our amazing product is simple and sleek. Our laser system is USB rechargeable for hours of fun. Android / Apple App Controlled."/>
    <x v="57"/>
    <n v="226"/>
    <x v="2"/>
    <x v="0"/>
    <s v="USD"/>
    <n v="1433178060"/>
    <n v="1429290060"/>
    <b v="0"/>
    <n v="5"/>
    <b v="0"/>
    <x v="8"/>
    <d v="2015-06-01T17:01:00"/>
    <x v="971"/>
    <n v="0"/>
    <n v="45.2"/>
    <x v="2"/>
    <x v="8"/>
  </r>
  <r>
    <n v="972"/>
    <s v="Android &amp; iPhone Magnetic Headphone and Earbud Cables!"/>
    <s v="Slackers Patent-Pending Magnetic Clip and Cable System, Amazing Sound, Durability and Value Can't Be Beat...AT ANY PRICE!!"/>
    <x v="22"/>
    <n v="6925"/>
    <x v="2"/>
    <x v="0"/>
    <s v="USD"/>
    <n v="1409813940"/>
    <n v="1407271598"/>
    <b v="0"/>
    <n v="45"/>
    <b v="0"/>
    <x v="8"/>
    <d v="2014-09-04T06:59:00"/>
    <x v="972"/>
    <n v="35"/>
    <n v="153.88999999999999"/>
    <x v="2"/>
    <x v="8"/>
  </r>
  <r>
    <n v="973"/>
    <s v="The Worlds First Fitness Shirt with Resistance the RS-1."/>
    <s v="The RS-1 is one of the most innovative workout tools to hit the market ever.  A must have for anyone that enjoys new ways to get fit."/>
    <x v="22"/>
    <n v="411"/>
    <x v="2"/>
    <x v="0"/>
    <s v="USD"/>
    <n v="1447032093"/>
    <n v="1441844493"/>
    <b v="0"/>
    <n v="8"/>
    <b v="0"/>
    <x v="8"/>
    <d v="2015-11-09T01:21:33"/>
    <x v="973"/>
    <n v="2"/>
    <n v="51.38"/>
    <x v="2"/>
    <x v="8"/>
  </r>
  <r>
    <n v="974"/>
    <s v="KneeJack"/>
    <s v="The device that allows those with artificial knees or arthritic knees to kneel down without putting pressure on their knees."/>
    <x v="63"/>
    <n v="280"/>
    <x v="2"/>
    <x v="0"/>
    <s v="USD"/>
    <n v="1458925156"/>
    <n v="1456336756"/>
    <b v="0"/>
    <n v="3"/>
    <b v="0"/>
    <x v="8"/>
    <d v="2016-03-25T16:59:16"/>
    <x v="974"/>
    <n v="1"/>
    <n v="93.33"/>
    <x v="2"/>
    <x v="8"/>
  </r>
  <r>
    <n v="975"/>
    <s v="Garstin Luxury Stainless Steel Case for the Apple Watch"/>
    <s v="Horologic5 creates a case for the Apple Watch that reflects true luxury &amp; style. Check out the Garstin Luxury Case in 38mm/42mm"/>
    <x v="57"/>
    <n v="2607"/>
    <x v="2"/>
    <x v="0"/>
    <s v="USD"/>
    <n v="1467132185"/>
    <n v="1461948185"/>
    <b v="0"/>
    <n v="24"/>
    <b v="0"/>
    <x v="8"/>
    <d v="2016-06-28T16:43:05"/>
    <x v="975"/>
    <n v="3"/>
    <n v="108.63"/>
    <x v="2"/>
    <x v="8"/>
  </r>
  <r>
    <n v="976"/>
    <s v="Cinnamon II The Ultimate Retro Smartwatch"/>
    <s v="The Cinnamon II is an AppleÂ® ][ compatible wrist watch. Featuring 32k of memory and a 1 Mhz cpu. It's the ultimate in geek fashion."/>
    <x v="60"/>
    <n v="2889"/>
    <x v="2"/>
    <x v="2"/>
    <s v="AUD"/>
    <n v="1439515497"/>
    <n v="1435627497"/>
    <b v="0"/>
    <n v="18"/>
    <b v="0"/>
    <x v="8"/>
    <d v="2015-08-14T01:24:57"/>
    <x v="976"/>
    <n v="2"/>
    <n v="160.5"/>
    <x v="2"/>
    <x v="8"/>
  </r>
  <r>
    <n v="977"/>
    <s v="S2SA - Sport to Strap Adapter for Samsung Gear S2 Sport (3G)"/>
    <s v="The unique adapter to apply standard watch straps at your Samsung Gear S2 Sport and Sport 3G! Small, functional and handsome."/>
    <x v="200"/>
    <n v="909"/>
    <x v="2"/>
    <x v="15"/>
    <s v="EUR"/>
    <n v="1456094197"/>
    <n v="1453502197"/>
    <b v="0"/>
    <n v="12"/>
    <b v="0"/>
    <x v="8"/>
    <d v="2016-02-21T22:36:37"/>
    <x v="977"/>
    <n v="34"/>
    <n v="75.75"/>
    <x v="2"/>
    <x v="8"/>
  </r>
  <r>
    <n v="978"/>
    <s v="hidn tempo - a wearable stress coach"/>
    <s v="hidn tempo is an intelligent watch band that allows you to monitor your stress and manage it anywhere, anytime."/>
    <x v="201"/>
    <n v="97273"/>
    <x v="2"/>
    <x v="11"/>
    <s v="SEK"/>
    <n v="1456385101"/>
    <n v="1453793101"/>
    <b v="0"/>
    <n v="123"/>
    <b v="0"/>
    <x v="8"/>
    <d v="2016-02-25T07:25:01"/>
    <x v="978"/>
    <n v="56"/>
    <n v="790.84"/>
    <x v="2"/>
    <x v="8"/>
  </r>
  <r>
    <n v="979"/>
    <s v="Trequant - First Wearable for Tremors"/>
    <s v="Trequant is specifically designed for people with tremors. It helps them to track and analyse their tremors for better understanding."/>
    <x v="19"/>
    <n v="28986.16"/>
    <x v="2"/>
    <x v="0"/>
    <s v="USD"/>
    <n v="1466449140"/>
    <n v="1463392828"/>
    <b v="0"/>
    <n v="96"/>
    <b v="0"/>
    <x v="8"/>
    <d v="2016-06-20T18:59:00"/>
    <x v="979"/>
    <n v="83"/>
    <n v="301.94"/>
    <x v="2"/>
    <x v="8"/>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x v="8"/>
    <d v="2014-11-30T22:42:02"/>
    <x v="980"/>
    <n v="15"/>
    <n v="47.94"/>
    <x v="2"/>
    <x v="8"/>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x v="8"/>
    <d v="2014-08-09T22:43:42"/>
    <x v="981"/>
    <n v="0"/>
    <n v="2.75"/>
    <x v="2"/>
    <x v="8"/>
  </r>
  <r>
    <n v="982"/>
    <s v="Smart 2-in-1 I-PHONE HANDLE/WALLETtm"/>
    <s v="revolutonary ultra-slim 2-in-1 Smart  2-in-1 I-PHONE handle/WALLETtm with 360 rotatiion"/>
    <x v="178"/>
    <n v="3"/>
    <x v="2"/>
    <x v="0"/>
    <s v="USD"/>
    <n v="1475431486"/>
    <n v="1472839486"/>
    <b v="0"/>
    <n v="3"/>
    <b v="0"/>
    <x v="8"/>
    <d v="2016-10-02T18:04:46"/>
    <x v="982"/>
    <n v="0"/>
    <n v="1"/>
    <x v="2"/>
    <x v="8"/>
  </r>
  <r>
    <n v="983"/>
    <s v="Wendu: Control your Climate, Wear the Future"/>
    <s v="Our t-shirt maintains steady temperatures through hot and cold focal points capable of reaching a 36ÂºF/20ÂºC range in under 2 minutes!"/>
    <x v="202"/>
    <n v="30751"/>
    <x v="2"/>
    <x v="3"/>
    <s v="EUR"/>
    <n v="1471985640"/>
    <n v="1469289685"/>
    <b v="0"/>
    <n v="179"/>
    <b v="0"/>
    <x v="8"/>
    <d v="2016-08-23T20:54:00"/>
    <x v="983"/>
    <n v="30"/>
    <n v="171.79"/>
    <x v="2"/>
    <x v="8"/>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x v="8"/>
    <d v="2015-03-28T01:46:48"/>
    <x v="984"/>
    <n v="1"/>
    <n v="35.33"/>
    <x v="2"/>
    <x v="8"/>
  </r>
  <r>
    <n v="985"/>
    <s v="Cardiglow : Fitness Tracker and Biofeedback Device"/>
    <s v="Make your heart shine and watch it work! Cardiglow tracks improvements, times intervals and translates heart rate into color."/>
    <x v="11"/>
    <n v="1888"/>
    <x v="2"/>
    <x v="12"/>
    <s v="EUR"/>
    <n v="1451602800"/>
    <n v="1449011610"/>
    <b v="0"/>
    <n v="23"/>
    <b v="0"/>
    <x v="8"/>
    <d v="2015-12-31T23:00:00"/>
    <x v="985"/>
    <n v="6"/>
    <n v="82.09"/>
    <x v="2"/>
    <x v="8"/>
  </r>
  <r>
    <n v="986"/>
    <s v="EMBER wear Ski and Snow Sport Heated Gloves and Mittens"/>
    <s v="Amazing heated snow sport gloves; synonymous with quality, fusing innovative heat technology, style, functionality &amp; unique design."/>
    <x v="22"/>
    <n v="2550"/>
    <x v="2"/>
    <x v="1"/>
    <s v="GBP"/>
    <n v="1452384000"/>
    <n v="1447698300"/>
    <b v="0"/>
    <n v="23"/>
    <b v="0"/>
    <x v="8"/>
    <d v="2016-01-10T00:00:00"/>
    <x v="986"/>
    <n v="13"/>
    <n v="110.87"/>
    <x v="2"/>
    <x v="8"/>
  </r>
  <r>
    <n v="987"/>
    <s v="Kidswatcher"/>
    <s v="Always know where your precious children are. Let them explore the world freely and in a secure way by using the Kidswatcher."/>
    <x v="63"/>
    <n v="6610"/>
    <x v="2"/>
    <x v="9"/>
    <s v="EUR"/>
    <n v="1403507050"/>
    <n v="1400051050"/>
    <b v="0"/>
    <n v="41"/>
    <b v="0"/>
    <x v="8"/>
    <d v="2014-06-23T07:04:10"/>
    <x v="987"/>
    <n v="13"/>
    <n v="161.22"/>
    <x v="2"/>
    <x v="8"/>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x v="8"/>
    <d v="2016-10-01T08:33:45"/>
    <x v="988"/>
    <n v="0"/>
    <n v="0"/>
    <x v="2"/>
    <x v="8"/>
  </r>
  <r>
    <n v="989"/>
    <s v="Power Rope"/>
    <s v="The most useful phone charger you will ever buy"/>
    <x v="3"/>
    <n v="1677"/>
    <x v="2"/>
    <x v="0"/>
    <s v="USD"/>
    <n v="1475101495"/>
    <n v="1472509495"/>
    <b v="0"/>
    <n v="32"/>
    <b v="0"/>
    <x v="8"/>
    <d v="2016-09-28T22:24:55"/>
    <x v="989"/>
    <n v="17"/>
    <n v="52.41"/>
    <x v="2"/>
    <x v="8"/>
  </r>
  <r>
    <n v="990"/>
    <s v="The HotSeat child safety carseat with temperature alarm"/>
    <s v="The revolutionized carseat, where no child will be left alone in a hot vehicle ever again. This alarm will save multiple babie's lives."/>
    <x v="31"/>
    <n v="26"/>
    <x v="2"/>
    <x v="0"/>
    <s v="USD"/>
    <n v="1409770164"/>
    <n v="1407178164"/>
    <b v="0"/>
    <n v="2"/>
    <b v="0"/>
    <x v="8"/>
    <d v="2014-09-03T18:49:24"/>
    <x v="990"/>
    <n v="0"/>
    <n v="13"/>
    <x v="2"/>
    <x v="8"/>
  </r>
  <r>
    <n v="991"/>
    <s v="Russell &amp; Sons Watches"/>
    <s v="Russell &amp; Sons Watches_x000a__x000a_RS Watches is a business that provides quality watches at an affordable price. RS Watches was created with th"/>
    <x v="10"/>
    <n v="212"/>
    <x v="2"/>
    <x v="1"/>
    <s v="GBP"/>
    <n v="1468349460"/>
    <n v="1466186988"/>
    <b v="0"/>
    <n v="7"/>
    <b v="0"/>
    <x v="8"/>
    <d v="2016-07-12T18:51:00"/>
    <x v="991"/>
    <n v="4"/>
    <n v="30.29"/>
    <x v="2"/>
    <x v="8"/>
  </r>
  <r>
    <n v="992"/>
    <s v="WairConditioning"/>
    <s v="The HOTTEST and COOLEST thing yet! WairConditioning... an entirely new level of comfortability!"/>
    <x v="57"/>
    <n v="467"/>
    <x v="2"/>
    <x v="0"/>
    <s v="USD"/>
    <n v="1462655519"/>
    <n v="1457475119"/>
    <b v="0"/>
    <n v="4"/>
    <b v="0"/>
    <x v="8"/>
    <d v="2016-05-07T21:11:59"/>
    <x v="992"/>
    <n v="0"/>
    <n v="116.75"/>
    <x v="2"/>
    <x v="8"/>
  </r>
  <r>
    <n v="993"/>
    <s v="iLumaware Shield TL - Radar technology for bicycle"/>
    <s v="Shield TL is a tail light for a bicycle w/ radar technology. It makes you more visible to cars and drivers at a greater distance."/>
    <x v="54"/>
    <n v="17561"/>
    <x v="2"/>
    <x v="0"/>
    <s v="USD"/>
    <n v="1478926800"/>
    <n v="1476054568"/>
    <b v="0"/>
    <n v="196"/>
    <b v="0"/>
    <x v="8"/>
    <d v="2016-11-12T05:00:00"/>
    <x v="993"/>
    <n v="25"/>
    <n v="89.6"/>
    <x v="2"/>
    <x v="8"/>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x v="8"/>
    <d v="2014-11-30T22:59:00"/>
    <x v="994"/>
    <n v="2"/>
    <n v="424.45"/>
    <x v="2"/>
    <x v="8"/>
  </r>
  <r>
    <n v="995"/>
    <s v="DAZLN: NFC Nails that Light Up Holiday Parties!"/>
    <s v="DAZLN nails light up near NFC devices like your mobile phone. If you're tired of receiving or gifting the same old thing look here!"/>
    <x v="3"/>
    <n v="726"/>
    <x v="2"/>
    <x v="0"/>
    <s v="USD"/>
    <n v="1417276800"/>
    <n v="1415140480"/>
    <b v="0"/>
    <n v="9"/>
    <b v="0"/>
    <x v="8"/>
    <d v="2014-11-29T16:00:00"/>
    <x v="995"/>
    <n v="7"/>
    <n v="80.67"/>
    <x v="2"/>
    <x v="8"/>
  </r>
  <r>
    <n v="996"/>
    <s v="Social behavior in technical communities"/>
    <s v="Study the behaviour of technical communities by tracking their movement  through wearables"/>
    <x v="23"/>
    <n v="65"/>
    <x v="2"/>
    <x v="0"/>
    <s v="USD"/>
    <n v="1406474820"/>
    <n v="1403902060"/>
    <b v="0"/>
    <n v="5"/>
    <b v="0"/>
    <x v="8"/>
    <d v="2014-07-27T15:27:00"/>
    <x v="996"/>
    <n v="2"/>
    <n v="13"/>
    <x v="2"/>
    <x v="8"/>
  </r>
  <r>
    <n v="997"/>
    <s v="iPhanny"/>
    <s v="The iPhanny keeps your iPhone 6 safe from bending in those dangerous pants pockets."/>
    <x v="10"/>
    <n v="65"/>
    <x v="2"/>
    <x v="0"/>
    <s v="USD"/>
    <n v="1417145297"/>
    <n v="1414549697"/>
    <b v="0"/>
    <n v="8"/>
    <b v="0"/>
    <x v="8"/>
    <d v="2014-11-28T03:28:17"/>
    <x v="997"/>
    <n v="1"/>
    <n v="8.1300000000000008"/>
    <x v="2"/>
    <x v="8"/>
  </r>
  <r>
    <n v="998"/>
    <s v="Ollinfit: The Wearable Personal Trainer"/>
    <s v="Ollinfit is the first wearable fitness trainer with 3 sensors for superior accuracy, feedback and results."/>
    <x v="127"/>
    <n v="35135"/>
    <x v="2"/>
    <x v="5"/>
    <s v="CAD"/>
    <n v="1447909401"/>
    <n v="1444017801"/>
    <b v="0"/>
    <n v="229"/>
    <b v="0"/>
    <x v="8"/>
    <d v="2015-11-19T05:03:21"/>
    <x v="998"/>
    <n v="59"/>
    <n v="153.43"/>
    <x v="2"/>
    <x v="8"/>
  </r>
  <r>
    <n v="999"/>
    <s v="Avid Watch: Multi-Sport Smart Watch with Activity Tracking"/>
    <s v="Built in running, cycling, pedometer, and golf features for the edge you need to perform at your very best!"/>
    <x v="60"/>
    <n v="11683"/>
    <x v="2"/>
    <x v="5"/>
    <s v="CAD"/>
    <n v="1415865720"/>
    <n v="1413270690"/>
    <b v="0"/>
    <n v="40"/>
    <b v="0"/>
    <x v="8"/>
    <d v="2014-11-13T08:02:00"/>
    <x v="999"/>
    <n v="8"/>
    <n v="292.08"/>
    <x v="2"/>
    <x v="8"/>
  </r>
  <r>
    <n v="1000"/>
    <s v="Ristola Plongeur/UTC 300 Meter COSC/ISO Diver (Canceled)"/>
    <s v="Ristola watches made in La Chaux de-Fonds, Switzerland. A new brand of COSC and ISO Certified Professional watches."/>
    <x v="203"/>
    <n v="19824"/>
    <x v="1"/>
    <x v="0"/>
    <s v="USD"/>
    <n v="1489537560"/>
    <n v="1484357160"/>
    <b v="0"/>
    <n v="6"/>
    <b v="0"/>
    <x v="8"/>
    <d v="2017-03-15T00:26:00"/>
    <x v="1000"/>
    <n v="2"/>
    <n v="3304"/>
    <x v="2"/>
    <x v="8"/>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x v="8"/>
    <d v="2017-01-30T17:16:53"/>
    <x v="1001"/>
    <n v="104"/>
    <n v="1300"/>
    <x v="2"/>
    <x v="8"/>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x v="8"/>
    <d v="2015-12-17T05:59:00"/>
    <x v="1002"/>
    <n v="30"/>
    <n v="134.55000000000001"/>
    <x v="2"/>
    <x v="8"/>
  </r>
  <r>
    <n v="1003"/>
    <s v="Fashion loves Technology: Lamour, the connected heating shoe (Canceled)"/>
    <s v="Connected, heating, premium quality and comfortable leather sneakers - hand-crafted in France."/>
    <x v="22"/>
    <n v="3211"/>
    <x v="1"/>
    <x v="6"/>
    <s v="EUR"/>
    <n v="1489680061"/>
    <n v="1487091661"/>
    <b v="0"/>
    <n v="15"/>
    <b v="0"/>
    <x v="8"/>
    <d v="2017-03-16T16:01:01"/>
    <x v="1003"/>
    <n v="16"/>
    <n v="214.07"/>
    <x v="2"/>
    <x v="8"/>
  </r>
  <r>
    <n v="1004"/>
    <s v="AllerGuarder: Bluetooth wristband helps food-allergy kids"/>
    <s v="Harnessing wearable technology as a powerful defense for food-allergy children."/>
    <x v="31"/>
    <n v="20552"/>
    <x v="1"/>
    <x v="0"/>
    <s v="USD"/>
    <n v="1455814827"/>
    <n v="1453222827"/>
    <b v="0"/>
    <n v="95"/>
    <b v="0"/>
    <x v="8"/>
    <d v="2016-02-18T17:00:27"/>
    <x v="1004"/>
    <n v="82"/>
    <n v="216.34"/>
    <x v="2"/>
    <x v="8"/>
  </r>
  <r>
    <n v="1005"/>
    <s v="Forcite Alpine - World's First smart helmet for snow sports"/>
    <s v="The Forcite Alpine helmet records 4K footage and keeps you connected all in one sleek design."/>
    <x v="61"/>
    <n v="150102"/>
    <x v="1"/>
    <x v="0"/>
    <s v="USD"/>
    <n v="1446217183"/>
    <n v="1443538783"/>
    <b v="0"/>
    <n v="161"/>
    <b v="0"/>
    <x v="8"/>
    <d v="2015-10-30T14:59:43"/>
    <x v="1005"/>
    <n v="75"/>
    <n v="932.31"/>
    <x v="2"/>
    <x v="8"/>
  </r>
  <r>
    <n v="1006"/>
    <s v="SnuG Watchbands for Moto360 smartwatch (Canceled)"/>
    <s v="Sweat resistant, colorful, durable, CUSTOMIZABLE, watch bands &amp; protector bands that fit the Moto360 smartwatch."/>
    <x v="23"/>
    <n v="234"/>
    <x v="1"/>
    <x v="0"/>
    <s v="USD"/>
    <n v="1418368260"/>
    <n v="1417654672"/>
    <b v="0"/>
    <n v="8"/>
    <b v="0"/>
    <x v="8"/>
    <d v="2014-12-12T07:11:00"/>
    <x v="1006"/>
    <n v="6"/>
    <n v="29.25"/>
    <x v="2"/>
    <x v="8"/>
  </r>
  <r>
    <n v="1007"/>
    <s v="SMART Knee Sleeve that Recommends Rest (Canceled)"/>
    <s v="Our knee sleeve monitors your muscles and recommends rest time (on a mobile app) when it detects overexertion!"/>
    <x v="11"/>
    <n v="13296"/>
    <x v="1"/>
    <x v="0"/>
    <s v="USD"/>
    <n v="1481727623"/>
    <n v="1478095223"/>
    <b v="0"/>
    <n v="76"/>
    <b v="0"/>
    <x v="8"/>
    <d v="2016-12-14T15:00:23"/>
    <x v="1007"/>
    <n v="44"/>
    <n v="174.95"/>
    <x v="2"/>
    <x v="8"/>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x v="8"/>
    <d v="2016-12-28T19:25:15"/>
    <x v="1008"/>
    <n v="0"/>
    <n v="250"/>
    <x v="2"/>
    <x v="8"/>
  </r>
  <r>
    <n v="1009"/>
    <s v="R-CON: Run Faster, Run Longer (Canceled)"/>
    <s v="R-CON is a wearable that measures running form. Instantly know when your form is breaking down and when you are running your strongest."/>
    <x v="63"/>
    <n v="6565"/>
    <x v="1"/>
    <x v="0"/>
    <s v="USD"/>
    <n v="1466346646"/>
    <n v="1463754646"/>
    <b v="0"/>
    <n v="101"/>
    <b v="0"/>
    <x v="8"/>
    <d v="2016-06-19T14:30:46"/>
    <x v="1009"/>
    <n v="13"/>
    <n v="65"/>
    <x v="2"/>
    <x v="8"/>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x v="8"/>
    <d v="2016-09-05T02:59:00"/>
    <x v="1010"/>
    <n v="0"/>
    <n v="55"/>
    <x v="2"/>
    <x v="8"/>
  </r>
  <r>
    <n v="1011"/>
    <s v="StreetskatePRO's  Knee, Shin, &amp; Ankle pad compression sleeve"/>
    <s v="The first action sports training sleeve/leg protector of its kind to offer an unduplicated level of targeted protection!"/>
    <x v="22"/>
    <n v="75"/>
    <x v="1"/>
    <x v="0"/>
    <s v="USD"/>
    <n v="1418938395"/>
    <n v="1415050395"/>
    <b v="0"/>
    <n v="1"/>
    <b v="0"/>
    <x v="8"/>
    <d v="2014-12-18T21:33:15"/>
    <x v="1011"/>
    <n v="0"/>
    <n v="75"/>
    <x v="2"/>
    <x v="8"/>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x v="8"/>
    <d v="2017-01-24T10:34:12"/>
    <x v="1012"/>
    <n v="21535"/>
    <n v="1389.36"/>
    <x v="2"/>
    <x v="8"/>
  </r>
  <r>
    <n v="1013"/>
    <s v="Versa Prima: The First Portable And Wearable LED Strip"/>
    <s v="Versa Prima: The first portable and wearable LED strip that's controlled via Bluetooth. Designed to be versatile for your creativity."/>
    <x v="31"/>
    <n v="8632"/>
    <x v="1"/>
    <x v="0"/>
    <s v="USD"/>
    <n v="1451419200"/>
    <n v="1449000056"/>
    <b v="0"/>
    <n v="90"/>
    <b v="0"/>
    <x v="8"/>
    <d v="2015-12-29T20:00:00"/>
    <x v="1013"/>
    <n v="35"/>
    <n v="95.91"/>
    <x v="2"/>
    <x v="8"/>
  </r>
  <r>
    <n v="1014"/>
    <s v="CHEMION: The World's First Smart Glasses (Canceled)"/>
    <s v="CHEMION is an eyewear device that lets you show your creativity to the world."/>
    <x v="3"/>
    <n v="3060"/>
    <x v="1"/>
    <x v="0"/>
    <s v="USD"/>
    <n v="1420070615"/>
    <n v="1415750615"/>
    <b v="0"/>
    <n v="16"/>
    <b v="0"/>
    <x v="8"/>
    <d v="2015-01-01T00:03:35"/>
    <x v="1014"/>
    <n v="31"/>
    <n v="191.25"/>
    <x v="2"/>
    <x v="8"/>
  </r>
  <r>
    <n v="1015"/>
    <s v="SKIN - Wearable music remote control for your mobile phone"/>
    <s v="SKIN - The wearable music remote control which makes your fitness lifestyle a bit easier"/>
    <x v="7"/>
    <n v="240"/>
    <x v="1"/>
    <x v="16"/>
    <s v="CHF"/>
    <n v="1448489095"/>
    <n v="1445893495"/>
    <b v="0"/>
    <n v="6"/>
    <b v="0"/>
    <x v="8"/>
    <d v="2015-11-25T22:04:55"/>
    <x v="1015"/>
    <n v="3"/>
    <n v="40"/>
    <x v="2"/>
    <x v="8"/>
  </r>
  <r>
    <n v="1016"/>
    <s v="YEPZONâ„¢ FREEDOM: A Personal Safety Alarm w/Global Locator"/>
    <s v="Send an alert for help and find missing people, pets, and valuables with the touch of a button. Get yours today!"/>
    <x v="57"/>
    <n v="2842"/>
    <x v="1"/>
    <x v="0"/>
    <s v="USD"/>
    <n v="1459992856"/>
    <n v="1456108456"/>
    <b v="0"/>
    <n v="38"/>
    <b v="0"/>
    <x v="8"/>
    <d v="2016-04-07T01:34:16"/>
    <x v="1016"/>
    <n v="3"/>
    <n v="74.790000000000006"/>
    <x v="2"/>
    <x v="8"/>
  </r>
  <r>
    <n v="1017"/>
    <s v="Elbee: Wireless in-ear headphones with smart features"/>
    <s v="Enjoy high-quality sound and the possibility to control your smartphone and apps using custom voice commands and head movements."/>
    <x v="65"/>
    <n v="57197"/>
    <x v="1"/>
    <x v="0"/>
    <s v="USD"/>
    <n v="1448125935"/>
    <n v="1444666335"/>
    <b v="0"/>
    <n v="355"/>
    <b v="0"/>
    <x v="8"/>
    <d v="2015-11-21T17:12:15"/>
    <x v="1017"/>
    <n v="23"/>
    <n v="161.12"/>
    <x v="2"/>
    <x v="8"/>
  </r>
  <r>
    <n v="1018"/>
    <s v="Owl (Canceled)"/>
    <s v="Owl is a fitness tracker along with an accompanying iOS app, that is both fun and interactive for children."/>
    <x v="22"/>
    <n v="621"/>
    <x v="1"/>
    <x v="0"/>
    <s v="USD"/>
    <n v="1468496933"/>
    <n v="1465904933"/>
    <b v="0"/>
    <n v="7"/>
    <b v="0"/>
    <x v="8"/>
    <d v="2016-07-14T11:48:53"/>
    <x v="1018"/>
    <n v="3"/>
    <n v="88.71"/>
    <x v="2"/>
    <x v="8"/>
  </r>
  <r>
    <n v="1019"/>
    <s v="Tempi - The Smart Way to Monitor Temperature and Humidity"/>
    <s v="Tempi Is a Wearable Bluetooth Device That Gives Accurate Temperature and Humidity Readings."/>
    <x v="101"/>
    <n v="21300"/>
    <x v="1"/>
    <x v="0"/>
    <s v="USD"/>
    <n v="1423092149"/>
    <n v="1420500149"/>
    <b v="0"/>
    <n v="400"/>
    <b v="0"/>
    <x v="8"/>
    <d v="2015-02-04T23:22:29"/>
    <x v="1019"/>
    <n v="47"/>
    <n v="53.25"/>
    <x v="2"/>
    <x v="8"/>
  </r>
  <r>
    <n v="1020"/>
    <s v="Sleepwreck - Disasterpiece EP (Jump Drives!)"/>
    <s v="I've got an awesome new batch of tracks that I think you're going to Love. CDs? So 1990! I present to you... SLEEPWRECK JUMP DRIVES!"/>
    <x v="207"/>
    <n v="3186"/>
    <x v="0"/>
    <x v="5"/>
    <s v="CAD"/>
    <n v="1433206020"/>
    <n v="1430617209"/>
    <b v="0"/>
    <n v="30"/>
    <b v="1"/>
    <x v="15"/>
    <d v="2015-06-02T00:47:00"/>
    <x v="1020"/>
    <n v="206"/>
    <n v="106.2"/>
    <x v="4"/>
    <x v="15"/>
  </r>
  <r>
    <n v="1021"/>
    <s v="Rick and Morty Album &amp; Music Video"/>
    <s v="Rick and Morty concept album written by Allie Goertz + music video directed by Paul B. Cummings!"/>
    <x v="9"/>
    <n v="10554.11"/>
    <x v="0"/>
    <x v="0"/>
    <s v="USD"/>
    <n v="1445054400"/>
    <n v="1443074571"/>
    <b v="1"/>
    <n v="478"/>
    <b v="1"/>
    <x v="15"/>
    <d v="2015-10-17T04:00:00"/>
    <x v="1021"/>
    <n v="352"/>
    <n v="22.08"/>
    <x v="4"/>
    <x v="15"/>
  </r>
  <r>
    <n v="1022"/>
    <s v="Sammy Bananas - Bootlegs Vol. 2!!"/>
    <s v="Help get four new bootlegs onto vinyl in the second installment of my series!"/>
    <x v="13"/>
    <n v="2298"/>
    <x v="0"/>
    <x v="0"/>
    <s v="USD"/>
    <n v="1431876677"/>
    <n v="1429284677"/>
    <b v="1"/>
    <n v="74"/>
    <b v="1"/>
    <x v="15"/>
    <d v="2015-05-17T15:31:17"/>
    <x v="1022"/>
    <n v="115"/>
    <n v="31.05"/>
    <x v="4"/>
    <x v="15"/>
  </r>
  <r>
    <n v="1023"/>
    <s v="'Pathfinder' - a High Five Spaceship album"/>
    <s v="A collaborative, electronic journey helmed by producer Christopher Bingham and guitarist Carlos Montero."/>
    <x v="13"/>
    <n v="4743"/>
    <x v="0"/>
    <x v="1"/>
    <s v="GBP"/>
    <n v="1434837861"/>
    <n v="1432245861"/>
    <b v="0"/>
    <n v="131"/>
    <b v="1"/>
    <x v="15"/>
    <d v="2015-06-20T22:04:21"/>
    <x v="1023"/>
    <n v="237"/>
    <n v="36.21"/>
    <x v="4"/>
    <x v="15"/>
  </r>
  <r>
    <n v="1024"/>
    <s v="The Last Art Fact Album Ever"/>
    <s v="Art Fact is a legendary Swedish synth pop act from the 80's. This album will contain updated remakes of their greatest songs."/>
    <x v="22"/>
    <n v="23727.55"/>
    <x v="0"/>
    <x v="11"/>
    <s v="SEK"/>
    <n v="1454248563"/>
    <n v="1451656563"/>
    <b v="1"/>
    <n v="61"/>
    <b v="1"/>
    <x v="15"/>
    <d v="2016-01-31T13:56:03"/>
    <x v="1024"/>
    <n v="119"/>
    <n v="388.98"/>
    <x v="4"/>
    <x v="15"/>
  </r>
  <r>
    <n v="1025"/>
    <s v="[NUREN] The New Renaissance"/>
    <s v="Jake Kaufman and Jessie Seely present THE WORLD'S FIRST VIRTUAL REALITY ROCK OPERA."/>
    <x v="54"/>
    <n v="76949.820000000007"/>
    <x v="0"/>
    <x v="0"/>
    <s v="USD"/>
    <n v="1426532437"/>
    <n v="1423944037"/>
    <b v="1"/>
    <n v="1071"/>
    <b v="1"/>
    <x v="15"/>
    <d v="2015-03-16T19:00:37"/>
    <x v="1025"/>
    <n v="110"/>
    <n v="71.849999999999994"/>
    <x v="4"/>
    <x v="15"/>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x v="15"/>
    <d v="2016-03-31T08:46:56"/>
    <x v="1026"/>
    <n v="100"/>
    <n v="57.38"/>
    <x v="4"/>
    <x v="15"/>
  </r>
  <r>
    <n v="1027"/>
    <s v="The Seshen - Let's Take This Show on the Road!"/>
    <s v="We just toured the PNW to Vancouver, BC and back, we're ready for next level growth - a van, quality studio recordings &amp; stage visuals!"/>
    <x v="208"/>
    <n v="7733"/>
    <x v="0"/>
    <x v="0"/>
    <s v="USD"/>
    <n v="1414025347"/>
    <n v="1411433347"/>
    <b v="1"/>
    <n v="111"/>
    <b v="1"/>
    <x v="15"/>
    <d v="2014-10-23T00:49:07"/>
    <x v="1027"/>
    <n v="103"/>
    <n v="69.67"/>
    <x v="4"/>
    <x v="15"/>
  </r>
  <r>
    <n v="1028"/>
    <s v="BRAND NEW GUYVER ALBUM &quot;Alien on Earth&quot; + Extras"/>
    <s v="This will be the first album I have made in 9 years. It will be going back to my roots from 2002, and I aim to blow your socks off!"/>
    <x v="3"/>
    <n v="11727"/>
    <x v="0"/>
    <x v="1"/>
    <s v="GBP"/>
    <n v="1488830400"/>
    <n v="1484924605"/>
    <b v="1"/>
    <n v="255"/>
    <b v="1"/>
    <x v="15"/>
    <d v="2017-03-06T20:00:00"/>
    <x v="1028"/>
    <n v="117"/>
    <n v="45.99"/>
    <x v="4"/>
    <x v="15"/>
  </r>
  <r>
    <n v="1029"/>
    <s v="StrobeHouse presents Valborg 2015"/>
    <s v="We want to recreate last years massive Valborgparty in Lund but this time even bigger!"/>
    <x v="3"/>
    <n v="11176"/>
    <x v="0"/>
    <x v="11"/>
    <s v="SEK"/>
    <n v="1428184740"/>
    <n v="1423501507"/>
    <b v="0"/>
    <n v="141"/>
    <b v="1"/>
    <x v="15"/>
    <d v="2015-04-04T21:59:00"/>
    <x v="1029"/>
    <n v="112"/>
    <n v="79.260000000000005"/>
    <x v="4"/>
    <x v="15"/>
  </r>
  <r>
    <n v="1030"/>
    <s v="The Gothsicles - I FEEL SICLE"/>
    <s v="Help fund the latest Gothsicles mega-album, I FEEL SICLE!"/>
    <x v="13"/>
    <n v="6842"/>
    <x v="0"/>
    <x v="0"/>
    <s v="USD"/>
    <n v="1473680149"/>
    <n v="1472470549"/>
    <b v="0"/>
    <n v="159"/>
    <b v="1"/>
    <x v="15"/>
    <d v="2016-09-12T11:35:49"/>
    <x v="1030"/>
    <n v="342"/>
    <n v="43.03"/>
    <x v="4"/>
    <x v="15"/>
  </r>
  <r>
    <n v="1031"/>
    <s v="Liquid Diet's Double Life"/>
    <s v="Liquid Diet needs your support to release our new full-length album! Help us create electrifying music videos to showcase our singles!"/>
    <x v="3"/>
    <n v="10740"/>
    <x v="0"/>
    <x v="0"/>
    <s v="USD"/>
    <n v="1450290010"/>
    <n v="1447698010"/>
    <b v="0"/>
    <n v="99"/>
    <b v="1"/>
    <x v="15"/>
    <d v="2015-12-16T18:20:10"/>
    <x v="1031"/>
    <n v="107"/>
    <n v="108.48"/>
    <x v="4"/>
    <x v="15"/>
  </r>
  <r>
    <n v="1032"/>
    <s v="Phantom Ship / Coastal (Album Preorder)"/>
    <s v="Ideal for living rooms and open spaces."/>
    <x v="105"/>
    <n v="5858.84"/>
    <x v="0"/>
    <x v="0"/>
    <s v="USD"/>
    <n v="1466697625"/>
    <n v="1464105625"/>
    <b v="0"/>
    <n v="96"/>
    <b v="1"/>
    <x v="15"/>
    <d v="2016-06-23T16:00:25"/>
    <x v="1032"/>
    <n v="108"/>
    <n v="61.03"/>
    <x v="4"/>
    <x v="15"/>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x v="15"/>
    <d v="2016-12-12T17:34:40"/>
    <x v="1033"/>
    <n v="103"/>
    <n v="50.59"/>
    <x v="4"/>
    <x v="15"/>
  </r>
  <r>
    <n v="1034"/>
    <s v="American Pixels - a Game Music Tribute Album by Mazedude"/>
    <s v="Mazedude presents an arranged album of game music, honoring American composers and featuring several guest performers"/>
    <x v="10"/>
    <n v="6500.09"/>
    <x v="0"/>
    <x v="0"/>
    <s v="USD"/>
    <n v="1470369540"/>
    <n v="1467604804"/>
    <b v="0"/>
    <n v="166"/>
    <b v="1"/>
    <x v="15"/>
    <d v="2016-08-05T03:59:00"/>
    <x v="1034"/>
    <n v="130"/>
    <n v="39.159999999999997"/>
    <x v="4"/>
    <x v="15"/>
  </r>
  <r>
    <n v="1035"/>
    <s v="Sharaz &quot;Project Nintendo&quot; Collector Edition 2x12&quot; Vinyl"/>
    <s v="Project Nintendo. A big honkin' game cartridge sleeve and two awesome 12&quot; breakbeat vinyl records and a POSTER inside!"/>
    <x v="210"/>
    <n v="4952"/>
    <x v="0"/>
    <x v="0"/>
    <s v="USD"/>
    <n v="1423668220"/>
    <n v="1421076220"/>
    <b v="0"/>
    <n v="76"/>
    <b v="1"/>
    <x v="15"/>
    <d v="2015-02-11T15:23:40"/>
    <x v="1035"/>
    <n v="108"/>
    <n v="65.16"/>
    <x v="4"/>
    <x v="15"/>
  </r>
  <r>
    <n v="1036"/>
    <s v="Bring Kyrstyn's Album to Life!"/>
    <s v="Help this Soulful &amp; Cinematic Glitch-Pop Songwriter Bring her Music to the World!  (And your Ears:)"/>
    <x v="37"/>
    <n v="5056.22"/>
    <x v="0"/>
    <x v="0"/>
    <s v="USD"/>
    <n v="1357545600"/>
    <n v="1354790790"/>
    <b v="0"/>
    <n v="211"/>
    <b v="1"/>
    <x v="15"/>
    <d v="2013-01-07T08:00:00"/>
    <x v="1036"/>
    <n v="112"/>
    <n v="23.96"/>
    <x v="4"/>
    <x v="15"/>
  </r>
  <r>
    <n v="1037"/>
    <s v="Lemonymous 10th Anniversary Album Re-Release"/>
    <s v="A Special 10th Anniversary Re-Release of Ender Bowen's third album, LEMONYMOUS, with a companion CD of alternate takes and remixes."/>
    <x v="28"/>
    <n v="1021"/>
    <x v="0"/>
    <x v="0"/>
    <s v="USD"/>
    <n v="1431925200"/>
    <n v="1429991062"/>
    <b v="0"/>
    <n v="21"/>
    <b v="1"/>
    <x v="15"/>
    <d v="2015-05-18T05:00:00"/>
    <x v="1037"/>
    <n v="102"/>
    <n v="48.62"/>
    <x v="4"/>
    <x v="15"/>
  </r>
  <r>
    <n v="1038"/>
    <s v="Last of the Lost Boys: New Music from Matthew Blake"/>
    <s v="My first solo record in 10 years. Six new electronic/synthpop songs PLUS an acoustic version of the album you can only get here."/>
    <x v="15"/>
    <n v="2180"/>
    <x v="0"/>
    <x v="0"/>
    <s v="USD"/>
    <n v="1458362023"/>
    <n v="1455773623"/>
    <b v="0"/>
    <n v="61"/>
    <b v="1"/>
    <x v="15"/>
    <d v="2016-03-19T04:33:43"/>
    <x v="1038"/>
    <n v="145"/>
    <n v="35.74"/>
    <x v="4"/>
    <x v="15"/>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x v="15"/>
    <d v="2016-12-13T07:59:00"/>
    <x v="1039"/>
    <n v="128"/>
    <n v="21.37"/>
    <x v="4"/>
    <x v="15"/>
  </r>
  <r>
    <n v="1040"/>
    <s v="Broadcasts to Promote Human Freedom in South Florida"/>
    <s v="We produce radio broadcasts and live streams that promote the value of human freedom, reason, individual rights &amp; free markets."/>
    <x v="94"/>
    <n v="250"/>
    <x v="1"/>
    <x v="0"/>
    <s v="USD"/>
    <n v="1472317209"/>
    <n v="1469725209"/>
    <b v="0"/>
    <n v="1"/>
    <b v="0"/>
    <x v="16"/>
    <d v="2016-08-27T17:00:09"/>
    <x v="1040"/>
    <n v="0"/>
    <n v="250"/>
    <x v="5"/>
    <x v="16"/>
  </r>
  <r>
    <n v="1041"/>
    <s v="Industry Success Project (Canceled)"/>
    <s v="I am trying to document what it is like to plunge head first into the music/audio industry as an intern."/>
    <x v="45"/>
    <n v="0"/>
    <x v="1"/>
    <x v="0"/>
    <s v="USD"/>
    <n v="1406769992"/>
    <n v="1405041992"/>
    <b v="0"/>
    <n v="0"/>
    <b v="0"/>
    <x v="16"/>
    <d v="2014-07-31T01:26:32"/>
    <x v="1041"/>
    <n v="0"/>
    <n v="0"/>
    <x v="5"/>
    <x v="16"/>
  </r>
  <r>
    <n v="1042"/>
    <s v="Ben's Top 5 podcast (Canceled)"/>
    <s v="Hello! I'm Ben and I have been wanting to start a podcast for a while. I am looking to kickstart the process and get into the game!"/>
    <x v="81"/>
    <n v="10"/>
    <x v="1"/>
    <x v="0"/>
    <s v="USD"/>
    <n v="1410516000"/>
    <n v="1406824948"/>
    <b v="0"/>
    <n v="1"/>
    <b v="0"/>
    <x v="16"/>
    <d v="2014-09-12T10:00:00"/>
    <x v="1042"/>
    <n v="2"/>
    <n v="10"/>
    <x v="5"/>
    <x v="16"/>
  </r>
  <r>
    <n v="1043"/>
    <s v="Printing TONE Audio 10th Anniversary Edition! (Canceled)"/>
    <s v="We're seeking funding for a special 10th Anniversary PRINT EDITION! Receive your own copy for only $8"/>
    <x v="57"/>
    <n v="8537"/>
    <x v="1"/>
    <x v="0"/>
    <s v="USD"/>
    <n v="1432101855"/>
    <n v="1429509855"/>
    <b v="0"/>
    <n v="292"/>
    <b v="0"/>
    <x v="16"/>
    <d v="2015-05-20T06:04:15"/>
    <x v="1043"/>
    <n v="9"/>
    <n v="29.24"/>
    <x v="5"/>
    <x v="16"/>
  </r>
  <r>
    <n v="1044"/>
    <s v="Podcast for fun! (Canceled)"/>
    <s v="Hi. I'm looking to raise some funds to get some microphones, some interfaces to hook XLR to my iPad/iPhone/iMac. Plus some other stuff."/>
    <x v="39"/>
    <n v="6"/>
    <x v="1"/>
    <x v="0"/>
    <s v="USD"/>
    <n v="1425587220"/>
    <n v="1420668801"/>
    <b v="0"/>
    <n v="2"/>
    <b v="0"/>
    <x v="16"/>
    <d v="2015-03-05T20:27:00"/>
    <x v="1044"/>
    <n v="0"/>
    <n v="3"/>
    <x v="5"/>
    <x v="16"/>
  </r>
  <r>
    <n v="1045"/>
    <s v="In Case Of Emergency (Canceled)"/>
    <s v="In Case Of Emergency is a radio talk show for preppers, beginning preppers, and with preparedness in mind."/>
    <x v="3"/>
    <n v="266"/>
    <x v="1"/>
    <x v="0"/>
    <s v="USD"/>
    <n v="1408827550"/>
    <n v="1406235550"/>
    <b v="0"/>
    <n v="8"/>
    <b v="0"/>
    <x v="16"/>
    <d v="2014-08-23T20:59:10"/>
    <x v="1045"/>
    <n v="3"/>
    <n v="33.25"/>
    <x v="5"/>
    <x v="16"/>
  </r>
  <r>
    <n v="1046"/>
    <s v="All Things Horses Podcast (Canceled)"/>
    <s v="All Things Horses is slowly becoming the greatest podcast on the internet and we are looking to upgrade the studio and software."/>
    <x v="9"/>
    <n v="0"/>
    <x v="1"/>
    <x v="12"/>
    <s v="EUR"/>
    <n v="1451161560"/>
    <n v="1447273560"/>
    <b v="0"/>
    <n v="0"/>
    <b v="0"/>
    <x v="16"/>
    <d v="2015-12-26T20:26:00"/>
    <x v="1046"/>
    <n v="0"/>
    <n v="0"/>
    <x v="5"/>
    <x v="16"/>
  </r>
  <r>
    <n v="1047"/>
    <s v="Start a New Podcast (Canceled)"/>
    <s v="I wish to start a new podcast called Voices of Texas, and I want to interview interesting people of Texas each week."/>
    <x v="13"/>
    <n v="1"/>
    <x v="1"/>
    <x v="0"/>
    <s v="USD"/>
    <n v="1415219915"/>
    <n v="1412624315"/>
    <b v="0"/>
    <n v="1"/>
    <b v="0"/>
    <x v="16"/>
    <d v="2014-11-05T20:38:35"/>
    <x v="1047"/>
    <n v="0"/>
    <n v="1"/>
    <x v="5"/>
    <x v="16"/>
  </r>
  <r>
    <n v="1048"/>
    <s v="#MYLifeMatters Radio Show &amp; Podcast (Canceled)"/>
    <s v="#MyLifeMatters features compelling stories of students &amp; young adults who overcame challenges to take ownership of their lives."/>
    <x v="36"/>
    <n v="212"/>
    <x v="1"/>
    <x v="0"/>
    <s v="USD"/>
    <n v="1474766189"/>
    <n v="1471310189"/>
    <b v="0"/>
    <n v="4"/>
    <b v="0"/>
    <x v="16"/>
    <d v="2016-09-25T01:16:29"/>
    <x v="1048"/>
    <n v="1"/>
    <n v="53"/>
    <x v="5"/>
    <x v="16"/>
  </r>
  <r>
    <n v="1049"/>
    <s v="J1 (Canceled)"/>
    <s v="------"/>
    <x v="14"/>
    <n v="0"/>
    <x v="1"/>
    <x v="0"/>
    <s v="USD"/>
    <n v="1455272445"/>
    <n v="1452680445"/>
    <b v="0"/>
    <n v="0"/>
    <b v="0"/>
    <x v="16"/>
    <d v="2016-02-12T10:20:45"/>
    <x v="1049"/>
    <n v="0"/>
    <n v="0"/>
    <x v="5"/>
    <x v="16"/>
  </r>
  <r>
    <n v="1050"/>
    <s v="The (Secular) Barbershop Podcast (Canceled)"/>
    <s v="Secularism is on the rise and I hear you.Talk to me."/>
    <x v="30"/>
    <n v="0"/>
    <x v="1"/>
    <x v="0"/>
    <s v="USD"/>
    <n v="1442257677"/>
    <n v="1439665677"/>
    <b v="0"/>
    <n v="0"/>
    <b v="0"/>
    <x v="16"/>
    <d v="2015-09-14T19:07:57"/>
    <x v="1050"/>
    <n v="0"/>
    <n v="0"/>
    <x v="5"/>
    <x v="16"/>
  </r>
  <r>
    <n v="1051"/>
    <s v="Now You Know Podcast (Canceled)"/>
    <s v="Inspired by some great podcasters as well as my desire to learn from many people about many topics, plus just to inform people."/>
    <x v="2"/>
    <n v="0"/>
    <x v="1"/>
    <x v="0"/>
    <s v="USD"/>
    <n v="1409098825"/>
    <n v="1406679625"/>
    <b v="0"/>
    <n v="0"/>
    <b v="0"/>
    <x v="16"/>
    <d v="2014-08-27T00:20:25"/>
    <x v="1051"/>
    <n v="0"/>
    <n v="0"/>
    <x v="5"/>
    <x v="16"/>
  </r>
  <r>
    <n v="1052"/>
    <s v="Big Daddy's Long Ass Road Trip To W.S.O.P. 2016! Podcasts!"/>
    <s v="Production costs for middle aged comics sharing cross USA country road trip experience via www.bigdaddyroadshow.com Podcasts.ComedySHOW"/>
    <x v="211"/>
    <n v="0"/>
    <x v="1"/>
    <x v="0"/>
    <s v="USD"/>
    <n v="1465243740"/>
    <n v="1461438495"/>
    <b v="0"/>
    <n v="0"/>
    <b v="0"/>
    <x v="16"/>
    <d v="2016-06-06T20:09:00"/>
    <x v="1052"/>
    <n v="0"/>
    <n v="0"/>
    <x v="5"/>
    <x v="16"/>
  </r>
  <r>
    <n v="1053"/>
    <s v="A day in the life of...(podcast) (Canceled)"/>
    <s v="How well do you know the stranger walking past you or the neighbor up the street? Extraordinary stories told by everyday people."/>
    <x v="15"/>
    <n v="15"/>
    <x v="1"/>
    <x v="0"/>
    <s v="USD"/>
    <n v="1488773332"/>
    <n v="1486613332"/>
    <b v="0"/>
    <n v="1"/>
    <b v="0"/>
    <x v="16"/>
    <d v="2017-03-06T04:08:52"/>
    <x v="1053"/>
    <n v="1"/>
    <n v="15"/>
    <x v="5"/>
    <x v="16"/>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x v="16"/>
    <d v="2014-08-10T22:00:00"/>
    <x v="1054"/>
    <n v="0"/>
    <n v="0"/>
    <x v="5"/>
    <x v="16"/>
  </r>
  <r>
    <n v="1055"/>
    <s v="The Smile High Podcast Club Season 3 (Canceled)"/>
    <s v="This project is to fund Season 3 of the SHPC.  Our plan is to produce 24 more spectacular episodes to share with the world."/>
    <x v="8"/>
    <n v="0"/>
    <x v="1"/>
    <x v="0"/>
    <s v="USD"/>
    <n v="1457394545"/>
    <n v="1454802545"/>
    <b v="0"/>
    <n v="0"/>
    <b v="0"/>
    <x v="16"/>
    <d v="2016-03-07T23:49:05"/>
    <x v="1055"/>
    <n v="0"/>
    <n v="0"/>
    <x v="5"/>
    <x v="16"/>
  </r>
  <r>
    <n v="1056"/>
    <s v="Suburban Disorder Podcast (Canceled)"/>
    <s v="a podcast about everyday life, friends talking about music, movies, tv, relationships. conversations we have all had and can relate to"/>
    <x v="3"/>
    <n v="0"/>
    <x v="1"/>
    <x v="0"/>
    <s v="USD"/>
    <n v="1429892177"/>
    <n v="1424711777"/>
    <b v="0"/>
    <n v="0"/>
    <b v="0"/>
    <x v="16"/>
    <d v="2015-04-24T16:16:17"/>
    <x v="1056"/>
    <n v="0"/>
    <n v="0"/>
    <x v="5"/>
    <x v="16"/>
  </r>
  <r>
    <n v="1057"/>
    <s v="Support Independent Media (Canceled)"/>
    <s v="Sayin it Plain is a Independent Radio Show created to inform the public and empower the community."/>
    <x v="3"/>
    <n v="0"/>
    <x v="1"/>
    <x v="0"/>
    <s v="USD"/>
    <n v="1480888483"/>
    <n v="1478292883"/>
    <b v="0"/>
    <n v="0"/>
    <b v="0"/>
    <x v="16"/>
    <d v="2016-12-04T21:54:43"/>
    <x v="1057"/>
    <n v="0"/>
    <n v="0"/>
    <x v="5"/>
    <x v="16"/>
  </r>
  <r>
    <n v="1058"/>
    <s v="The Body Politic Radio (Canceled)"/>
    <s v="An investigative series on 790 KABC Radio on the ravages of addiction and what options millions of people have for hopeful recovery."/>
    <x v="79"/>
    <n v="0"/>
    <x v="1"/>
    <x v="0"/>
    <s v="USD"/>
    <n v="1427328000"/>
    <n v="1423777043"/>
    <b v="0"/>
    <n v="0"/>
    <b v="0"/>
    <x v="16"/>
    <d v="2015-03-26T00:00:00"/>
    <x v="1058"/>
    <n v="0"/>
    <n v="0"/>
    <x v="5"/>
    <x v="16"/>
  </r>
  <r>
    <n v="1059"/>
    <s v="Voice Over Artist (Canceled)"/>
    <s v="Turning myself into a vocal artist."/>
    <x v="184"/>
    <n v="0"/>
    <x v="1"/>
    <x v="0"/>
    <s v="USD"/>
    <n v="1426269456"/>
    <n v="1423681056"/>
    <b v="0"/>
    <n v="0"/>
    <b v="0"/>
    <x v="16"/>
    <d v="2015-03-13T17:57:36"/>
    <x v="1059"/>
    <n v="0"/>
    <n v="0"/>
    <x v="5"/>
    <x v="16"/>
  </r>
  <r>
    <n v="1060"/>
    <s v="Reality  Check (Canceled)"/>
    <s v="Reality Check is a weekly Internet Radio Show. Along with my co-host and engineer we discuss the issues of the day relevant to you!."/>
    <x v="10"/>
    <n v="50"/>
    <x v="1"/>
    <x v="0"/>
    <s v="USD"/>
    <n v="1429134893"/>
    <n v="1426542893"/>
    <b v="0"/>
    <n v="1"/>
    <b v="0"/>
    <x v="16"/>
    <d v="2015-04-15T21:54:53"/>
    <x v="1060"/>
    <n v="1"/>
    <n v="50"/>
    <x v="5"/>
    <x v="16"/>
  </r>
  <r>
    <n v="1061"/>
    <s v="Chat Box 23 (Canceled)"/>
    <s v="T.O., Adi &amp; Mercedes discuss their point of views, women's issues &amp; Hollywood Hotties."/>
    <x v="23"/>
    <n v="0"/>
    <x v="1"/>
    <x v="0"/>
    <s v="USD"/>
    <n v="1462150800"/>
    <n v="1456987108"/>
    <b v="0"/>
    <n v="0"/>
    <b v="0"/>
    <x v="16"/>
    <d v="2016-05-02T01:00:00"/>
    <x v="1061"/>
    <n v="0"/>
    <n v="0"/>
    <x v="5"/>
    <x v="16"/>
  </r>
  <r>
    <n v="1062"/>
    <s v="RETURNING AT A LATER DATE"/>
    <s v="SEE US ON PATREON www.badgirlartwork.com"/>
    <x v="212"/>
    <n v="190"/>
    <x v="1"/>
    <x v="0"/>
    <s v="USD"/>
    <n v="1468351341"/>
    <n v="1467746541"/>
    <b v="0"/>
    <n v="4"/>
    <b v="0"/>
    <x v="16"/>
    <d v="2016-07-12T19:22:21"/>
    <x v="1062"/>
    <n v="95"/>
    <n v="47.5"/>
    <x v="5"/>
    <x v="16"/>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x v="16"/>
    <d v="2016-08-31T00:44:22"/>
    <x v="1063"/>
    <n v="0"/>
    <n v="0"/>
    <x v="5"/>
    <x v="16"/>
  </r>
  <r>
    <n v="1064"/>
    <s v="Vineyard Valley - A Social Winemaking Game!"/>
    <s v="Make wine from seed to bottle; build, socialize, sell, and relax in Vineyard Valley - a social, sandbox, free to play business sim!"/>
    <x v="161"/>
    <n v="8077"/>
    <x v="2"/>
    <x v="0"/>
    <s v="USD"/>
    <n v="1373174903"/>
    <n v="1369286903"/>
    <b v="0"/>
    <n v="123"/>
    <b v="0"/>
    <x v="17"/>
    <d v="2013-07-07T05:28:23"/>
    <x v="1064"/>
    <n v="9"/>
    <n v="65.67"/>
    <x v="6"/>
    <x v="17"/>
  </r>
  <r>
    <n v="1065"/>
    <s v="Diggers Fall tactical multiplayer pc shooter"/>
    <s v="Need funds for an Australian fps mp shooter pc game called Diggers Fall were china invades Aus, cost for advertising and settings menu."/>
    <x v="9"/>
    <n v="81"/>
    <x v="2"/>
    <x v="2"/>
    <s v="AUD"/>
    <n v="1392800922"/>
    <n v="1390381722"/>
    <b v="0"/>
    <n v="5"/>
    <b v="0"/>
    <x v="17"/>
    <d v="2014-02-19T09:08:42"/>
    <x v="1065"/>
    <n v="3"/>
    <n v="16.2"/>
    <x v="6"/>
    <x v="17"/>
  </r>
  <r>
    <n v="1066"/>
    <s v="So I'm A Dark Lord"/>
    <s v="A parody of old school RPGs where you are a new Dark Lord on a quest to amass monsters and allies on your side."/>
    <x v="60"/>
    <n v="5051"/>
    <x v="2"/>
    <x v="0"/>
    <s v="USD"/>
    <n v="1375657582"/>
    <n v="1371769582"/>
    <b v="0"/>
    <n v="148"/>
    <b v="0"/>
    <x v="17"/>
    <d v="2013-08-04T23:06:22"/>
    <x v="1066"/>
    <n v="3"/>
    <n v="34.130000000000003"/>
    <x v="6"/>
    <x v="17"/>
  </r>
  <r>
    <n v="1067"/>
    <s v="Fate Fighters - The Ultimate Decision Maker"/>
    <s v="Canâ€™t make up your mind about something? Simply type in your two options and let the fighters of fate decide for you!"/>
    <x v="2"/>
    <n v="130"/>
    <x v="2"/>
    <x v="0"/>
    <s v="USD"/>
    <n v="1387657931"/>
    <n v="1385065931"/>
    <b v="0"/>
    <n v="10"/>
    <b v="0"/>
    <x v="17"/>
    <d v="2013-12-21T20:32:11"/>
    <x v="1067"/>
    <n v="26"/>
    <n v="13"/>
    <x v="6"/>
    <x v="17"/>
  </r>
  <r>
    <n v="1068"/>
    <s v="The Quest To Save Hip Hop"/>
    <s v="THE QUEST TO SAVE HIP HOP is an old school beat em up st game that has a focus on old school hip hop and new age hip hop coming to pc."/>
    <x v="11"/>
    <n v="45"/>
    <x v="2"/>
    <x v="0"/>
    <s v="USD"/>
    <n v="1460274864"/>
    <n v="1457686464"/>
    <b v="0"/>
    <n v="4"/>
    <b v="0"/>
    <x v="17"/>
    <d v="2016-04-10T07:54:24"/>
    <x v="1068"/>
    <n v="0"/>
    <n v="11.25"/>
    <x v="6"/>
    <x v="17"/>
  </r>
  <r>
    <n v="1069"/>
    <s v="Until The End (PC, Mac, and Linux)"/>
    <s v="A run-n-gun zombie survival game where you scavenge for items to make the night a little less scary."/>
    <x v="41"/>
    <n v="850"/>
    <x v="2"/>
    <x v="0"/>
    <s v="USD"/>
    <n v="1385447459"/>
    <n v="1382679059"/>
    <b v="0"/>
    <n v="21"/>
    <b v="0"/>
    <x v="17"/>
    <d v="2013-11-26T06:30:59"/>
    <x v="1069"/>
    <n v="39"/>
    <n v="40.479999999999997"/>
    <x v="6"/>
    <x v="17"/>
  </r>
  <r>
    <n v="1070"/>
    <s v="Prez Games: Do You Have What it Takes to Win the Presidency?"/>
    <s v="A deck building game where you build your campaign plans, raise cash and gain power in a drive to win the White House."/>
    <x v="3"/>
    <n v="70"/>
    <x v="2"/>
    <x v="0"/>
    <s v="USD"/>
    <n v="1349050622"/>
    <n v="1347322622"/>
    <b v="0"/>
    <n v="2"/>
    <b v="0"/>
    <x v="17"/>
    <d v="2012-10-01T00:17:02"/>
    <x v="1070"/>
    <n v="1"/>
    <n v="35"/>
    <x v="6"/>
    <x v="17"/>
  </r>
  <r>
    <n v="1071"/>
    <s v="DJ's Bane"/>
    <s v="I'm making a game where you choose how you want to kill the DJ, so you yourself can decide what music will be played at the party."/>
    <x v="213"/>
    <n v="0"/>
    <x v="2"/>
    <x v="10"/>
    <s v="NOK"/>
    <n v="1447787093"/>
    <n v="1445191493"/>
    <b v="0"/>
    <n v="0"/>
    <b v="0"/>
    <x v="17"/>
    <d v="2015-11-17T19:04:53"/>
    <x v="1071"/>
    <n v="0"/>
    <n v="0"/>
    <x v="6"/>
    <x v="17"/>
  </r>
  <r>
    <n v="1072"/>
    <s v="World Defense : Tower Defense"/>
    <s v="A tower defense game that is played anywhere on the earth's surface!  This project is to expand it to be multiplayer and mod support."/>
    <x v="96"/>
    <n v="51"/>
    <x v="2"/>
    <x v="0"/>
    <s v="USD"/>
    <n v="1391630297"/>
    <n v="1389038297"/>
    <b v="0"/>
    <n v="4"/>
    <b v="0"/>
    <x v="17"/>
    <d v="2014-02-05T19:58:17"/>
    <x v="1072"/>
    <n v="0"/>
    <n v="12.75"/>
    <x v="6"/>
    <x v="17"/>
  </r>
  <r>
    <n v="1073"/>
    <s v="Rainbow Ball to the Iphone"/>
    <s v="We want to bring our Game Rainbow Ball to the iphone and to do that we need a little help"/>
    <x v="47"/>
    <n v="10"/>
    <x v="2"/>
    <x v="0"/>
    <s v="USD"/>
    <n v="1318806541"/>
    <n v="1316214541"/>
    <b v="0"/>
    <n v="1"/>
    <b v="0"/>
    <x v="17"/>
    <d v="2011-10-16T23:09:01"/>
    <x v="1073"/>
    <n v="1"/>
    <n v="10"/>
    <x v="6"/>
    <x v="17"/>
  </r>
  <r>
    <n v="1074"/>
    <s v="Kingdom Espionage"/>
    <s v="An ambitious multiplayer game set in fantastical medieval world where you must defend your castle while attacking others to gain ranks!"/>
    <x v="214"/>
    <n v="3407"/>
    <x v="2"/>
    <x v="0"/>
    <s v="USD"/>
    <n v="1388808545"/>
    <n v="1386216545"/>
    <b v="0"/>
    <n v="30"/>
    <b v="0"/>
    <x v="17"/>
    <d v="2014-01-04T04:09:05"/>
    <x v="1074"/>
    <n v="6"/>
    <n v="113.57"/>
    <x v="6"/>
    <x v="17"/>
  </r>
  <r>
    <n v="1075"/>
    <s v="Towers Of The Apocalypse"/>
    <s v="Fully 3D, post Apocalyptic themed tower defense video game. New take on the genre."/>
    <x v="28"/>
    <n v="45"/>
    <x v="2"/>
    <x v="0"/>
    <s v="USD"/>
    <n v="1336340516"/>
    <n v="1333748516"/>
    <b v="0"/>
    <n v="3"/>
    <b v="0"/>
    <x v="17"/>
    <d v="2012-05-06T21:41:56"/>
    <x v="1075"/>
    <n v="5"/>
    <n v="15"/>
    <x v="6"/>
    <x v="17"/>
  </r>
  <r>
    <n v="1076"/>
    <s v="Kaptain Brawe 2: A Space Travesty"/>
    <s v="A comical point and click adventure by veteran team of Broken Sword and Monkey Island fame - Steve Ince and Bill Tiller"/>
    <x v="96"/>
    <n v="47074"/>
    <x v="2"/>
    <x v="0"/>
    <s v="USD"/>
    <n v="1410426250"/>
    <n v="1405674250"/>
    <b v="0"/>
    <n v="975"/>
    <b v="0"/>
    <x v="17"/>
    <d v="2014-09-11T09:04:10"/>
    <x v="1076"/>
    <n v="63"/>
    <n v="48.28"/>
    <x v="6"/>
    <x v="17"/>
  </r>
  <r>
    <n v="1077"/>
    <s v="Legends of Callasia [Demo Available NOW!]"/>
    <s v="An epic strategy game of world conquest with simultaneous turn-based multiplayer gameplay and no hotseat waiting"/>
    <x v="31"/>
    <n v="7344"/>
    <x v="2"/>
    <x v="0"/>
    <s v="USD"/>
    <n v="1452744011"/>
    <n v="1450152011"/>
    <b v="0"/>
    <n v="167"/>
    <b v="0"/>
    <x v="17"/>
    <d v="2016-01-14T04:00:11"/>
    <x v="1077"/>
    <n v="29"/>
    <n v="43.98"/>
    <x v="6"/>
    <x v="17"/>
  </r>
  <r>
    <n v="1078"/>
    <s v="New iPad/iPhone game development software needed"/>
    <s v="I am looking to create more games for the iPad/iPhone and want to add leaderboards, which requires new game development software"/>
    <x v="20"/>
    <n v="45"/>
    <x v="2"/>
    <x v="0"/>
    <s v="USD"/>
    <n v="1311309721"/>
    <n v="1307421721"/>
    <b v="0"/>
    <n v="5"/>
    <b v="0"/>
    <x v="17"/>
    <d v="2011-07-22T04:42:01"/>
    <x v="1078"/>
    <n v="8"/>
    <n v="9"/>
    <x v="6"/>
    <x v="17"/>
  </r>
  <r>
    <n v="1079"/>
    <s v="Sirius Online, an indie Space MMO"/>
    <s v="Sirius Online is currently the work of two brothers striving to bring the Era of Freelancer back, adding dynamic markets and more."/>
    <x v="91"/>
    <n v="678"/>
    <x v="2"/>
    <x v="12"/>
    <s v="EUR"/>
    <n v="1463232936"/>
    <n v="1461072936"/>
    <b v="0"/>
    <n v="18"/>
    <b v="0"/>
    <x v="17"/>
    <d v="2016-05-14T13:35:36"/>
    <x v="1079"/>
    <n v="3"/>
    <n v="37.67"/>
    <x v="6"/>
    <x v="17"/>
  </r>
  <r>
    <n v="1080"/>
    <s v="Skullforge: The Hunt"/>
    <s v="A fantasy action RPG which follows an elven ex-slave on a journey of magic, revenge, intrigue, and deceit."/>
    <x v="22"/>
    <n v="1821"/>
    <x v="2"/>
    <x v="0"/>
    <s v="USD"/>
    <n v="1399778333"/>
    <n v="1397186333"/>
    <b v="0"/>
    <n v="98"/>
    <b v="0"/>
    <x v="17"/>
    <d v="2014-05-11T03:18:53"/>
    <x v="1080"/>
    <n v="9"/>
    <n v="18.579999999999998"/>
    <x v="6"/>
    <x v="17"/>
  </r>
  <r>
    <n v="1081"/>
    <s v="The Creature"/>
    <s v="Finishing your last job before you retire until a disaster strikes the cargo ship can you survive The Creature?"/>
    <x v="118"/>
    <n v="12"/>
    <x v="2"/>
    <x v="0"/>
    <s v="USD"/>
    <n v="1422483292"/>
    <n v="1419891292"/>
    <b v="0"/>
    <n v="4"/>
    <b v="0"/>
    <x v="17"/>
    <d v="2015-01-28T22:14:52"/>
    <x v="1081"/>
    <n v="0"/>
    <n v="3"/>
    <x v="6"/>
    <x v="17"/>
  </r>
  <r>
    <n v="1082"/>
    <s v="T-Fighter: Code Name M - Mobile Edition"/>
    <s v="Challenge your trivia skills in this action oriented game against several opponents across time."/>
    <x v="3"/>
    <n v="56"/>
    <x v="2"/>
    <x v="0"/>
    <s v="USD"/>
    <n v="1344635088"/>
    <n v="1342043088"/>
    <b v="0"/>
    <n v="3"/>
    <b v="0"/>
    <x v="17"/>
    <d v="2012-08-10T21:44:48"/>
    <x v="1082"/>
    <n v="1"/>
    <n v="18.670000000000002"/>
    <x v="6"/>
    <x v="17"/>
  </r>
  <r>
    <n v="1083"/>
    <s v="Video Game Store That Can Beat Out Any Other"/>
    <s v="We want to take everything video game related people have seen since 1978 to now and turn it into the top gamer lounge in canada !"/>
    <x v="63"/>
    <n v="410"/>
    <x v="2"/>
    <x v="5"/>
    <s v="CAD"/>
    <n v="1406994583"/>
    <n v="1401810583"/>
    <b v="0"/>
    <n v="1"/>
    <b v="0"/>
    <x v="17"/>
    <d v="2014-08-02T15:49:43"/>
    <x v="1083"/>
    <n v="1"/>
    <n v="410"/>
    <x v="6"/>
    <x v="17"/>
  </r>
  <r>
    <n v="1084"/>
    <s v="My own channel"/>
    <s v="I want to start my own channel for gaming"/>
    <x v="131"/>
    <n v="0"/>
    <x v="2"/>
    <x v="0"/>
    <s v="USD"/>
    <n v="1407534804"/>
    <n v="1404942804"/>
    <b v="0"/>
    <n v="0"/>
    <b v="0"/>
    <x v="17"/>
    <d v="2014-08-08T21:53:24"/>
    <x v="1084"/>
    <n v="0"/>
    <n v="0"/>
    <x v="6"/>
    <x v="17"/>
  </r>
  <r>
    <n v="1085"/>
    <s v="Sun Dryd Studios"/>
    <s v="The new kid on the block. Re-imagining old games and creating new ones. Ship, Lazer, Rock is first."/>
    <x v="11"/>
    <n v="1026"/>
    <x v="2"/>
    <x v="5"/>
    <s v="CAD"/>
    <n v="1457967975"/>
    <n v="1455379575"/>
    <b v="0"/>
    <n v="9"/>
    <b v="0"/>
    <x v="17"/>
    <d v="2016-03-14T15:06:15"/>
    <x v="1085"/>
    <n v="3"/>
    <n v="114"/>
    <x v="6"/>
    <x v="17"/>
  </r>
  <r>
    <n v="1086"/>
    <s v="Cyber Universe Online"/>
    <s v="Humanity's future in the Galaxy"/>
    <x v="102"/>
    <n v="15"/>
    <x v="2"/>
    <x v="0"/>
    <s v="USD"/>
    <n v="1408913291"/>
    <n v="1406321291"/>
    <b v="0"/>
    <n v="2"/>
    <b v="0"/>
    <x v="17"/>
    <d v="2014-08-24T20:48:11"/>
    <x v="1086"/>
    <n v="0"/>
    <n v="7.5"/>
    <x v="6"/>
    <x v="17"/>
  </r>
  <r>
    <n v="1087"/>
    <s v="Idle Gamers"/>
    <s v="Idle gamers are the group of gamers worth watching play video games. We have a back log of video ideas and want to entertain you."/>
    <x v="184"/>
    <n v="0"/>
    <x v="2"/>
    <x v="0"/>
    <s v="USD"/>
    <n v="1402852087"/>
    <n v="1400260087"/>
    <b v="0"/>
    <n v="0"/>
    <b v="0"/>
    <x v="17"/>
    <d v="2014-06-15T17:08:07"/>
    <x v="1087"/>
    <n v="0"/>
    <n v="0"/>
    <x v="6"/>
    <x v="17"/>
  </r>
  <r>
    <n v="1088"/>
    <s v="Still Alive"/>
    <s v="A fresh twist on survival games. Intense, high-stakes 30 minute rounds for up to 10 players."/>
    <x v="101"/>
    <n v="6382.34"/>
    <x v="2"/>
    <x v="0"/>
    <s v="USD"/>
    <n v="1398366667"/>
    <n v="1395774667"/>
    <b v="0"/>
    <n v="147"/>
    <b v="0"/>
    <x v="17"/>
    <d v="2014-04-24T19:11:07"/>
    <x v="1088"/>
    <n v="14"/>
    <n v="43.42"/>
    <x v="6"/>
    <x v="17"/>
  </r>
  <r>
    <n v="1089"/>
    <s v="Farabel"/>
    <s v="Farabel is a single player turn-based fantasy strategy game for Mac/PC/Linux"/>
    <x v="36"/>
    <n v="1174"/>
    <x v="2"/>
    <x v="6"/>
    <s v="EUR"/>
    <n v="1435293175"/>
    <n v="1432701175"/>
    <b v="0"/>
    <n v="49"/>
    <b v="0"/>
    <x v="17"/>
    <d v="2015-06-26T04:32:55"/>
    <x v="1089"/>
    <n v="8"/>
    <n v="23.96"/>
    <x v="6"/>
    <x v="17"/>
  </r>
  <r>
    <n v="1090"/>
    <s v="Help Jumpy Punch Prosper!!"/>
    <s v="A sci-fi platformer game inspired by a certain blue hedgehog and Italian plumber. Jump, fight, dodge and sprint your way to victory."/>
    <x v="215"/>
    <n v="5"/>
    <x v="2"/>
    <x v="2"/>
    <s v="AUD"/>
    <n v="1432873653"/>
    <n v="1430281653"/>
    <b v="0"/>
    <n v="1"/>
    <b v="0"/>
    <x v="17"/>
    <d v="2015-05-29T04:27:33"/>
    <x v="1090"/>
    <n v="0"/>
    <n v="5"/>
    <x v="6"/>
    <x v="17"/>
  </r>
  <r>
    <n v="1091"/>
    <s v="London Revolution - Open World RPG Minecraft Server"/>
    <s v="London Revolution is a Minecraft server in development. This is an open world RPG FPS server with questing and ruthless gangs."/>
    <x v="48"/>
    <n v="25"/>
    <x v="2"/>
    <x v="1"/>
    <s v="GBP"/>
    <n v="1460313672"/>
    <n v="1457725272"/>
    <b v="0"/>
    <n v="2"/>
    <b v="0"/>
    <x v="17"/>
    <d v="2016-04-10T18:41:12"/>
    <x v="1091"/>
    <n v="13"/>
    <n v="12.5"/>
    <x v="6"/>
    <x v="17"/>
  </r>
  <r>
    <n v="1092"/>
    <s v="toggleme. - the next phenom in mobile gaming"/>
    <s v="toggleme. is the next breakout mobile game.Addictive gameplay, phenomenal design, real life rewards for achievements, and a great story"/>
    <x v="13"/>
    <n v="21"/>
    <x v="2"/>
    <x v="0"/>
    <s v="USD"/>
    <n v="1357432638"/>
    <n v="1354840638"/>
    <b v="0"/>
    <n v="7"/>
    <b v="0"/>
    <x v="17"/>
    <d v="2013-01-06T00:37:18"/>
    <x v="1092"/>
    <n v="1"/>
    <n v="3"/>
    <x v="6"/>
    <x v="17"/>
  </r>
  <r>
    <n v="1093"/>
    <s v="Help get &quot;Don't Look&quot; on Steam Greenlight!"/>
    <s v="A little girl living isolated in the Canadian Rockies, you find your self  being lured into the hills in the middle of the night."/>
    <x v="43"/>
    <n v="42.25"/>
    <x v="2"/>
    <x v="5"/>
    <s v="CAD"/>
    <n v="1455232937"/>
    <n v="1453936937"/>
    <b v="0"/>
    <n v="4"/>
    <b v="0"/>
    <x v="17"/>
    <d v="2016-02-11T23:22:17"/>
    <x v="1093"/>
    <n v="14"/>
    <n v="10.56"/>
    <x v="6"/>
    <x v="17"/>
  </r>
  <r>
    <n v="1094"/>
    <s v="Sprocket Junkie"/>
    <s v="An action racing game for iOS. Set in a steampunk world, players battle their way to the finish line on customizable rocket engines!"/>
    <x v="102"/>
    <n v="3294.01"/>
    <x v="2"/>
    <x v="0"/>
    <s v="USD"/>
    <n v="1318180033"/>
    <n v="1315588033"/>
    <b v="0"/>
    <n v="27"/>
    <b v="0"/>
    <x v="17"/>
    <d v="2011-10-09T17:07:13"/>
    <x v="1094"/>
    <n v="18"/>
    <n v="122"/>
    <x v="6"/>
    <x v="17"/>
  </r>
  <r>
    <n v="1095"/>
    <s v="Project Snowstorm"/>
    <s v="MMORPG with Real-Time Pet Battles, Expansive 3D World and Ranked Individual &amp; Guild PvP arenas all on your mobile device!"/>
    <x v="69"/>
    <n v="25174"/>
    <x v="2"/>
    <x v="0"/>
    <s v="USD"/>
    <n v="1377867220"/>
    <n v="1375275220"/>
    <b v="0"/>
    <n v="94"/>
    <b v="0"/>
    <x v="17"/>
    <d v="2013-08-30T12:53:40"/>
    <x v="1095"/>
    <n v="5"/>
    <n v="267.81"/>
    <x v="6"/>
    <x v="17"/>
  </r>
  <r>
    <n v="1096"/>
    <s v="Bugspeed Collider: Fast-Paced Platform Brawler (1â€“4 Players)"/>
    <s v="In BUGSPEED COLLIDER, you're a bug with a black belt.  Fight to the top in 4-Beetle Local Multi, and a Full-Scale 1-Beetle Adventure!"/>
    <x v="14"/>
    <n v="2152"/>
    <x v="2"/>
    <x v="0"/>
    <s v="USD"/>
    <n v="1412393400"/>
    <n v="1409747154"/>
    <b v="0"/>
    <n v="29"/>
    <b v="0"/>
    <x v="17"/>
    <d v="2014-10-04T03:30:00"/>
    <x v="1096"/>
    <n v="18"/>
    <n v="74.209999999999994"/>
    <x v="6"/>
    <x v="17"/>
  </r>
  <r>
    <n v="1097"/>
    <s v="Rabbly"/>
    <s v="Rabbly is action-adventure game. Is about a scientist going on an adventure, to find rare materials in another galaxy."/>
    <x v="57"/>
    <n v="47"/>
    <x v="2"/>
    <x v="0"/>
    <s v="USD"/>
    <n v="1393786877"/>
    <n v="1390330877"/>
    <b v="0"/>
    <n v="7"/>
    <b v="0"/>
    <x v="17"/>
    <d v="2014-03-02T19:01:17"/>
    <x v="1097"/>
    <n v="0"/>
    <n v="6.71"/>
    <x v="6"/>
    <x v="17"/>
  </r>
  <r>
    <n v="1098"/>
    <s v="Kick, Punch... Fireball"/>
    <s v="Kick, Punch... Fireball is an FPS type arena game set inside the fantasy world."/>
    <x v="31"/>
    <n v="1803"/>
    <x v="2"/>
    <x v="0"/>
    <s v="USD"/>
    <n v="1397413095"/>
    <n v="1394821095"/>
    <b v="0"/>
    <n v="22"/>
    <b v="0"/>
    <x v="17"/>
    <d v="2014-04-13T18:18:15"/>
    <x v="1098"/>
    <n v="7"/>
    <n v="81.95"/>
    <x v="6"/>
    <x v="17"/>
  </r>
  <r>
    <n v="1099"/>
    <s v="Xeno - A Sci-Fi FPS"/>
    <s v="Xeno is an FPS which combines all the best elements of old school and modern games to create a fresh and unique gameplay experience."/>
    <x v="10"/>
    <n v="25"/>
    <x v="2"/>
    <x v="1"/>
    <s v="GBP"/>
    <n v="1431547468"/>
    <n v="1428955468"/>
    <b v="0"/>
    <n v="1"/>
    <b v="0"/>
    <x v="17"/>
    <d v="2015-05-13T20:04:28"/>
    <x v="1099"/>
    <n v="1"/>
    <n v="25"/>
    <x v="6"/>
    <x v="17"/>
  </r>
  <r>
    <n v="1100"/>
    <s v="Aeldengald Saga Book I"/>
    <s v="A retro style puzzle rpg with a dark story. Your decisions will influence the world and decide the outcome of the story."/>
    <x v="23"/>
    <n v="100"/>
    <x v="2"/>
    <x v="12"/>
    <s v="EUR"/>
    <n v="1455417571"/>
    <n v="1452825571"/>
    <b v="0"/>
    <n v="10"/>
    <b v="0"/>
    <x v="17"/>
    <d v="2016-02-14T02:39:31"/>
    <x v="1100"/>
    <n v="3"/>
    <n v="10"/>
    <x v="6"/>
    <x v="17"/>
  </r>
  <r>
    <n v="1101"/>
    <s v="Strain Wars"/>
    <s v="Different strains of marijuana leafs battling to the death to see which one is the top strain."/>
    <x v="57"/>
    <n v="41"/>
    <x v="2"/>
    <x v="0"/>
    <s v="USD"/>
    <n v="1468519920"/>
    <n v="1466188338"/>
    <b v="0"/>
    <n v="6"/>
    <b v="0"/>
    <x v="17"/>
    <d v="2016-07-14T18:12:00"/>
    <x v="1101"/>
    <n v="0"/>
    <n v="6.83"/>
    <x v="6"/>
    <x v="17"/>
  </r>
  <r>
    <n v="1102"/>
    <s v="Runers"/>
    <s v="Runers is a top-down rogue-like shooter where as you advance you create more powerful spells and fight fierce monsters and bosses."/>
    <x v="6"/>
    <n v="425"/>
    <x v="2"/>
    <x v="0"/>
    <s v="USD"/>
    <n v="1386568740"/>
    <n v="1383095125"/>
    <b v="0"/>
    <n v="24"/>
    <b v="0"/>
    <x v="17"/>
    <d v="2013-12-09T05:59:00"/>
    <x v="1102"/>
    <n v="5"/>
    <n v="17.71"/>
    <x v="6"/>
    <x v="17"/>
  </r>
  <r>
    <n v="1103"/>
    <s v="The Morgue"/>
    <s v="&quot;I go to work... I classify the bodies and store them accordingly... Sometimes I here noises... Other times is see her..."/>
    <x v="36"/>
    <n v="243"/>
    <x v="2"/>
    <x v="0"/>
    <s v="USD"/>
    <n v="1466227190"/>
    <n v="1461043190"/>
    <b v="0"/>
    <n v="15"/>
    <b v="0"/>
    <x v="17"/>
    <d v="2016-06-18T05:19:50"/>
    <x v="1103"/>
    <n v="2"/>
    <n v="16.2"/>
    <x v="6"/>
    <x v="17"/>
  </r>
  <r>
    <n v="1104"/>
    <s v="Street Heroes - A Facebook Beat 'em Up"/>
    <s v="Street Heroes is a retro 2D side-scrolling multiplayer beat 'em up for Facebook that brings classic arcade fun to a social platform"/>
    <x v="127"/>
    <n v="2971"/>
    <x v="2"/>
    <x v="1"/>
    <s v="GBP"/>
    <n v="1402480221"/>
    <n v="1399888221"/>
    <b v="0"/>
    <n v="37"/>
    <b v="0"/>
    <x v="17"/>
    <d v="2014-06-11T09:50:21"/>
    <x v="1104"/>
    <n v="5"/>
    <n v="80.3"/>
    <x v="6"/>
    <x v="17"/>
  </r>
  <r>
    <n v="1105"/>
    <s v="Nightmare Zombies"/>
    <s v="Nightmare Zombies is the first Oculus Rift Only immersive zombie simulator in the Post-Apocalypse urban environment of New York City."/>
    <x v="216"/>
    <n v="1431"/>
    <x v="2"/>
    <x v="0"/>
    <s v="USD"/>
    <n v="1395627327"/>
    <n v="1393038927"/>
    <b v="0"/>
    <n v="20"/>
    <b v="0"/>
    <x v="17"/>
    <d v="2014-03-24T02:15:27"/>
    <x v="1105"/>
    <n v="0"/>
    <n v="71.55"/>
    <x v="6"/>
    <x v="17"/>
  </r>
  <r>
    <n v="1106"/>
    <s v="Backyard Zombies"/>
    <s v="Collect coins and save civilians while you blast your way through tons of zombies! Unlock new characters and levels!"/>
    <x v="44"/>
    <n v="165"/>
    <x v="2"/>
    <x v="0"/>
    <s v="USD"/>
    <n v="1333557975"/>
    <n v="1330969575"/>
    <b v="0"/>
    <n v="7"/>
    <b v="0"/>
    <x v="17"/>
    <d v="2012-04-04T16:46:15"/>
    <x v="1106"/>
    <n v="41"/>
    <n v="23.57"/>
    <x v="6"/>
    <x v="17"/>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x v="17"/>
    <d v="2014-07-23T20:40:24"/>
    <x v="1107"/>
    <n v="0"/>
    <n v="0"/>
    <x v="6"/>
    <x v="17"/>
  </r>
  <r>
    <n v="1108"/>
    <s v="Urbania: Create the future"/>
    <s v="Environmental awareness using social games where players are challenged to pursue sustainable development in the city of the future."/>
    <x v="31"/>
    <n v="732.5"/>
    <x v="2"/>
    <x v="0"/>
    <s v="USD"/>
    <n v="1334326635"/>
    <n v="1329146235"/>
    <b v="0"/>
    <n v="21"/>
    <b v="0"/>
    <x v="17"/>
    <d v="2012-04-13T14:17:15"/>
    <x v="1108"/>
    <n v="3"/>
    <n v="34.880000000000003"/>
    <x v="6"/>
    <x v="17"/>
  </r>
  <r>
    <n v="1109"/>
    <s v="1985 Video Game Museum/Arcade/Game Lounge/Event Center"/>
    <s v="Our goal is to open a video game museum, art gallery, free play arcade, game lounge, cosplay and event center here in Flint Michigan!"/>
    <x v="3"/>
    <n v="45"/>
    <x v="2"/>
    <x v="0"/>
    <s v="USD"/>
    <n v="1479495790"/>
    <n v="1476900190"/>
    <b v="0"/>
    <n v="3"/>
    <b v="0"/>
    <x v="17"/>
    <d v="2016-11-18T19:03:10"/>
    <x v="1109"/>
    <n v="0"/>
    <n v="15"/>
    <x v="6"/>
    <x v="17"/>
  </r>
  <r>
    <n v="1110"/>
    <s v="PSI - Role Playing Game"/>
    <s v="PSI is a game about a group of people dealing with the effects of Nightmares becoming reality, life will never be the same."/>
    <x v="63"/>
    <n v="255"/>
    <x v="2"/>
    <x v="0"/>
    <s v="USD"/>
    <n v="1354919022"/>
    <n v="1352327022"/>
    <b v="0"/>
    <n v="11"/>
    <b v="0"/>
    <x v="17"/>
    <d v="2012-12-07T22:23:42"/>
    <x v="1110"/>
    <n v="1"/>
    <n v="23.18"/>
    <x v="6"/>
    <x v="17"/>
  </r>
  <r>
    <n v="1111"/>
    <s v="Funding HyperLight Studios"/>
    <s v="We are bringing a new gaming experience to the field. One that will connect a community of people and servers from around the world."/>
    <x v="30"/>
    <n v="1"/>
    <x v="2"/>
    <x v="0"/>
    <s v="USD"/>
    <n v="1452228790"/>
    <n v="1449636790"/>
    <b v="0"/>
    <n v="1"/>
    <b v="0"/>
    <x v="17"/>
    <d v="2016-01-08T04:53:10"/>
    <x v="1111"/>
    <n v="0"/>
    <n v="1"/>
    <x v="6"/>
    <x v="17"/>
  </r>
  <r>
    <n v="1112"/>
    <s v="Johnny Rocketfingers: Violent Point &amp; Click Adventure!"/>
    <s v="Tarantino-esque Adventure Game on Steroids Inspired by LucasArts, Gritty Action Movies and 1940's Animation"/>
    <x v="217"/>
    <n v="31272.92"/>
    <x v="2"/>
    <x v="0"/>
    <s v="USD"/>
    <n v="1421656200"/>
    <n v="1416507211"/>
    <b v="0"/>
    <n v="312"/>
    <b v="0"/>
    <x v="17"/>
    <d v="2015-01-19T08:30:00"/>
    <x v="1112"/>
    <n v="36"/>
    <n v="100.23"/>
    <x v="6"/>
    <x v="17"/>
  </r>
  <r>
    <n v="1113"/>
    <s v="A YouTube Gaming Channel"/>
    <s v="A start up YouTube PC Gaming channel named ''Jeansie''. Comprised of witty banter and slightly above average  gaming skills :)"/>
    <x v="28"/>
    <n v="5"/>
    <x v="2"/>
    <x v="1"/>
    <s v="GBP"/>
    <n v="1408058820"/>
    <n v="1405466820"/>
    <b v="0"/>
    <n v="1"/>
    <b v="0"/>
    <x v="17"/>
    <d v="2014-08-14T23:27:00"/>
    <x v="1113"/>
    <n v="1"/>
    <n v="5"/>
    <x v="6"/>
    <x v="17"/>
  </r>
  <r>
    <n v="1114"/>
    <s v="TeleRide"/>
    <s v="SciFi racing game for Android &amp; iOS platforms. Player gets a unique weapon which introduces an additional dimension to the competition."/>
    <x v="12"/>
    <n v="10"/>
    <x v="2"/>
    <x v="1"/>
    <s v="GBP"/>
    <n v="1381306687"/>
    <n v="1378714687"/>
    <b v="0"/>
    <n v="3"/>
    <b v="0"/>
    <x v="17"/>
    <d v="2013-10-09T08:18:07"/>
    <x v="1114"/>
    <n v="0"/>
    <n v="3.33"/>
    <x v="6"/>
    <x v="17"/>
  </r>
  <r>
    <n v="1115"/>
    <s v="Before You Sleep - A Survival Social Video Game"/>
    <s v="Explore the protagonist's mind. Remember. Understand. Plan ahead. Stay ahead of threats. Nurture relations. Earn the fate you choose."/>
    <x v="79"/>
    <n v="53"/>
    <x v="2"/>
    <x v="0"/>
    <s v="USD"/>
    <n v="1459352495"/>
    <n v="1456764095"/>
    <b v="0"/>
    <n v="4"/>
    <b v="0"/>
    <x v="17"/>
    <d v="2016-03-30T15:41:35"/>
    <x v="1115"/>
    <n v="0"/>
    <n v="13.25"/>
    <x v="6"/>
    <x v="17"/>
  </r>
  <r>
    <n v="1116"/>
    <s v="Quest Remnants of Chaos"/>
    <s v="A medieval, post apocolyptic, Online, MMORPG. Class morphing, character customization game."/>
    <x v="69"/>
    <n v="178.52"/>
    <x v="2"/>
    <x v="0"/>
    <s v="USD"/>
    <n v="1339273208"/>
    <n v="1334089208"/>
    <b v="0"/>
    <n v="10"/>
    <b v="0"/>
    <x v="17"/>
    <d v="2012-06-09T20:20:08"/>
    <x v="1116"/>
    <n v="0"/>
    <n v="17.850000000000001"/>
    <x v="6"/>
    <x v="17"/>
  </r>
  <r>
    <n v="1117"/>
    <s v="Medieval Village"/>
    <s v="Experience the Medieval in your own village. Increase your village into a city and walk through the streets."/>
    <x v="28"/>
    <n v="83"/>
    <x v="2"/>
    <x v="12"/>
    <s v="EUR"/>
    <n v="1451053313"/>
    <n v="1448461313"/>
    <b v="0"/>
    <n v="8"/>
    <b v="0"/>
    <x v="17"/>
    <d v="2015-12-25T14:21:53"/>
    <x v="1117"/>
    <n v="8"/>
    <n v="10.38"/>
    <x v="6"/>
    <x v="17"/>
  </r>
  <r>
    <n v="1118"/>
    <s v="Battle-Buddy â€“ Bringing gamers together"/>
    <s v="Ideal for social players as well as a tool for esports teams, Battle Buddy will help organise and coordinate, pugs, scrims, wars &amp; you!"/>
    <x v="37"/>
    <n v="109"/>
    <x v="2"/>
    <x v="2"/>
    <s v="AUD"/>
    <n v="1396666779"/>
    <n v="1394078379"/>
    <b v="0"/>
    <n v="3"/>
    <b v="0"/>
    <x v="17"/>
    <d v="2014-04-05T02:59:39"/>
    <x v="1118"/>
    <n v="2"/>
    <n v="36.33"/>
    <x v="6"/>
    <x v="17"/>
  </r>
  <r>
    <n v="1119"/>
    <s v="Island of Paws - A Dog and Cat RPG Game    0==]=====&gt;"/>
    <s v="Dog people and cat people unit!! Help save Paw Island from the monsters in this milti-player (50-100 Person at a time) online RPG game"/>
    <x v="190"/>
    <n v="5"/>
    <x v="2"/>
    <x v="0"/>
    <s v="USD"/>
    <n v="1396810864"/>
    <n v="1395687664"/>
    <b v="0"/>
    <n v="1"/>
    <b v="0"/>
    <x v="17"/>
    <d v="2014-04-06T19:01:04"/>
    <x v="1119"/>
    <n v="0"/>
    <n v="5"/>
    <x v="6"/>
    <x v="17"/>
  </r>
  <r>
    <n v="1120"/>
    <s v="PlanEt Ninjahwah"/>
    <s v="Planet Ninjahwah is a highly anticipated futuristic action adventure game that will blow your mind!!"/>
    <x v="31"/>
    <n v="0"/>
    <x v="2"/>
    <x v="0"/>
    <s v="USD"/>
    <n v="1319835400"/>
    <n v="1315947400"/>
    <b v="0"/>
    <n v="0"/>
    <b v="0"/>
    <x v="17"/>
    <d v="2011-10-28T20:56:40"/>
    <x v="1120"/>
    <n v="0"/>
    <n v="0"/>
    <x v="6"/>
    <x v="17"/>
  </r>
  <r>
    <n v="1121"/>
    <s v="Pwincess"/>
    <s v="An action packed, side scrolling, platform jumping, laser shooting ADVENTURE that will be fun for everyone."/>
    <x v="65"/>
    <n v="29"/>
    <x v="2"/>
    <x v="0"/>
    <s v="USD"/>
    <n v="1457904316"/>
    <n v="1455315916"/>
    <b v="0"/>
    <n v="5"/>
    <b v="0"/>
    <x v="17"/>
    <d v="2016-03-13T21:25:16"/>
    <x v="1121"/>
    <n v="0"/>
    <n v="5.8"/>
    <x v="6"/>
    <x v="17"/>
  </r>
  <r>
    <n v="1122"/>
    <s v="Funny Monsters (Mobile Game)"/>
    <s v="Mobile game featuring lots of funny little monsters on the run from their mad creator. Lots of gameplay elements will keep user bussy."/>
    <x v="50"/>
    <n v="0"/>
    <x v="2"/>
    <x v="1"/>
    <s v="GBP"/>
    <n v="1369932825"/>
    <n v="1368723225"/>
    <b v="0"/>
    <n v="0"/>
    <b v="0"/>
    <x v="17"/>
    <d v="2013-05-30T16:53:45"/>
    <x v="1122"/>
    <n v="0"/>
    <n v="0"/>
    <x v="6"/>
    <x v="17"/>
  </r>
  <r>
    <n v="1123"/>
    <s v="Droplets"/>
    <s v="Fast paced mobile game where you control a rain drop by tilting your screen. Absorb other rain drops to go faster, but avoid clouds."/>
    <x v="10"/>
    <n v="11"/>
    <x v="2"/>
    <x v="0"/>
    <s v="USD"/>
    <n v="1397910848"/>
    <n v="1395318848"/>
    <b v="0"/>
    <n v="3"/>
    <b v="0"/>
    <x v="17"/>
    <d v="2014-04-19T12:34:08"/>
    <x v="1123"/>
    <n v="0"/>
    <n v="3.67"/>
    <x v="6"/>
    <x v="17"/>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x v="18"/>
    <d v="2015-04-30T16:00:51"/>
    <x v="1124"/>
    <n v="0"/>
    <n v="60.71"/>
    <x v="6"/>
    <x v="18"/>
  </r>
  <r>
    <n v="1125"/>
    <s v="Ultimate Supremacy"/>
    <s v="Ultimate Supremacy will be the ultimate in mobile gaming, if you love fighting and strategy games, you will love Ultimate Supremacy."/>
    <x v="9"/>
    <n v="0"/>
    <x v="2"/>
    <x v="1"/>
    <s v="GBP"/>
    <n v="1443193130"/>
    <n v="1438009130"/>
    <b v="0"/>
    <n v="0"/>
    <b v="0"/>
    <x v="18"/>
    <d v="2015-09-25T14:58:50"/>
    <x v="1125"/>
    <n v="0"/>
    <n v="0"/>
    <x v="6"/>
    <x v="18"/>
  </r>
  <r>
    <n v="1126"/>
    <s v="GAMING TO LEARN"/>
    <s v="Imagine a science class where the teacher walks in a says &quot;Take out your cell phone and play a game.&quot;"/>
    <x v="13"/>
    <n v="10"/>
    <x v="2"/>
    <x v="0"/>
    <s v="USD"/>
    <n v="1468482694"/>
    <n v="1465890694"/>
    <b v="0"/>
    <n v="2"/>
    <b v="0"/>
    <x v="18"/>
    <d v="2016-07-14T07:51:34"/>
    <x v="1126"/>
    <n v="1"/>
    <n v="5"/>
    <x v="6"/>
    <x v="18"/>
  </r>
  <r>
    <n v="1127"/>
    <s v="ABRAcaPOCUS!!"/>
    <s v="A fast-paced, creepy/cute mobile puzzle game where you draw series of magic symbols to summon &amp; collect demons, monsters, gods, &amp; myths"/>
    <x v="19"/>
    <n v="585"/>
    <x v="2"/>
    <x v="0"/>
    <s v="USD"/>
    <n v="1416000600"/>
    <n v="1413318600"/>
    <b v="0"/>
    <n v="23"/>
    <b v="0"/>
    <x v="18"/>
    <d v="2014-11-14T21:30:00"/>
    <x v="1127"/>
    <n v="2"/>
    <n v="25.43"/>
    <x v="6"/>
    <x v="18"/>
  </r>
  <r>
    <n v="1128"/>
    <s v="Flying Turds"/>
    <s v="#havingfunFTW"/>
    <x v="28"/>
    <n v="1"/>
    <x v="2"/>
    <x v="1"/>
    <s v="GBP"/>
    <n v="1407425717"/>
    <n v="1404833717"/>
    <b v="0"/>
    <n v="1"/>
    <b v="0"/>
    <x v="18"/>
    <d v="2014-08-07T15:35:17"/>
    <x v="1128"/>
    <n v="0"/>
    <n v="1"/>
    <x v="6"/>
    <x v="18"/>
  </r>
  <r>
    <n v="1129"/>
    <s v="Angry words with Friends"/>
    <s v="This app will provide you with the ability to use your most favorite profanities while playing a game with your friends."/>
    <x v="22"/>
    <n v="21"/>
    <x v="2"/>
    <x v="0"/>
    <s v="USD"/>
    <n v="1465107693"/>
    <n v="1462515693"/>
    <b v="0"/>
    <n v="2"/>
    <b v="0"/>
    <x v="18"/>
    <d v="2016-06-05T06:21:33"/>
    <x v="1129"/>
    <n v="0"/>
    <n v="10.5"/>
    <x v="6"/>
    <x v="18"/>
  </r>
  <r>
    <n v="1130"/>
    <s v="Terror Interceptor Mobile Video Game"/>
    <s v="A modernized version of the classic aerial combat arcade game 1942.  Use real fighter jets to take down terrorists on a global scale."/>
    <x v="10"/>
    <n v="11"/>
    <x v="2"/>
    <x v="0"/>
    <s v="USD"/>
    <n v="1416963300"/>
    <n v="1411775700"/>
    <b v="0"/>
    <n v="3"/>
    <b v="0"/>
    <x v="18"/>
    <d v="2014-11-26T00:55:00"/>
    <x v="1130"/>
    <n v="0"/>
    <n v="3.67"/>
    <x v="6"/>
    <x v="18"/>
  </r>
  <r>
    <n v="1131"/>
    <s v="Hot Potato - The App"/>
    <s v="Don't drop it like it's hot..Hot Potato is a battle between friends. Compete to keep Mr Potato off the ground. Who will drop him first?"/>
    <x v="79"/>
    <n v="0"/>
    <x v="2"/>
    <x v="2"/>
    <s v="AUD"/>
    <n v="1450993668"/>
    <n v="1448401668"/>
    <b v="0"/>
    <n v="0"/>
    <b v="0"/>
    <x v="18"/>
    <d v="2015-12-24T21:47:48"/>
    <x v="1131"/>
    <n v="0"/>
    <n v="0"/>
    <x v="6"/>
    <x v="18"/>
  </r>
  <r>
    <n v="1132"/>
    <s v="One"/>
    <s v="One is a simple mobile game about exploring the connections between all living things. Featuring hand-painted art."/>
    <x v="3"/>
    <n v="1438"/>
    <x v="2"/>
    <x v="5"/>
    <s v="CAD"/>
    <n v="1483238771"/>
    <n v="1480646771"/>
    <b v="0"/>
    <n v="13"/>
    <b v="0"/>
    <x v="18"/>
    <d v="2017-01-01T02:46:11"/>
    <x v="1132"/>
    <n v="14"/>
    <n v="110.62"/>
    <x v="6"/>
    <x v="18"/>
  </r>
  <r>
    <n v="1133"/>
    <s v="Ping"/>
    <s v="Ping is a simple game currently in the design process, where the player lives off of the power of their connection to the internet."/>
    <x v="9"/>
    <n v="20"/>
    <x v="2"/>
    <x v="1"/>
    <s v="GBP"/>
    <n v="1406799981"/>
    <n v="1404207981"/>
    <b v="0"/>
    <n v="1"/>
    <b v="0"/>
    <x v="18"/>
    <d v="2014-07-31T09:46:21"/>
    <x v="1133"/>
    <n v="1"/>
    <n v="20"/>
    <x v="6"/>
    <x v="18"/>
  </r>
  <r>
    <n v="1134"/>
    <s v="New Mario Bro's style game!"/>
    <s v="We are creating a new Mario Bro's style game called KFK:Original. It's challenging, fun and totally awesome!!!"/>
    <x v="31"/>
    <n v="1"/>
    <x v="2"/>
    <x v="2"/>
    <s v="AUD"/>
    <n v="1417235580"/>
    <n v="1416034228"/>
    <b v="0"/>
    <n v="1"/>
    <b v="0"/>
    <x v="18"/>
    <d v="2014-11-29T04:33:00"/>
    <x v="1134"/>
    <n v="0"/>
    <n v="1"/>
    <x v="6"/>
    <x v="18"/>
  </r>
  <r>
    <n v="1135"/>
    <s v="Trumperama"/>
    <s v="&quot;Trumperama&quot; ist ein Jump 'n' Run Spiel im 8-Bit Stil fÃ¼r Android._x000a_Donald Trump gewinnt die Wahlen und muss gestoppt werden!"/>
    <x v="28"/>
    <n v="50"/>
    <x v="2"/>
    <x v="12"/>
    <s v="EUR"/>
    <n v="1470527094"/>
    <n v="1467935094"/>
    <b v="0"/>
    <n v="1"/>
    <b v="0"/>
    <x v="18"/>
    <d v="2016-08-06T23:44:54"/>
    <x v="1135"/>
    <n v="5"/>
    <n v="50"/>
    <x v="6"/>
    <x v="18"/>
  </r>
  <r>
    <n v="1136"/>
    <s v="OneLifeMen - Jeu d' Aventure smartphone en Voxel Art"/>
    <s v="Arpenter pas moins de 50 stages ne sera pas facile avec une seule vie... peut Ãªtre que les potions vous aiderons Ã  survivre ?"/>
    <x v="218"/>
    <n v="270"/>
    <x v="2"/>
    <x v="6"/>
    <s v="EUR"/>
    <n v="1450541229"/>
    <n v="1447949229"/>
    <b v="0"/>
    <n v="6"/>
    <b v="0"/>
    <x v="18"/>
    <d v="2015-12-19T16:07:09"/>
    <x v="1136"/>
    <n v="6"/>
    <n v="45"/>
    <x v="6"/>
    <x v="18"/>
  </r>
  <r>
    <n v="1137"/>
    <s v="Nodiatis RPG: Steam, Android, &amp; iOS Clients"/>
    <s v="This classic online RPG is being overhauled to run on more devices with an interface better suited for both mobile and widescreen."/>
    <x v="31"/>
    <n v="9875"/>
    <x v="2"/>
    <x v="0"/>
    <s v="USD"/>
    <n v="1461440421"/>
    <n v="1458848421"/>
    <b v="0"/>
    <n v="39"/>
    <b v="0"/>
    <x v="18"/>
    <d v="2016-04-23T19:40:21"/>
    <x v="1137"/>
    <n v="40"/>
    <n v="253.21"/>
    <x v="6"/>
    <x v="18"/>
  </r>
  <r>
    <n v="1138"/>
    <s v="Slayers of The Dead AR- build your ultimate Zombie Fort"/>
    <s v="Have you ever wanted to build your own, ultimate zombie fort in real life? Enjoy a Zombie Apocalypse without the Apocalypse."/>
    <x v="19"/>
    <n v="125"/>
    <x v="2"/>
    <x v="0"/>
    <s v="USD"/>
    <n v="1485035131"/>
    <n v="1483307131"/>
    <b v="0"/>
    <n v="4"/>
    <b v="0"/>
    <x v="18"/>
    <d v="2017-01-21T21:45:31"/>
    <x v="1138"/>
    <n v="0"/>
    <n v="31.25"/>
    <x v="6"/>
    <x v="18"/>
  </r>
  <r>
    <n v="1139"/>
    <s v="Soulwalker"/>
    <s v="Take control of the Void and bend it to your will as you perfect your strategy and amass your deck. The light gathers, your power grows"/>
    <x v="6"/>
    <n v="5"/>
    <x v="2"/>
    <x v="0"/>
    <s v="USD"/>
    <n v="1420100426"/>
    <n v="1417508426"/>
    <b v="0"/>
    <n v="1"/>
    <b v="0"/>
    <x v="18"/>
    <d v="2015-01-01T08:20:26"/>
    <x v="1139"/>
    <n v="0"/>
    <n v="5"/>
    <x v="6"/>
    <x v="18"/>
  </r>
  <r>
    <n v="1140"/>
    <s v="Medieval Empire by Bear Games"/>
    <s v="We are creating the next epic Massive Multiplayer Online-Real Time Strategy game and we want you to be a part of it!"/>
    <x v="10"/>
    <n v="0"/>
    <x v="2"/>
    <x v="1"/>
    <s v="GBP"/>
    <n v="1438859121"/>
    <n v="1436267121"/>
    <b v="0"/>
    <n v="0"/>
    <b v="0"/>
    <x v="18"/>
    <d v="2015-08-06T11:05:21"/>
    <x v="1140"/>
    <n v="0"/>
    <n v="0"/>
    <x v="6"/>
    <x v="18"/>
  </r>
  <r>
    <n v="1141"/>
    <s v="Arena Z - Zombie Survival"/>
    <s v="I think this will be a great game!"/>
    <x v="2"/>
    <n v="0"/>
    <x v="2"/>
    <x v="12"/>
    <s v="EUR"/>
    <n v="1436460450"/>
    <n v="1433868450"/>
    <b v="0"/>
    <n v="0"/>
    <b v="0"/>
    <x v="18"/>
    <d v="2015-07-09T16:47:30"/>
    <x v="1141"/>
    <n v="0"/>
    <n v="0"/>
    <x v="6"/>
    <x v="18"/>
  </r>
  <r>
    <n v="1142"/>
    <s v="3E Community, a company driven by YOU!"/>
    <s v="If only you could help choose and/or create the Top Chart apps with your ideas..._x000a_Want that to come true? Well here we are."/>
    <x v="23"/>
    <n v="0"/>
    <x v="2"/>
    <x v="0"/>
    <s v="USD"/>
    <n v="1424131727"/>
    <n v="1421539727"/>
    <b v="0"/>
    <n v="0"/>
    <b v="0"/>
    <x v="18"/>
    <d v="2015-02-17T00:08:47"/>
    <x v="1142"/>
    <n v="0"/>
    <n v="0"/>
    <x v="6"/>
    <x v="18"/>
  </r>
  <r>
    <n v="1143"/>
    <s v="Convergence: Rift Wars"/>
    <s v="Convergence: RiftWars is a easy to approach competitive turn-based strategy game, featuring quick game play and military tactics."/>
    <x v="101"/>
    <n v="186"/>
    <x v="2"/>
    <x v="0"/>
    <s v="USD"/>
    <n v="1450327126"/>
    <n v="1447735126"/>
    <b v="0"/>
    <n v="8"/>
    <b v="0"/>
    <x v="18"/>
    <d v="2015-12-17T04:38:46"/>
    <x v="1143"/>
    <n v="0"/>
    <n v="23.25"/>
    <x v="6"/>
    <x v="18"/>
  </r>
  <r>
    <n v="1144"/>
    <s v="We Need Your Help to Finish Our BBQ Food Truck"/>
    <s v="We need your help to finish our food truck. We are building a BBQ Food Truck to serve competition style BBQ."/>
    <x v="219"/>
    <n v="0"/>
    <x v="2"/>
    <x v="0"/>
    <s v="USD"/>
    <n v="1430281320"/>
    <n v="1427689320"/>
    <b v="0"/>
    <n v="0"/>
    <b v="0"/>
    <x v="19"/>
    <d v="2015-04-29T04:22:00"/>
    <x v="1144"/>
    <n v="0"/>
    <n v="0"/>
    <x v="7"/>
    <x v="19"/>
  </r>
  <r>
    <n v="1145"/>
    <s v="A FORK IN THE ROAD food truck"/>
    <s v="Emphasizing locally and responsibly raised ingredients, serving delicious food! I need your help."/>
    <x v="58"/>
    <n v="100"/>
    <x v="2"/>
    <x v="0"/>
    <s v="USD"/>
    <n v="1412272592"/>
    <n v="1407088592"/>
    <b v="0"/>
    <n v="1"/>
    <b v="0"/>
    <x v="19"/>
    <d v="2014-10-02T17:56:32"/>
    <x v="1145"/>
    <n v="0"/>
    <n v="100"/>
    <x v="7"/>
    <x v="19"/>
  </r>
  <r>
    <n v="1146"/>
    <s v="Sleepy PIg Barbecue: Auburn's First BBQ Food Truck"/>
    <s v="Bringing the flavor of competition BBQ to small town Auburn with the ease of a big city food truck."/>
    <x v="12"/>
    <n v="530"/>
    <x v="2"/>
    <x v="0"/>
    <s v="USD"/>
    <n v="1399071173"/>
    <n v="1395787973"/>
    <b v="0"/>
    <n v="12"/>
    <b v="0"/>
    <x v="19"/>
    <d v="2014-05-02T22:52:53"/>
    <x v="1146"/>
    <n v="9"/>
    <n v="44.17"/>
    <x v="7"/>
    <x v="19"/>
  </r>
  <r>
    <n v="1147"/>
    <s v="baked pugtato"/>
    <s v="amazing gourmet baked potato truck with variable options for everyone, its always been my dream, help me make it come true :)."/>
    <x v="31"/>
    <n v="0"/>
    <x v="2"/>
    <x v="5"/>
    <s v="CAD"/>
    <n v="1413760783"/>
    <n v="1408576783"/>
    <b v="0"/>
    <n v="0"/>
    <b v="0"/>
    <x v="19"/>
    <d v="2014-10-19T23:19:43"/>
    <x v="1147"/>
    <n v="0"/>
    <n v="0"/>
    <x v="7"/>
    <x v="19"/>
  </r>
  <r>
    <n v="1148"/>
    <s v="Warren's / Adilyn's Rollin' Bistro"/>
    <s v="New local (Louisville, KY.) food truck with a refreshing spin on rolling kitchens."/>
    <x v="36"/>
    <n v="73"/>
    <x v="2"/>
    <x v="0"/>
    <s v="USD"/>
    <n v="1480568781"/>
    <n v="1477973181"/>
    <b v="0"/>
    <n v="3"/>
    <b v="0"/>
    <x v="19"/>
    <d v="2016-12-01T05:06:21"/>
    <x v="1148"/>
    <n v="0"/>
    <n v="24.33"/>
    <x v="7"/>
    <x v="19"/>
  </r>
  <r>
    <n v="1149"/>
    <s v="The Floridian Food Truck"/>
    <s v="Bringing culturally diverse Floridian cuisine to the people!"/>
    <x v="63"/>
    <n v="75"/>
    <x v="2"/>
    <x v="0"/>
    <s v="USD"/>
    <n v="1466096566"/>
    <n v="1463504566"/>
    <b v="0"/>
    <n v="2"/>
    <b v="0"/>
    <x v="19"/>
    <d v="2016-06-16T17:02:46"/>
    <x v="1149"/>
    <n v="0"/>
    <n v="37.5"/>
    <x v="7"/>
    <x v="19"/>
  </r>
  <r>
    <n v="1150"/>
    <s v="Chef Po's Food Truck"/>
    <s v="Bringing delicious authentic and fusion Taiwanese Food to the West Coast."/>
    <x v="30"/>
    <n v="252"/>
    <x v="2"/>
    <x v="0"/>
    <s v="USD"/>
    <n v="1452293675"/>
    <n v="1447109675"/>
    <b v="0"/>
    <n v="6"/>
    <b v="0"/>
    <x v="19"/>
    <d v="2016-01-08T22:54:35"/>
    <x v="1150"/>
    <n v="10"/>
    <n v="42"/>
    <x v="7"/>
    <x v="19"/>
  </r>
  <r>
    <n v="1151"/>
    <s v="Blaze'n Pontiac Grill"/>
    <s v="Basically home style foods as huge sandwiches, burgers, and apps. Limitited to NOTHING. Irish,Mexican, cajÃ£n, southern bqq even veggies"/>
    <x v="31"/>
    <n v="0"/>
    <x v="2"/>
    <x v="0"/>
    <s v="USD"/>
    <n v="1441592863"/>
    <n v="1439000863"/>
    <b v="0"/>
    <n v="0"/>
    <b v="0"/>
    <x v="19"/>
    <d v="2015-09-07T02:27:43"/>
    <x v="1151"/>
    <n v="0"/>
    <n v="0"/>
    <x v="7"/>
    <x v="19"/>
  </r>
  <r>
    <n v="1152"/>
    <s v="Peruvian King Food Truck"/>
    <s v="Peruvian food truck with an LA twist."/>
    <x v="194"/>
    <n v="911"/>
    <x v="2"/>
    <x v="0"/>
    <s v="USD"/>
    <n v="1431709312"/>
    <n v="1429117312"/>
    <b v="0"/>
    <n v="15"/>
    <b v="0"/>
    <x v="19"/>
    <d v="2015-05-15T17:01:52"/>
    <x v="1152"/>
    <n v="6"/>
    <n v="60.73"/>
    <x v="7"/>
    <x v="19"/>
  </r>
  <r>
    <n v="1153"/>
    <s v="The Cold Spot Mobile Trailer"/>
    <s v="A mobile concession trailer for snow cones, ice cream, smoothies and more"/>
    <x v="6"/>
    <n v="50"/>
    <x v="2"/>
    <x v="0"/>
    <s v="USD"/>
    <n v="1434647305"/>
    <n v="1432055305"/>
    <b v="0"/>
    <n v="1"/>
    <b v="0"/>
    <x v="19"/>
    <d v="2015-06-18T17:08:25"/>
    <x v="1153"/>
    <n v="1"/>
    <n v="50"/>
    <x v="7"/>
    <x v="19"/>
  </r>
  <r>
    <n v="1154"/>
    <s v="Food Truck Funding"/>
    <s v="We're about to launch our first ever food truck to share our amazing food and we need your help! Be a part of our truck!"/>
    <x v="10"/>
    <n v="325"/>
    <x v="2"/>
    <x v="0"/>
    <s v="USD"/>
    <n v="1441507006"/>
    <n v="1438915006"/>
    <b v="0"/>
    <n v="3"/>
    <b v="0"/>
    <x v="19"/>
    <d v="2015-09-06T02:36:46"/>
    <x v="1154"/>
    <n v="7"/>
    <n v="108.33"/>
    <x v="7"/>
    <x v="19"/>
  </r>
  <r>
    <n v="1155"/>
    <s v="Mobile Coffee Cart with a Purpose"/>
    <s v="I am on a mission to offer as many people as I can a great healthy coffee, tea, and snacks by using healthy products and ingredients."/>
    <x v="31"/>
    <n v="188"/>
    <x v="2"/>
    <x v="0"/>
    <s v="USD"/>
    <n v="1408040408"/>
    <n v="1405448408"/>
    <b v="0"/>
    <n v="8"/>
    <b v="0"/>
    <x v="19"/>
    <d v="2014-08-14T18:20:08"/>
    <x v="1155"/>
    <n v="1"/>
    <n v="23.5"/>
    <x v="7"/>
    <x v="19"/>
  </r>
  <r>
    <n v="1156"/>
    <s v="Harley Hawg Dogs, Inc"/>
    <s v="A Food Truck featuring Deep Fried Natural Casing Beef/Pork mix Hot Dogs, New York Style Rippers. Also serving Fresh Cut Fries."/>
    <x v="115"/>
    <n v="0"/>
    <x v="2"/>
    <x v="0"/>
    <s v="USD"/>
    <n v="1424742162"/>
    <n v="1422150162"/>
    <b v="0"/>
    <n v="0"/>
    <b v="0"/>
    <x v="19"/>
    <d v="2015-02-24T01:42:42"/>
    <x v="1156"/>
    <n v="0"/>
    <n v="0"/>
    <x v="7"/>
    <x v="19"/>
  </r>
  <r>
    <n v="1157"/>
    <s v="BIGFOOT BBQ - Flavors As Big As Sasquatch Himself"/>
    <s v="When the smoke clears, folks in Albany are going to experience the best barbeque they'll ever have! Got the flavor, need some funding."/>
    <x v="3"/>
    <n v="151"/>
    <x v="2"/>
    <x v="0"/>
    <s v="USD"/>
    <n v="1417795480"/>
    <n v="1412607880"/>
    <b v="0"/>
    <n v="3"/>
    <b v="0"/>
    <x v="19"/>
    <d v="2014-12-05T16:04:40"/>
    <x v="1157"/>
    <n v="2"/>
    <n v="50.33"/>
    <x v="7"/>
    <x v="19"/>
  </r>
  <r>
    <n v="1158"/>
    <s v="Help me build my Tiny House Cupcake Bakery - Phase 1"/>
    <s v="It's been my dream to start my own cupcake bakery and it's now or never. Help me take the first steps toward building my dream."/>
    <x v="51"/>
    <n v="35"/>
    <x v="2"/>
    <x v="0"/>
    <s v="USD"/>
    <n v="1418091128"/>
    <n v="1415499128"/>
    <b v="0"/>
    <n v="3"/>
    <b v="0"/>
    <x v="19"/>
    <d v="2014-12-09T02:12:08"/>
    <x v="1158"/>
    <n v="0"/>
    <n v="11.67"/>
    <x v="7"/>
    <x v="19"/>
  </r>
  <r>
    <n v="1159"/>
    <s v="Skewed Up Food Truck"/>
    <s v="Skewed Up food truck is my dream and need help getting it started, presenting some to the bank for my loan, spice up logo, etc."/>
    <x v="220"/>
    <n v="0"/>
    <x v="2"/>
    <x v="0"/>
    <s v="USD"/>
    <n v="1435679100"/>
    <n v="1433006765"/>
    <b v="0"/>
    <n v="0"/>
    <b v="0"/>
    <x v="19"/>
    <d v="2015-06-30T15:45:00"/>
    <x v="1159"/>
    <n v="0"/>
    <n v="0"/>
    <x v="7"/>
    <x v="19"/>
  </r>
  <r>
    <n v="1160"/>
    <s v="Harvest Grub Eatery...Mobile Eatery...Fresh Seasonal Grub!"/>
    <s v="Food is a lifestyle...the art, the challenge, and the happiness is the wealth I seek....join me on my journey to success."/>
    <x v="11"/>
    <n v="1155"/>
    <x v="2"/>
    <x v="0"/>
    <s v="USD"/>
    <n v="1427510586"/>
    <n v="1424922186"/>
    <b v="0"/>
    <n v="19"/>
    <b v="0"/>
    <x v="19"/>
    <d v="2015-03-28T02:43:06"/>
    <x v="1160"/>
    <n v="4"/>
    <n v="60.79"/>
    <x v="7"/>
    <x v="19"/>
  </r>
  <r>
    <n v="1161"/>
    <s v="Pyros Brick Oven Pizza in a Food Truck."/>
    <s v="Amazing delicious pizza a real hit a true niche that has not been explored ground floor opportunity in food trucks done by a real chef"/>
    <x v="102"/>
    <n v="0"/>
    <x v="2"/>
    <x v="0"/>
    <s v="USD"/>
    <n v="1432047989"/>
    <n v="1430233589"/>
    <b v="0"/>
    <n v="0"/>
    <b v="0"/>
    <x v="19"/>
    <d v="2015-05-19T15:06:29"/>
    <x v="1161"/>
    <n v="0"/>
    <n v="0"/>
    <x v="7"/>
    <x v="19"/>
  </r>
  <r>
    <n v="1162"/>
    <s v="Super Natural Kooking"/>
    <s v="Solar Powered, Recycled Fryer Oil for Truck Fuel, Locally Grown Organic &amp; Hormone Free Foods, Pop-up Bands, Private Party and Functions"/>
    <x v="127"/>
    <n v="35"/>
    <x v="2"/>
    <x v="0"/>
    <s v="USD"/>
    <n v="1411662264"/>
    <n v="1408983864"/>
    <b v="0"/>
    <n v="2"/>
    <b v="0"/>
    <x v="19"/>
    <d v="2014-09-25T16:24:24"/>
    <x v="1162"/>
    <n v="0"/>
    <n v="17.5"/>
    <x v="7"/>
    <x v="19"/>
  </r>
  <r>
    <n v="1163"/>
    <s v="When I become awesome, I will cater an event for you!!"/>
    <s v="Cooking is my passion.Lets take my passion to another level,by sending me to a culinary school, I WILL be one of the best chefs ever!"/>
    <x v="221"/>
    <n v="0"/>
    <x v="2"/>
    <x v="0"/>
    <s v="USD"/>
    <n v="1407604920"/>
    <n v="1405012920"/>
    <b v="0"/>
    <n v="0"/>
    <b v="0"/>
    <x v="19"/>
    <d v="2014-08-09T17:22:00"/>
    <x v="1163"/>
    <n v="0"/>
    <n v="0"/>
    <x v="7"/>
    <x v="19"/>
  </r>
  <r>
    <n v="1164"/>
    <s v="Bayou Classic BBQ"/>
    <s v="Bayou Classic BBQ will be  Mansura,LA _x000a_newest and best mobile food truck_x000a_serving delicious BBQ Georgia style slow_x000a_smoke BBQ!"/>
    <x v="3"/>
    <n v="0"/>
    <x v="2"/>
    <x v="0"/>
    <s v="USD"/>
    <n v="1466270582"/>
    <n v="1463678582"/>
    <b v="0"/>
    <n v="0"/>
    <b v="0"/>
    <x v="19"/>
    <d v="2016-06-18T17:23:02"/>
    <x v="1164"/>
    <n v="0"/>
    <n v="0"/>
    <x v="7"/>
    <x v="19"/>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x v="19"/>
    <d v="2014-07-06T05:08:50"/>
    <x v="1165"/>
    <n v="21"/>
    <n v="82.82"/>
    <x v="7"/>
    <x v="19"/>
  </r>
  <r>
    <n v="1166"/>
    <s v="Fire On High: Organic Food Truck on a Mission"/>
    <s v="Making delicious healthy food affordable &amp; accessible to ALL Cincinnati neighborhoods. Locally sourced, seasonally-inspired menu"/>
    <x v="36"/>
    <n v="2871"/>
    <x v="2"/>
    <x v="0"/>
    <s v="USD"/>
    <n v="1435291200"/>
    <n v="1432640342"/>
    <b v="0"/>
    <n v="8"/>
    <b v="0"/>
    <x v="19"/>
    <d v="2015-06-26T04:00:00"/>
    <x v="1166"/>
    <n v="19"/>
    <n v="358.88"/>
    <x v="7"/>
    <x v="19"/>
  </r>
  <r>
    <n v="1167"/>
    <s v="Empanada Express Food Truck"/>
    <s v="A mobile food truck serving up a Latino-inspired fusion cuisine using fresh, local, &amp; organic ingredients!"/>
    <x v="127"/>
    <n v="979"/>
    <x v="2"/>
    <x v="0"/>
    <s v="USD"/>
    <n v="1410543495"/>
    <n v="1407865095"/>
    <b v="0"/>
    <n v="16"/>
    <b v="0"/>
    <x v="19"/>
    <d v="2014-09-12T17:38:15"/>
    <x v="1167"/>
    <n v="2"/>
    <n v="61.19"/>
    <x v="7"/>
    <x v="19"/>
  </r>
  <r>
    <n v="1168"/>
    <s v="SiMpLy FreSH fOoD TrUck"/>
    <s v="Simply fresh farm to table on wheels working close with local farms to ensure the highest of quality of product ."/>
    <x v="102"/>
    <n v="1020"/>
    <x v="2"/>
    <x v="0"/>
    <s v="USD"/>
    <n v="1474507065"/>
    <n v="1471915065"/>
    <b v="0"/>
    <n v="3"/>
    <b v="0"/>
    <x v="19"/>
    <d v="2016-09-22T01:17:45"/>
    <x v="1168"/>
    <n v="6"/>
    <n v="340"/>
    <x v="7"/>
    <x v="19"/>
  </r>
  <r>
    <n v="1169"/>
    <s v="FREE Shuttle Service in Downtown Los Angeles"/>
    <s v="Our service provides door-to-door shuttle transportation in Downtown Los Angeles. FREE to passengers - driver tip appreciated."/>
    <x v="3"/>
    <n v="17"/>
    <x v="2"/>
    <x v="0"/>
    <s v="USD"/>
    <n v="1424593763"/>
    <n v="1422001763"/>
    <b v="0"/>
    <n v="3"/>
    <b v="0"/>
    <x v="19"/>
    <d v="2015-02-22T08:29:23"/>
    <x v="1169"/>
    <n v="0"/>
    <n v="5.67"/>
    <x v="7"/>
    <x v="19"/>
  </r>
  <r>
    <n v="1170"/>
    <s v="Its A Rib Thing"/>
    <s v="They are sweet, sticky and incredibly addictive. People are left with a huge smile and a full stomach but still ask for more!!!"/>
    <x v="31"/>
    <n v="100"/>
    <x v="2"/>
    <x v="1"/>
    <s v="GBP"/>
    <n v="1433021171"/>
    <n v="1430429171"/>
    <b v="0"/>
    <n v="2"/>
    <b v="0"/>
    <x v="19"/>
    <d v="2015-05-30T21:26:11"/>
    <x v="1170"/>
    <n v="0"/>
    <n v="50"/>
    <x v="7"/>
    <x v="19"/>
  </r>
  <r>
    <n v="1171"/>
    <s v="The Mean Green Purple Machine"/>
    <s v="Tulsa's first true biodiesel, alternative energy powered food truck! Oh yeah, and delicious food!"/>
    <x v="31"/>
    <n v="25"/>
    <x v="2"/>
    <x v="0"/>
    <s v="USD"/>
    <n v="1415909927"/>
    <n v="1414351127"/>
    <b v="0"/>
    <n v="1"/>
    <b v="0"/>
    <x v="19"/>
    <d v="2014-11-13T20:18:47"/>
    <x v="1171"/>
    <n v="0"/>
    <n v="25"/>
    <x v="7"/>
    <x v="19"/>
  </r>
  <r>
    <n v="1172"/>
    <s v="let your dayz take you to the dogs."/>
    <s v="Bringing YOUR favorite dog recipes to the streets."/>
    <x v="7"/>
    <n v="0"/>
    <x v="2"/>
    <x v="0"/>
    <s v="USD"/>
    <n v="1408551752"/>
    <n v="1405959752"/>
    <b v="0"/>
    <n v="0"/>
    <b v="0"/>
    <x v="19"/>
    <d v="2014-08-20T16:22:32"/>
    <x v="1172"/>
    <n v="0"/>
    <n v="0"/>
    <x v="7"/>
    <x v="19"/>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x v="19"/>
    <d v="2015-08-03T04:27:37"/>
    <x v="1173"/>
    <n v="0"/>
    <n v="30"/>
    <x v="7"/>
    <x v="19"/>
  </r>
  <r>
    <n v="1174"/>
    <s v="Give The Black Burro a Stable Stable"/>
    <s v="Help me purchase a parking space to be the Burro's permanant home, I need your help to raise $15,000!"/>
    <x v="36"/>
    <n v="886"/>
    <x v="2"/>
    <x v="0"/>
    <s v="USD"/>
    <n v="1462738327"/>
    <n v="1460146327"/>
    <b v="0"/>
    <n v="19"/>
    <b v="0"/>
    <x v="19"/>
    <d v="2016-05-08T20:12:07"/>
    <x v="1174"/>
    <n v="6"/>
    <n v="46.63"/>
    <x v="7"/>
    <x v="19"/>
  </r>
  <r>
    <n v="1175"/>
    <s v="Bad To The Cone Food Service ATX"/>
    <s v="&quot;Create-Your-Cone&quot;. Freshly made waffle cones stuffed with your choice of yummy ingredients, or frozen yogurt!"/>
    <x v="22"/>
    <n v="585"/>
    <x v="2"/>
    <x v="0"/>
    <s v="USD"/>
    <n v="1436981339"/>
    <n v="1434389339"/>
    <b v="0"/>
    <n v="9"/>
    <b v="0"/>
    <x v="19"/>
    <d v="2015-07-15T17:28:59"/>
    <x v="1175"/>
    <n v="3"/>
    <n v="65"/>
    <x v="7"/>
    <x v="19"/>
  </r>
  <r>
    <n v="1176"/>
    <s v="Mirlin's Sushi"/>
    <s v="Mirlins Sushi!_x000a_Find us on Facebook!_x000a_(Gives backers a voice, and a direct link to us! No kickstarter disappearing act here!)"/>
    <x v="164"/>
    <n v="10"/>
    <x v="2"/>
    <x v="2"/>
    <s v="AUD"/>
    <n v="1488805200"/>
    <n v="1484094498"/>
    <b v="0"/>
    <n v="1"/>
    <b v="0"/>
    <x v="19"/>
    <d v="2017-03-06T13:00:00"/>
    <x v="1176"/>
    <n v="0"/>
    <n v="10"/>
    <x v="7"/>
    <x v="19"/>
  </r>
  <r>
    <n v="1177"/>
    <s v="Funnel Cakes come to the UK!"/>
    <s v="Its CRAZY the UK is still in the dark about funnel cakes! We want to convert a trailer and show the country what they've been missing!"/>
    <x v="12"/>
    <n v="0"/>
    <x v="2"/>
    <x v="1"/>
    <s v="GBP"/>
    <n v="1413388296"/>
    <n v="1410796296"/>
    <b v="0"/>
    <n v="0"/>
    <b v="0"/>
    <x v="19"/>
    <d v="2014-10-15T15:51:36"/>
    <x v="1177"/>
    <n v="0"/>
    <n v="0"/>
    <x v="7"/>
    <x v="19"/>
  </r>
  <r>
    <n v="1178"/>
    <s v="Thella's, food, tacos, burritos, health"/>
    <s v="Hi, Thella's is an idea of a local inexpensive burrito truck, where we want take the delicious burritos and tacos to whole new level"/>
    <x v="96"/>
    <n v="5"/>
    <x v="2"/>
    <x v="0"/>
    <s v="USD"/>
    <n v="1408225452"/>
    <n v="1405633452"/>
    <b v="0"/>
    <n v="1"/>
    <b v="0"/>
    <x v="19"/>
    <d v="2014-08-16T21:44:12"/>
    <x v="1178"/>
    <n v="0"/>
    <n v="5"/>
    <x v="7"/>
    <x v="19"/>
  </r>
  <r>
    <n v="1179"/>
    <s v="El Camion Roja"/>
    <s v="Mexican Style Food Truck, run by a Red Seal Chef, in a town with NO MEXICAN FOOD! That is a culinary emergency situation!"/>
    <x v="127"/>
    <n v="3200"/>
    <x v="2"/>
    <x v="5"/>
    <s v="CAD"/>
    <n v="1446052627"/>
    <n v="1443460627"/>
    <b v="0"/>
    <n v="5"/>
    <b v="0"/>
    <x v="19"/>
    <d v="2015-10-28T17:17:07"/>
    <x v="1179"/>
    <n v="5"/>
    <n v="640"/>
    <x v="7"/>
    <x v="19"/>
  </r>
  <r>
    <n v="1180"/>
    <s v="Hogzilla S.O.W. (Squeals On Wheels) A Veteran Owned Company"/>
    <s v="We would like to start a military-themed food truck to serve the Battle Creek/Kalamazoo area."/>
    <x v="63"/>
    <n v="5875"/>
    <x v="2"/>
    <x v="0"/>
    <s v="USD"/>
    <n v="1403983314"/>
    <n v="1400786514"/>
    <b v="0"/>
    <n v="85"/>
    <b v="0"/>
    <x v="19"/>
    <d v="2014-06-28T19:21:54"/>
    <x v="1180"/>
    <n v="12"/>
    <n v="69.12"/>
    <x v="7"/>
    <x v="19"/>
  </r>
  <r>
    <n v="1181"/>
    <s v="Gringo Loco Tacos Food Truck"/>
    <s v="Bringing the best tacos to the streets of Chicago!"/>
    <x v="63"/>
    <n v="4"/>
    <x v="2"/>
    <x v="0"/>
    <s v="USD"/>
    <n v="1425197321"/>
    <n v="1422605321"/>
    <b v="0"/>
    <n v="3"/>
    <b v="0"/>
    <x v="19"/>
    <d v="2015-03-01T08:08:41"/>
    <x v="1181"/>
    <n v="0"/>
    <n v="1.33"/>
    <x v="7"/>
    <x v="19"/>
  </r>
  <r>
    <n v="1182"/>
    <s v="J &amp; D Rolling Smoke BBQ expansion"/>
    <s v="Two  years ago this business was started to help a local non-profit.  We have since expanded and provide jobs in our small community."/>
    <x v="28"/>
    <n v="42"/>
    <x v="2"/>
    <x v="0"/>
    <s v="USD"/>
    <n v="1484239320"/>
    <n v="1482609088"/>
    <b v="0"/>
    <n v="4"/>
    <b v="0"/>
    <x v="19"/>
    <d v="2017-01-12T16:42:00"/>
    <x v="1182"/>
    <n v="4"/>
    <n v="10.5"/>
    <x v="7"/>
    <x v="19"/>
  </r>
  <r>
    <n v="1183"/>
    <s v="Freshie's Donuts Food Trailer"/>
    <s v="Help Freshie keep her dream alive by pledging to get a donut truck! She will be able to do events as well as cater to the community"/>
    <x v="30"/>
    <n v="100"/>
    <x v="2"/>
    <x v="0"/>
    <s v="USD"/>
    <n v="1478059140"/>
    <n v="1476391223"/>
    <b v="0"/>
    <n v="3"/>
    <b v="0"/>
    <x v="19"/>
    <d v="2016-11-02T03:59:00"/>
    <x v="1183"/>
    <n v="4"/>
    <n v="33.33"/>
    <x v="7"/>
    <x v="19"/>
  </r>
  <r>
    <n v="1184"/>
    <s v="2016/2017 Cyclocross Album"/>
    <s v="This coffee table album is the chronicle of the 2016/2017 cyclocross season, the latest edition of the renowned cyclephotos books."/>
    <x v="29"/>
    <n v="23086"/>
    <x v="0"/>
    <x v="1"/>
    <s v="GBP"/>
    <n v="1486391011"/>
    <n v="1483712611"/>
    <b v="0"/>
    <n v="375"/>
    <b v="1"/>
    <x v="20"/>
    <d v="2017-02-06T14:23:31"/>
    <x v="1184"/>
    <n v="105"/>
    <n v="61.56"/>
    <x v="8"/>
    <x v="20"/>
  </r>
  <r>
    <n v="1185"/>
    <s v="Katrina  Reflections"/>
    <s v="A photo exhibition and book showcasing images and stories of our time in New Orleans, commemorating Katrinaâ€™s ten year anniversary."/>
    <x v="78"/>
    <n v="13180"/>
    <x v="0"/>
    <x v="0"/>
    <s v="USD"/>
    <n v="1433736000"/>
    <n v="1430945149"/>
    <b v="0"/>
    <n v="111"/>
    <b v="1"/>
    <x v="20"/>
    <d v="2015-06-08T04:00:00"/>
    <x v="1185"/>
    <n v="105"/>
    <n v="118.74"/>
    <x v="8"/>
    <x v="20"/>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x v="20"/>
    <d v="2015-06-01T22:42:00"/>
    <x v="1186"/>
    <n v="107"/>
    <n v="65.08"/>
    <x v="8"/>
    <x v="20"/>
  </r>
  <r>
    <n v="1187"/>
    <s v="&quot;SUNDANCERS: The Men of Utah&quot;"/>
    <s v="A gorgeous monograph of sensual imagery featuring the men of Utah, shot against the incredible expanses of land they call their own."/>
    <x v="222"/>
    <n v="9111"/>
    <x v="0"/>
    <x v="0"/>
    <s v="USD"/>
    <n v="1431885600"/>
    <n v="1429133323"/>
    <b v="0"/>
    <n v="70"/>
    <b v="1"/>
    <x v="20"/>
    <d v="2015-05-17T18:00:00"/>
    <x v="1187"/>
    <n v="104"/>
    <n v="130.16"/>
    <x v="8"/>
    <x v="20"/>
  </r>
  <r>
    <n v="1188"/>
    <s v="Because Dance."/>
    <s v="A photobook of young dancers and their inspiring stories, photographed in beautiful and unique locations."/>
    <x v="13"/>
    <n v="3211"/>
    <x v="0"/>
    <x v="5"/>
    <s v="CAD"/>
    <n v="1482943740"/>
    <n v="1481129340"/>
    <b v="0"/>
    <n v="85"/>
    <b v="1"/>
    <x v="20"/>
    <d v="2016-12-28T16:49:00"/>
    <x v="1188"/>
    <n v="161"/>
    <n v="37.78"/>
    <x v="8"/>
    <x v="20"/>
  </r>
  <r>
    <n v="1189"/>
    <s v="Road Ramblers"/>
    <s v="A couple of experienced road trippers setting out for the big one. Six months traveling in a converted bus with a book at the end."/>
    <x v="7"/>
    <n v="9700"/>
    <x v="0"/>
    <x v="0"/>
    <s v="USD"/>
    <n v="1467242995"/>
    <n v="1465428595"/>
    <b v="0"/>
    <n v="86"/>
    <b v="1"/>
    <x v="20"/>
    <d v="2016-06-29T23:29:55"/>
    <x v="1189"/>
    <n v="108"/>
    <n v="112.79"/>
    <x v="8"/>
    <x v="20"/>
  </r>
  <r>
    <n v="1190"/>
    <s v="The Reality Of Chronic Illness - The Book"/>
    <s v="A pairing of self portraiture and writing to shed light on the reality of life with chronic illness."/>
    <x v="2"/>
    <n v="675"/>
    <x v="0"/>
    <x v="0"/>
    <s v="USD"/>
    <n v="1409500725"/>
    <n v="1406908725"/>
    <b v="0"/>
    <n v="13"/>
    <b v="1"/>
    <x v="20"/>
    <d v="2014-08-31T15:58:45"/>
    <x v="1190"/>
    <n v="135"/>
    <n v="51.92"/>
    <x v="8"/>
    <x v="20"/>
  </r>
  <r>
    <n v="1191"/>
    <s v="Good Morning Japan"/>
    <s v="A photo journal capturing 30 days of sweetness in Kyoto, Tokyo, and more. Join me to see the cutest &amp; prettiest images of Japan :)"/>
    <x v="200"/>
    <n v="2945"/>
    <x v="0"/>
    <x v="0"/>
    <s v="USD"/>
    <n v="1458480560"/>
    <n v="1455892160"/>
    <b v="0"/>
    <n v="33"/>
    <b v="1"/>
    <x v="20"/>
    <d v="2016-03-20T13:29:20"/>
    <x v="1191"/>
    <n v="109"/>
    <n v="89.24"/>
    <x v="8"/>
    <x v="20"/>
  </r>
  <r>
    <n v="1192"/>
    <s v="Other Worlds - A Make 100 Project"/>
    <s v="A macro landscape photography art book &amp; limited edition prints. A Make 100 project."/>
    <x v="213"/>
    <n v="290"/>
    <x v="0"/>
    <x v="1"/>
    <s v="GBP"/>
    <n v="1486814978"/>
    <n v="1484222978"/>
    <b v="0"/>
    <n v="15"/>
    <b v="1"/>
    <x v="20"/>
    <d v="2017-02-11T12:09:38"/>
    <x v="1192"/>
    <n v="290"/>
    <n v="19.329999999999998"/>
    <x v="8"/>
    <x v="2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x v="20"/>
    <d v="2016-04-09T17:37:33"/>
    <x v="1193"/>
    <n v="104"/>
    <n v="79.97"/>
    <x v="8"/>
    <x v="20"/>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x v="20"/>
    <d v="2015-04-08T11:42:59"/>
    <x v="1194"/>
    <n v="322"/>
    <n v="56.41"/>
    <x v="8"/>
    <x v="20"/>
  </r>
  <r>
    <n v="1195"/>
    <s v="CALAMITA/Ã€ project"/>
    <s v="CALAMITA/Ã€ is a tool for investigating the contemporary Vajont and the topic of catastrophes in general._x000a_Â«CHE IDDIO CE LA MANDI BUONAÂ»"/>
    <x v="3"/>
    <n v="13500"/>
    <x v="0"/>
    <x v="13"/>
    <s v="EUR"/>
    <n v="1450602000"/>
    <n v="1445415653"/>
    <b v="0"/>
    <n v="170"/>
    <b v="1"/>
    <x v="20"/>
    <d v="2015-12-20T09:00:00"/>
    <x v="1195"/>
    <n v="135"/>
    <n v="79.41"/>
    <x v="8"/>
    <x v="20"/>
  </r>
  <r>
    <n v="1196"/>
    <s v="NAKED IBIZA - A Large Scale Photography Book by Dylan Rosser"/>
    <s v="A book of male nudes photographed on location in Ibiza over the last 4 years."/>
    <x v="107"/>
    <n v="39137"/>
    <x v="0"/>
    <x v="1"/>
    <s v="GBP"/>
    <n v="1450467539"/>
    <n v="1447875539"/>
    <b v="0"/>
    <n v="512"/>
    <b v="1"/>
    <x v="20"/>
    <d v="2015-12-18T19:38:59"/>
    <x v="1196"/>
    <n v="270"/>
    <n v="76.44"/>
    <x v="8"/>
    <x v="20"/>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x v="20"/>
    <d v="2016-06-13T05:59:00"/>
    <x v="1197"/>
    <n v="253"/>
    <n v="121"/>
    <x v="8"/>
    <x v="20"/>
  </r>
  <r>
    <n v="1198"/>
    <s v="The White Desert: Wildlife &amp; Antarctica photobook"/>
    <s v="The White Desert is a photo project, documenting the fragility and beauty of the planet, from the Arctic to Antarctic regions!"/>
    <x v="8"/>
    <n v="9121"/>
    <x v="0"/>
    <x v="0"/>
    <s v="USD"/>
    <n v="1451530800"/>
    <n v="1448463086"/>
    <b v="0"/>
    <n v="167"/>
    <b v="1"/>
    <x v="20"/>
    <d v="2015-12-31T03:00:00"/>
    <x v="1198"/>
    <n v="261"/>
    <n v="54.62"/>
    <x v="8"/>
    <x v="20"/>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x v="20"/>
    <d v="2015-07-08T18:30:00"/>
    <x v="1199"/>
    <n v="101"/>
    <n v="299.22000000000003"/>
    <x v="8"/>
    <x v="20"/>
  </r>
  <r>
    <n v="1200"/>
    <s v="Modern Nomads"/>
    <s v="Modern Nomads Journal is an 88 page magazine style publication containing photo stories about Somalis in the Horn of Africa."/>
    <x v="225"/>
    <n v="6029"/>
    <x v="0"/>
    <x v="0"/>
    <s v="USD"/>
    <n v="1429183656"/>
    <n v="1427369256"/>
    <b v="0"/>
    <n v="103"/>
    <b v="1"/>
    <x v="20"/>
    <d v="2015-04-16T11:27:36"/>
    <x v="1200"/>
    <n v="126"/>
    <n v="58.53"/>
    <x v="8"/>
    <x v="20"/>
  </r>
  <r>
    <n v="1201"/>
    <s v="Invisible People of Belarus"/>
    <s v="Documentary book about the lives of disabled people and Chernobyl victims living in governmental institutions called Internats"/>
    <x v="12"/>
    <n v="6146.27"/>
    <x v="0"/>
    <x v="1"/>
    <s v="GBP"/>
    <n v="1468593246"/>
    <n v="1466001246"/>
    <b v="0"/>
    <n v="111"/>
    <b v="1"/>
    <x v="20"/>
    <d v="2016-07-15T14:34:06"/>
    <x v="1201"/>
    <n v="102"/>
    <n v="55.37"/>
    <x v="8"/>
    <x v="20"/>
  </r>
  <r>
    <n v="1202"/>
    <s v="&quot;Angus O'Callaghan. Melbourne.&quot; 1968 - 1971"/>
    <s v="This coffee table book features Melbourne as never seen before through the eyes of an artist now 93 years old. Melbourne from 1968-1971"/>
    <x v="31"/>
    <n v="49811"/>
    <x v="0"/>
    <x v="2"/>
    <s v="AUD"/>
    <n v="1435388154"/>
    <n v="1432796154"/>
    <b v="0"/>
    <n v="271"/>
    <b v="1"/>
    <x v="20"/>
    <d v="2015-06-27T06:55:54"/>
    <x v="1202"/>
    <n v="199"/>
    <n v="183.8"/>
    <x v="8"/>
    <x v="20"/>
  </r>
  <r>
    <n v="1203"/>
    <s v="reAPPEARANCES   a limited edition photography book"/>
    <s v="reAPPEARANCES is a series of photographs shot with a digital toy camera, a visual and cultural journey through appearances."/>
    <x v="226"/>
    <n v="16700"/>
    <x v="0"/>
    <x v="0"/>
    <s v="USD"/>
    <n v="1433083527"/>
    <n v="1430491527"/>
    <b v="0"/>
    <n v="101"/>
    <b v="1"/>
    <x v="20"/>
    <d v="2015-05-31T14:45:27"/>
    <x v="1203"/>
    <n v="102"/>
    <n v="165.35"/>
    <x v="8"/>
    <x v="20"/>
  </r>
  <r>
    <n v="1204"/>
    <s v="Miles From Los Angeles - A Photo Book of the Western U.S."/>
    <s v="A fine art book capturing the beauty of nature in the Western United States by landscape photographer Cheyne Walls."/>
    <x v="93"/>
    <n v="13383"/>
    <x v="0"/>
    <x v="0"/>
    <s v="USD"/>
    <n v="1449205200"/>
    <n v="1445363833"/>
    <b v="0"/>
    <n v="57"/>
    <b v="1"/>
    <x v="20"/>
    <d v="2015-12-04T05:00:00"/>
    <x v="1204"/>
    <n v="103"/>
    <n v="234.79"/>
    <x v="8"/>
    <x v="20"/>
  </r>
  <r>
    <n v="1205"/>
    <s v="Afro-Iran:Â The Unknown Minority"/>
    <s v="A photo book by photographer Mahdi Ehsaei depicting the little known minority of Afro-Iranians in South Iran in fascinating portraits."/>
    <x v="93"/>
    <n v="13112"/>
    <x v="0"/>
    <x v="12"/>
    <s v="EUR"/>
    <n v="1434197351"/>
    <n v="1431605351"/>
    <b v="0"/>
    <n v="62"/>
    <b v="1"/>
    <x v="20"/>
    <d v="2015-06-13T12:09:11"/>
    <x v="1205"/>
    <n v="101"/>
    <n v="211.48"/>
    <x v="8"/>
    <x v="20"/>
  </r>
  <r>
    <n v="1206"/>
    <s v="Until I Gush Forth / Limited Edition Zine by Esthaem"/>
    <s v="Limited edition zine by photographic artist Esthaem, signed and hand-numbered including a screen printed banderole. Edition of 100."/>
    <x v="42"/>
    <n v="1035"/>
    <x v="0"/>
    <x v="15"/>
    <s v="EUR"/>
    <n v="1489238940"/>
    <n v="1486406253"/>
    <b v="0"/>
    <n v="32"/>
    <b v="1"/>
    <x v="20"/>
    <d v="2017-03-11T13:29:00"/>
    <x v="1206"/>
    <n v="115"/>
    <n v="32.340000000000003"/>
    <x v="8"/>
    <x v="20"/>
  </r>
  <r>
    <n v="1207"/>
    <s v="ITALIANA"/>
    <s v="A humanistic photo book about ancestral &amp; post-modern Italy."/>
    <x v="227"/>
    <n v="17396"/>
    <x v="0"/>
    <x v="13"/>
    <s v="EUR"/>
    <n v="1459418400"/>
    <n v="1456827573"/>
    <b v="0"/>
    <n v="141"/>
    <b v="1"/>
    <x v="20"/>
    <d v="2016-03-31T10:00:00"/>
    <x v="1207"/>
    <n v="104"/>
    <n v="123.38"/>
    <x v="8"/>
    <x v="20"/>
  </r>
  <r>
    <n v="1208"/>
    <s v="Into The Great White Sands"/>
    <s v="Help me complete the photography and publish a fine art book on White Sands National Monument, a uniquely significant place."/>
    <x v="3"/>
    <n v="15530"/>
    <x v="0"/>
    <x v="0"/>
    <s v="USD"/>
    <n v="1458835264"/>
    <n v="1456246864"/>
    <b v="0"/>
    <n v="75"/>
    <b v="1"/>
    <x v="20"/>
    <d v="2016-03-24T16:01:04"/>
    <x v="1208"/>
    <n v="155"/>
    <n v="207.07"/>
    <x v="8"/>
    <x v="20"/>
  </r>
  <r>
    <n v="1209"/>
    <s v="Israel: An Inspiring Photographic Journey (Photobook)"/>
    <s v="This 80 page book displays 75 beautiful images of the Holy Land, site descriptions, scripture and thought provoking comments."/>
    <x v="12"/>
    <n v="6360"/>
    <x v="0"/>
    <x v="0"/>
    <s v="USD"/>
    <n v="1488053905"/>
    <n v="1485461905"/>
    <b v="0"/>
    <n v="46"/>
    <b v="1"/>
    <x v="20"/>
    <d v="2017-02-25T20:18:25"/>
    <x v="1209"/>
    <n v="106"/>
    <n v="138.26"/>
    <x v="8"/>
    <x v="20"/>
  </r>
  <r>
    <n v="1210"/>
    <s v="Det Andra GÃ¶teborg"/>
    <s v="En fotobok om livet i det enda andra GÃ¶teborg i vÃ¤rlden"/>
    <x v="22"/>
    <n v="50863"/>
    <x v="0"/>
    <x v="11"/>
    <s v="SEK"/>
    <n v="1433106000"/>
    <n v="1431124572"/>
    <b v="0"/>
    <n v="103"/>
    <b v="1"/>
    <x v="20"/>
    <d v="2015-05-31T21:00:00"/>
    <x v="1210"/>
    <n v="254"/>
    <n v="493.82"/>
    <x v="8"/>
    <x v="20"/>
  </r>
  <r>
    <n v="1211"/>
    <s v="500 Views of Japan"/>
    <s v="From 2010 to 2015, I took over 15 000 photos in Japan. Here's 500 of them. Landscape, city view, people and so much more!"/>
    <x v="28"/>
    <n v="1011"/>
    <x v="0"/>
    <x v="5"/>
    <s v="CAD"/>
    <n v="1465505261"/>
    <n v="1464209261"/>
    <b v="0"/>
    <n v="6"/>
    <b v="1"/>
    <x v="20"/>
    <d v="2016-06-09T20:47:41"/>
    <x v="1211"/>
    <n v="101"/>
    <n v="168.5"/>
    <x v="8"/>
    <x v="20"/>
  </r>
  <r>
    <n v="1212"/>
    <s v="Faces of Yoga: A Coffee Table Photo Book"/>
    <s v="Faces of Yoga is a series of uncomfortable photos of people in strange positions. The photo book will be ready for the holiday season!"/>
    <x v="30"/>
    <n v="3226"/>
    <x v="0"/>
    <x v="0"/>
    <s v="USD"/>
    <n v="1448586000"/>
    <n v="1447195695"/>
    <b v="0"/>
    <n v="83"/>
    <b v="1"/>
    <x v="20"/>
    <d v="2015-11-27T01:00:00"/>
    <x v="1212"/>
    <n v="129"/>
    <n v="38.869999999999997"/>
    <x v="8"/>
    <x v="20"/>
  </r>
  <r>
    <n v="1213"/>
    <s v="Iceland Impressions: photographs by Iwona and Adam Balcy"/>
    <s v="A collection of 97 colour photographs showcasing Iceland's spectacular scenery, beautifully presented in 128 page hardcover book."/>
    <x v="115"/>
    <n v="6645"/>
    <x v="0"/>
    <x v="1"/>
    <s v="GBP"/>
    <n v="1485886100"/>
    <n v="1482862100"/>
    <b v="0"/>
    <n v="108"/>
    <b v="1"/>
    <x v="20"/>
    <d v="2017-01-31T18:08:20"/>
    <x v="1213"/>
    <n v="102"/>
    <n v="61.53"/>
    <x v="8"/>
    <x v="20"/>
  </r>
  <r>
    <n v="1214"/>
    <s v="Framed Himalaya: Lachen Valley (Campaign Part - 2)"/>
    <s v="A coffee table book with photographs of nature's splendor from the mystical valley of Lachen in the Eastern recesses of the Himalaya."/>
    <x v="13"/>
    <n v="2636"/>
    <x v="0"/>
    <x v="0"/>
    <s v="USD"/>
    <n v="1433880605"/>
    <n v="1428696605"/>
    <b v="0"/>
    <n v="25"/>
    <b v="1"/>
    <x v="20"/>
    <d v="2015-06-09T20:10:05"/>
    <x v="1214"/>
    <n v="132"/>
    <n v="105.44"/>
    <x v="8"/>
    <x v="20"/>
  </r>
  <r>
    <n v="1215"/>
    <s v="ShootTokyo: The Book"/>
    <s v="A photography book that brings you on a journey through Tokyo and beyond.   This is a collection of my best images from ShootTokyo."/>
    <x v="10"/>
    <n v="39304.01"/>
    <x v="0"/>
    <x v="0"/>
    <s v="USD"/>
    <n v="1401487756"/>
    <n v="1398895756"/>
    <b v="0"/>
    <n v="549"/>
    <b v="1"/>
    <x v="20"/>
    <d v="2014-05-30T22:09:16"/>
    <x v="1215"/>
    <n v="786"/>
    <n v="71.59"/>
    <x v="8"/>
    <x v="20"/>
  </r>
  <r>
    <n v="1216"/>
    <s v="In Training: a book of Bonsai photographs"/>
    <s v="A fine art photography book taking a new look at the art of bonsai."/>
    <x v="32"/>
    <n v="20398"/>
    <x v="0"/>
    <x v="0"/>
    <s v="USD"/>
    <n v="1443826980"/>
    <n v="1441032457"/>
    <b v="0"/>
    <n v="222"/>
    <b v="1"/>
    <x v="20"/>
    <d v="2015-10-02T23:03:00"/>
    <x v="1216"/>
    <n v="146"/>
    <n v="91.88"/>
    <x v="8"/>
    <x v="20"/>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x v="20"/>
    <d v="2016-07-14T19:25:40"/>
    <x v="1217"/>
    <n v="103"/>
    <n v="148.57"/>
    <x v="8"/>
    <x v="20"/>
  </r>
  <r>
    <n v="1218"/>
    <s v="The Alaska Range"/>
    <s v="The Mountaineers Books and I, Carl Battreall, have teamed up to create the first photography book of the legendary Alaska Range."/>
    <x v="7"/>
    <n v="15505"/>
    <x v="0"/>
    <x v="0"/>
    <s v="USD"/>
    <n v="1446346800"/>
    <n v="1443714800"/>
    <b v="0"/>
    <n v="89"/>
    <b v="1"/>
    <x v="20"/>
    <d v="2015-11-01T03:00:00"/>
    <x v="1218"/>
    <n v="172"/>
    <n v="174.21"/>
    <x v="8"/>
    <x v="20"/>
  </r>
  <r>
    <n v="1219"/>
    <s v="The Box"/>
    <s v="The Box is a fine art book of Ron Amato's innovative and seductive photography project."/>
    <x v="229"/>
    <n v="26024"/>
    <x v="0"/>
    <x v="0"/>
    <s v="USD"/>
    <n v="1476961513"/>
    <n v="1474369513"/>
    <b v="0"/>
    <n v="253"/>
    <b v="1"/>
    <x v="20"/>
    <d v="2016-10-20T11:05:13"/>
    <x v="1219"/>
    <n v="159"/>
    <n v="102.86"/>
    <x v="8"/>
    <x v="20"/>
  </r>
  <r>
    <n v="1220"/>
    <s v="All The People"/>
    <s v="A beautiful photo art book of portraits and conversations with people that may expand your idea of gender."/>
    <x v="36"/>
    <n v="15565"/>
    <x v="0"/>
    <x v="12"/>
    <s v="EUR"/>
    <n v="1440515112"/>
    <n v="1437923112"/>
    <b v="0"/>
    <n v="140"/>
    <b v="1"/>
    <x v="20"/>
    <d v="2015-08-25T15:05:12"/>
    <x v="1220"/>
    <n v="104"/>
    <n v="111.18"/>
    <x v="8"/>
    <x v="2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x v="20"/>
    <d v="2016-12-04T00:00:00"/>
    <x v="1221"/>
    <n v="111"/>
    <n v="23.8"/>
    <x v="8"/>
    <x v="20"/>
  </r>
  <r>
    <n v="1222"/>
    <s v="Project Pilgrim"/>
    <s v="Project Pilgrim is my effort to work towards normalizing mental health."/>
    <x v="23"/>
    <n v="11215"/>
    <x v="0"/>
    <x v="5"/>
    <s v="CAD"/>
    <n v="1459483200"/>
    <n v="1456852647"/>
    <b v="0"/>
    <n v="138"/>
    <b v="1"/>
    <x v="20"/>
    <d v="2016-04-01T04:00:00"/>
    <x v="1222"/>
    <n v="280"/>
    <n v="81.27"/>
    <x v="8"/>
    <x v="20"/>
  </r>
  <r>
    <n v="1223"/>
    <s v="YOSEMITE PEOPLE"/>
    <s v="A photography book focusing on the people rather than the nature at Yosemite National Park."/>
    <x v="230"/>
    <n v="22197"/>
    <x v="0"/>
    <x v="0"/>
    <s v="USD"/>
    <n v="1478754909"/>
    <n v="1476159309"/>
    <b v="0"/>
    <n v="191"/>
    <b v="1"/>
    <x v="20"/>
    <d v="2016-11-10T05:15:09"/>
    <x v="1223"/>
    <n v="112"/>
    <n v="116.21"/>
    <x v="8"/>
    <x v="20"/>
  </r>
  <r>
    <n v="1224"/>
    <s v="&quot;I Dreamed Last Night&quot; Album (Canceled)"/>
    <s v="Modern Celtic influenced CD.  Help me finish what I started before the stroke."/>
    <x v="36"/>
    <n v="1060"/>
    <x v="1"/>
    <x v="0"/>
    <s v="USD"/>
    <n v="1402060302"/>
    <n v="1396876302"/>
    <b v="0"/>
    <n v="18"/>
    <b v="0"/>
    <x v="21"/>
    <d v="2014-06-06T13:11:42"/>
    <x v="1224"/>
    <n v="7"/>
    <n v="58.89"/>
    <x v="4"/>
    <x v="21"/>
  </r>
  <r>
    <n v="1225"/>
    <s v="Cesar Chavez's First Music Album (Canceled)"/>
    <s v="My first music album is a collection of 9 songs honoring Mexico's prolific composer, Jose Alfredo Jimenez with my artistic vision."/>
    <x v="9"/>
    <n v="132"/>
    <x v="1"/>
    <x v="0"/>
    <s v="USD"/>
    <n v="1382478278"/>
    <n v="1377294278"/>
    <b v="0"/>
    <n v="3"/>
    <b v="0"/>
    <x v="21"/>
    <d v="2013-10-22T21:44:38"/>
    <x v="1225"/>
    <n v="4"/>
    <n v="44"/>
    <x v="4"/>
    <x v="21"/>
  </r>
  <r>
    <n v="1226"/>
    <s v="Pavlo is Filming  a PBS Concert Special (Canceled)"/>
    <s v="Pavlo will be independently filming his second full length PBS Special and DVD in May with director George Veras"/>
    <x v="63"/>
    <n v="1937"/>
    <x v="1"/>
    <x v="0"/>
    <s v="USD"/>
    <n v="1398042000"/>
    <n v="1395089981"/>
    <b v="0"/>
    <n v="40"/>
    <b v="0"/>
    <x v="21"/>
    <d v="2014-04-21T01:00:00"/>
    <x v="1226"/>
    <n v="4"/>
    <n v="48.43"/>
    <x v="4"/>
    <x v="21"/>
  </r>
  <r>
    <n v="1227"/>
    <s v="Beast of the Beats VIII Webster Hall, NY (Nov 6-9 2014)"/>
    <s v="After winning the iStandard Phoenix Producer Showcase (6/25/14)  I have been invited to Beast of the Beats VIII in New York Nov. 6-9"/>
    <x v="13"/>
    <n v="0"/>
    <x v="1"/>
    <x v="0"/>
    <s v="USD"/>
    <n v="1407394800"/>
    <n v="1404770616"/>
    <b v="0"/>
    <n v="0"/>
    <b v="0"/>
    <x v="21"/>
    <d v="2014-08-07T07:00:00"/>
    <x v="1227"/>
    <n v="0"/>
    <n v="0"/>
    <x v="4"/>
    <x v="21"/>
  </r>
  <r>
    <n v="1228"/>
    <s v="World artist Kat Maguire's debut CD entitled &quot;Gypsy&quot;"/>
    <s v="Kat is partnering with Kickstarter to raise the funds to complete her first solo World music CD &quot;Gypsy&quot;!"/>
    <x v="10"/>
    <n v="1465"/>
    <x v="1"/>
    <x v="0"/>
    <s v="USD"/>
    <n v="1317231008"/>
    <n v="1312047008"/>
    <b v="0"/>
    <n v="24"/>
    <b v="0"/>
    <x v="21"/>
    <d v="2011-09-28T17:30:08"/>
    <x v="1228"/>
    <n v="29"/>
    <n v="61.04"/>
    <x v="4"/>
    <x v="21"/>
  </r>
  <r>
    <n v="1229"/>
    <s v="Agni Varsha - opera by Vanraj Bhatia - world premiere"/>
    <s v="Bollywood composer Vanraj Bhatia, age 86, has written an opera based on a myth from the epic Mahabhatata. Presented in Queens May 11&amp;12"/>
    <x v="181"/>
    <n v="25"/>
    <x v="1"/>
    <x v="0"/>
    <s v="USD"/>
    <n v="1334592000"/>
    <n v="1331982127"/>
    <b v="0"/>
    <n v="1"/>
    <b v="0"/>
    <x v="21"/>
    <d v="2012-04-16T16:00:00"/>
    <x v="1229"/>
    <n v="1"/>
    <n v="25"/>
    <x v="4"/>
    <x v="21"/>
  </r>
  <r>
    <n v="1230"/>
    <s v="A Tribute to DC Talk:  Live Concert &amp; DVD (Canceled)"/>
    <s v="It has been close to a decade since DC Talk began their &quot;Intermission&quot;.  It is time for A Live Concert Tribute &amp; DVD Movie!"/>
    <x v="69"/>
    <n v="0"/>
    <x v="1"/>
    <x v="0"/>
    <s v="USD"/>
    <n v="1298589630"/>
    <n v="1295997630"/>
    <b v="0"/>
    <n v="0"/>
    <b v="0"/>
    <x v="21"/>
    <d v="2011-02-24T23:20:30"/>
    <x v="1230"/>
    <n v="0"/>
    <n v="0"/>
    <x v="4"/>
    <x v="21"/>
  </r>
  <r>
    <n v="1231"/>
    <s v="Villapalooza - Little Village Music Festival (Canceled)"/>
    <s v="a non-profit, free, all-day, all-ages music &amp; arts festival dedicated to promoting non-violent spaces for community engagement"/>
    <x v="10"/>
    <n v="0"/>
    <x v="1"/>
    <x v="0"/>
    <s v="USD"/>
    <n v="1440723600"/>
    <n v="1436394968"/>
    <b v="0"/>
    <n v="0"/>
    <b v="0"/>
    <x v="21"/>
    <d v="2015-08-28T01:00:00"/>
    <x v="1231"/>
    <n v="0"/>
    <n v="0"/>
    <x v="4"/>
    <x v="2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x v="21"/>
    <d v="2013-10-06T20:21:10"/>
    <x v="1232"/>
    <n v="1"/>
    <n v="40"/>
    <x v="4"/>
    <x v="21"/>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x v="21"/>
    <d v="2012-02-21T22:46:14"/>
    <x v="1233"/>
    <n v="12"/>
    <n v="19.329999999999998"/>
    <x v="4"/>
    <x v="21"/>
  </r>
  <r>
    <n v="1234"/>
    <s v="Lionstar International Tour 2015 (Canceled)"/>
    <s v="We have been offered shows all over the world, to reach places and people with our music, for the experience of just doing it!"/>
    <x v="63"/>
    <n v="0"/>
    <x v="1"/>
    <x v="1"/>
    <s v="GBP"/>
    <n v="1422903342"/>
    <n v="1420311342"/>
    <b v="0"/>
    <n v="0"/>
    <b v="0"/>
    <x v="21"/>
    <d v="2015-02-02T18:55:42"/>
    <x v="1234"/>
    <n v="0"/>
    <n v="0"/>
    <x v="4"/>
    <x v="21"/>
  </r>
  <r>
    <n v="1235"/>
    <s v="Afternoon of Shakuhachi and Koto Music - CD Project"/>
    <s v="We plan to make studio recordings for a CD that highlights six new works composed for our Shakuhachi and Koto Music concert series."/>
    <x v="231"/>
    <n v="210"/>
    <x v="1"/>
    <x v="0"/>
    <s v="USD"/>
    <n v="1387077299"/>
    <n v="1383621299"/>
    <b v="0"/>
    <n v="6"/>
    <b v="0"/>
    <x v="21"/>
    <d v="2013-12-15T03:14:59"/>
    <x v="1235"/>
    <n v="3"/>
    <n v="35"/>
    <x v="4"/>
    <x v="21"/>
  </r>
  <r>
    <n v="1236"/>
    <s v="&quot;Volando&quot; CD Release (Canceled)"/>
    <s v="Raising money to give the musicians their due."/>
    <x v="30"/>
    <n v="0"/>
    <x v="1"/>
    <x v="0"/>
    <s v="USD"/>
    <n v="1343491200"/>
    <n v="1342801164"/>
    <b v="0"/>
    <n v="0"/>
    <b v="0"/>
    <x v="21"/>
    <d v="2012-07-28T16:00:00"/>
    <x v="1236"/>
    <n v="0"/>
    <n v="0"/>
    <x v="4"/>
    <x v="21"/>
  </r>
  <r>
    <n v="1237"/>
    <s v="John Grover touches the world (Canceled)"/>
    <s v="We have the songs, concept, need to add songs and mix/package for shows in Hawaii, book dates outside of Maui and advance his message"/>
    <x v="31"/>
    <n v="0"/>
    <x v="1"/>
    <x v="0"/>
    <s v="USD"/>
    <n v="1345790865"/>
    <n v="1344062865"/>
    <b v="0"/>
    <n v="0"/>
    <b v="0"/>
    <x v="21"/>
    <d v="2012-08-24T06:47:45"/>
    <x v="1237"/>
    <n v="0"/>
    <n v="0"/>
    <x v="4"/>
    <x v="21"/>
  </r>
  <r>
    <n v="1238"/>
    <s v="Life Music-Healing through Song (Canceled)"/>
    <s v="The purpose of the album is to pull from many differenet genres but to express life circumstances to reach everyday people through song"/>
    <x v="28"/>
    <n v="178"/>
    <x v="1"/>
    <x v="0"/>
    <s v="USD"/>
    <n v="1312641536"/>
    <n v="1310049536"/>
    <b v="0"/>
    <n v="3"/>
    <b v="0"/>
    <x v="21"/>
    <d v="2011-08-06T14:38:56"/>
    <x v="1238"/>
    <n v="18"/>
    <n v="59.33"/>
    <x v="4"/>
    <x v="21"/>
  </r>
  <r>
    <n v="1239"/>
    <s v="Help Calmenco! finance new CD and Tour (Canceled)"/>
    <s v="Please consider helping us with our new CD and Riverdance Tour"/>
    <x v="30"/>
    <n v="0"/>
    <x v="1"/>
    <x v="0"/>
    <s v="USD"/>
    <n v="1325804767"/>
    <n v="1323212767"/>
    <b v="0"/>
    <n v="0"/>
    <b v="0"/>
    <x v="21"/>
    <d v="2012-01-05T23:06:07"/>
    <x v="1239"/>
    <n v="0"/>
    <n v="0"/>
    <x v="4"/>
    <x v="21"/>
  </r>
  <r>
    <n v="1240"/>
    <s v="Message of Peace, Love &amp; Unity (Canceled)"/>
    <s v="Sharing positive vibes of Peace, Love &amp; Unity with the World through conscious Reggae Music!"/>
    <x v="6"/>
    <n v="241"/>
    <x v="1"/>
    <x v="0"/>
    <s v="USD"/>
    <n v="1373665860"/>
    <n v="1368579457"/>
    <b v="0"/>
    <n v="8"/>
    <b v="0"/>
    <x v="21"/>
    <d v="2013-07-12T21:51:00"/>
    <x v="1240"/>
    <n v="3"/>
    <n v="30.13"/>
    <x v="4"/>
    <x v="21"/>
  </r>
  <r>
    <n v="1241"/>
    <s v="Create The World's Music Shack for students! (education!)"/>
    <s v="We are non-profit founders creating a forest retreat for the inner city students to record\learn music in an inspirational sanctuary."/>
    <x v="10"/>
    <n v="2537"/>
    <x v="1"/>
    <x v="0"/>
    <s v="USD"/>
    <n v="1414994340"/>
    <n v="1413057980"/>
    <b v="0"/>
    <n v="34"/>
    <b v="0"/>
    <x v="21"/>
    <d v="2014-11-03T05:59:00"/>
    <x v="1241"/>
    <n v="51"/>
    <n v="74.62"/>
    <x v="4"/>
    <x v="21"/>
  </r>
  <r>
    <n v="1242"/>
    <s v="Add your voice to Cellphonia 9/11 (Canceled)"/>
    <s v="Cellphonia 9/11 (http://cellphonia.org/911/) is one of the performance pieces in the Music After marathon concert on 9.11.11"/>
    <x v="232"/>
    <n v="5"/>
    <x v="1"/>
    <x v="0"/>
    <s v="USD"/>
    <n v="1315747080"/>
    <n v="1314417502"/>
    <b v="0"/>
    <n v="1"/>
    <b v="0"/>
    <x v="21"/>
    <d v="2011-09-11T13:18:00"/>
    <x v="1242"/>
    <n v="1"/>
    <n v="5"/>
    <x v="4"/>
    <x v="21"/>
  </r>
  <r>
    <n v="1243"/>
    <s v="Letâ€™s Keep the San Jose Mexican Heritage Festival Alive!"/>
    <s v="California's premier Latino cultural festival - music, theatre, film, workshops, visual arts, cuisine and more!"/>
    <x v="14"/>
    <n v="1691"/>
    <x v="1"/>
    <x v="0"/>
    <s v="USD"/>
    <n v="1310158800"/>
    <n v="1304888771"/>
    <b v="0"/>
    <n v="38"/>
    <b v="0"/>
    <x v="21"/>
    <d v="2011-07-08T21:00:00"/>
    <x v="1243"/>
    <n v="14"/>
    <n v="44.5"/>
    <x v="4"/>
    <x v="21"/>
  </r>
  <r>
    <n v="1244"/>
    <s v="Theatrum Mundi releasing debut album &quot;Eyes of the Realm.&quot;"/>
    <s v="THEATRUM MUNDI releases DEBUT ALBUM! Pre-order &quot;The Eyes of the Realm&quot; and help make it happen!"/>
    <x v="13"/>
    <n v="2076"/>
    <x v="0"/>
    <x v="0"/>
    <s v="USD"/>
    <n v="1366664400"/>
    <n v="1363981723"/>
    <b v="1"/>
    <n v="45"/>
    <b v="1"/>
    <x v="11"/>
    <d v="2013-04-22T21:00:00"/>
    <x v="1244"/>
    <n v="104"/>
    <n v="46.13"/>
    <x v="4"/>
    <x v="11"/>
  </r>
  <r>
    <n v="1245"/>
    <s v="Help Smokey Folk Create Our First Album &amp; Music Video"/>
    <s v="Smokey Folk is a folk rock band with a vaudeville twist! We have 18 original songs and want to record an album. Help us out!"/>
    <x v="13"/>
    <n v="2405"/>
    <x v="0"/>
    <x v="0"/>
    <s v="USD"/>
    <n v="1402755834"/>
    <n v="1400163834"/>
    <b v="1"/>
    <n v="17"/>
    <b v="1"/>
    <x v="11"/>
    <d v="2014-06-14T14:23:54"/>
    <x v="1245"/>
    <n v="120"/>
    <n v="141.47"/>
    <x v="4"/>
    <x v="11"/>
  </r>
  <r>
    <n v="1246"/>
    <s v="Candy Warpop &quot;Smilef**ker&quot; Music Video"/>
    <s v="Candy Warpop, Las Vegas' female-fronted alt-punk rock monster, is raising money to fund the production of their first music video."/>
    <x v="13"/>
    <n v="2340"/>
    <x v="0"/>
    <x v="0"/>
    <s v="USD"/>
    <n v="1323136949"/>
    <n v="1319245349"/>
    <b v="1"/>
    <n v="31"/>
    <b v="1"/>
    <x v="11"/>
    <d v="2011-12-06T02:02:29"/>
    <x v="1246"/>
    <n v="117"/>
    <n v="75.48"/>
    <x v="4"/>
    <x v="11"/>
  </r>
  <r>
    <n v="1247"/>
    <s v="BRAIN DEAD to record debut EP with SLAYER producer!"/>
    <s v="BRAIN DEAD is going to record their debut EP and they need your help, Bozos!"/>
    <x v="8"/>
    <n v="4275"/>
    <x v="0"/>
    <x v="0"/>
    <s v="USD"/>
    <n v="1367823655"/>
    <n v="1365231655"/>
    <b v="1"/>
    <n v="50"/>
    <b v="1"/>
    <x v="11"/>
    <d v="2013-05-06T07:00:55"/>
    <x v="1247"/>
    <n v="122"/>
    <n v="85.5"/>
    <x v="4"/>
    <x v="11"/>
  </r>
  <r>
    <n v="1248"/>
    <s v="The Vandies // Full length album!"/>
    <s v="The Vandies make pop rock in glorious Portland, Oregon. Help us fund our first full length album!"/>
    <x v="30"/>
    <n v="3791"/>
    <x v="0"/>
    <x v="0"/>
    <s v="USD"/>
    <n v="1402642740"/>
    <n v="1399563953"/>
    <b v="1"/>
    <n v="59"/>
    <b v="1"/>
    <x v="11"/>
    <d v="2014-06-13T06:59:00"/>
    <x v="1248"/>
    <n v="152"/>
    <n v="64.25"/>
    <x v="4"/>
    <x v="11"/>
  </r>
  <r>
    <n v="1249"/>
    <s v="Matt Stansberry &amp; The Romance - Debut EP"/>
    <s v="&quot;Let's Brighten It Up&quot; will be a seven song EP of originals heavily inspired by music from the 50s and 60s"/>
    <x v="10"/>
    <n v="5222"/>
    <x v="0"/>
    <x v="0"/>
    <s v="USD"/>
    <n v="1341683211"/>
    <n v="1339091211"/>
    <b v="1"/>
    <n v="81"/>
    <b v="1"/>
    <x v="11"/>
    <d v="2012-07-07T17:46:51"/>
    <x v="1249"/>
    <n v="104"/>
    <n v="64.47"/>
    <x v="4"/>
    <x v="11"/>
  </r>
  <r>
    <n v="1250"/>
    <s v="Willy Porter - Human Kindness"/>
    <s v="My new disc Human Kindness is some of the strongest &amp; most ambitious music Iâ€™ve made. Join me in giving it a solid push into the world."/>
    <x v="11"/>
    <n v="60046"/>
    <x v="0"/>
    <x v="0"/>
    <s v="USD"/>
    <n v="1410017131"/>
    <n v="1406129131"/>
    <b v="1"/>
    <n v="508"/>
    <b v="1"/>
    <x v="11"/>
    <d v="2014-09-06T15:25:31"/>
    <x v="1250"/>
    <n v="200"/>
    <n v="118.2"/>
    <x v="4"/>
    <x v="11"/>
  </r>
  <r>
    <n v="1251"/>
    <s v="Jack Oblivian Harlan t Bobo Limes european tour"/>
    <s v="A tour of europe with 3 memphis artist, Jack Oblivian, Harlan T Bobo and Shawn Cripps."/>
    <x v="12"/>
    <n v="6108"/>
    <x v="0"/>
    <x v="0"/>
    <s v="USD"/>
    <n v="1316979167"/>
    <n v="1311795167"/>
    <b v="1"/>
    <n v="74"/>
    <b v="1"/>
    <x v="11"/>
    <d v="2011-09-25T19:32:47"/>
    <x v="1251"/>
    <n v="102"/>
    <n v="82.54"/>
    <x v="4"/>
    <x v="11"/>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x v="11"/>
    <d v="2013-10-24T23:42:49"/>
    <x v="1252"/>
    <n v="138"/>
    <n v="34.17"/>
    <x v="4"/>
    <x v="11"/>
  </r>
  <r>
    <n v="1253"/>
    <s v="Suburban Legends: New Album"/>
    <s v="Suburban Legends are working on the most important album EVER, but they are in need of your help and about 10 bucks... probably more!"/>
    <x v="185"/>
    <n v="30383.32"/>
    <x v="0"/>
    <x v="0"/>
    <s v="USD"/>
    <n v="1409770107"/>
    <n v="1407178107"/>
    <b v="1"/>
    <n v="711"/>
    <b v="1"/>
    <x v="11"/>
    <d v="2014-09-03T18:48:27"/>
    <x v="1253"/>
    <n v="303833"/>
    <n v="42.73"/>
    <x v="4"/>
    <x v="11"/>
  </r>
  <r>
    <n v="1254"/>
    <s v="Album4"/>
    <s v="Fresh off the heels of, &quot;Let the Waves Come in Threes,&quot; (#6 National Folk Chart) we're making a new record. Huge thanks for your help!"/>
    <x v="233"/>
    <n v="13323"/>
    <x v="0"/>
    <x v="0"/>
    <s v="USD"/>
    <n v="1293857940"/>
    <n v="1288968886"/>
    <b v="1"/>
    <n v="141"/>
    <b v="1"/>
    <x v="11"/>
    <d v="2011-01-01T04:59:00"/>
    <x v="1254"/>
    <n v="199"/>
    <n v="94.49"/>
    <x v="4"/>
    <x v="11"/>
  </r>
  <r>
    <n v="1255"/>
    <s v="The Space Bards Present Their First Album, &quot;Neon Milk&quot;!"/>
    <s v="Let the Space Bards abduct you on a quirky musical journey about two aliens struggling to fit in on planet Earth."/>
    <x v="9"/>
    <n v="6071"/>
    <x v="0"/>
    <x v="0"/>
    <s v="USD"/>
    <n v="1385932652"/>
    <n v="1383337052"/>
    <b v="1"/>
    <n v="109"/>
    <b v="1"/>
    <x v="11"/>
    <d v="2013-12-01T21:17:32"/>
    <x v="1255"/>
    <n v="202"/>
    <n v="55.7"/>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x v="11"/>
    <d v="2012-02-12T22:03:51"/>
    <x v="1256"/>
    <n v="118"/>
    <n v="98.03"/>
    <x v="4"/>
    <x v="11"/>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x v="11"/>
    <d v="2011-04-03T01:03:10"/>
    <x v="1257"/>
    <n v="295"/>
    <n v="92.1"/>
    <x v="4"/>
    <x v="11"/>
  </r>
  <r>
    <n v="1258"/>
    <s v="Mustard Plug New Record!"/>
    <s v="Mustard Plug needs help funding their new record.  Please help the Grand Rapids, MI band put out their 7th record!"/>
    <x v="14"/>
    <n v="25577.56"/>
    <x v="0"/>
    <x v="0"/>
    <s v="USD"/>
    <n v="1377960012"/>
    <n v="1375368012"/>
    <b v="1"/>
    <n v="670"/>
    <b v="1"/>
    <x v="11"/>
    <d v="2013-08-31T14:40:12"/>
    <x v="1258"/>
    <n v="213"/>
    <n v="38.18"/>
    <x v="4"/>
    <x v="11"/>
  </r>
  <r>
    <n v="1259"/>
    <s v="Help Falling From One complete their CD!!!"/>
    <s v="Falling From One is currently in the studio recording their first CD and they need your help!"/>
    <x v="30"/>
    <n v="2606"/>
    <x v="0"/>
    <x v="0"/>
    <s v="USD"/>
    <n v="1402286340"/>
    <n v="1399504664"/>
    <b v="1"/>
    <n v="96"/>
    <b v="1"/>
    <x v="11"/>
    <d v="2014-06-09T03:59:00"/>
    <x v="1259"/>
    <n v="104"/>
    <n v="27.15"/>
    <x v="4"/>
    <x v="11"/>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x v="11"/>
    <d v="2014-02-26T20:13:40"/>
    <x v="1260"/>
    <n v="114"/>
    <n v="50.69"/>
    <x v="4"/>
    <x v="11"/>
  </r>
  <r>
    <n v="1261"/>
    <s v="The Puget EP's Vinyl Release"/>
    <s v="We just recorded a stellar EP and we're trying to put it out on vinyl.  Can you help these punx out?"/>
    <x v="13"/>
    <n v="2025"/>
    <x v="0"/>
    <x v="0"/>
    <s v="USD"/>
    <n v="1390983227"/>
    <n v="1388391227"/>
    <b v="1"/>
    <n v="52"/>
    <b v="1"/>
    <x v="11"/>
    <d v="2014-01-29T08:13:47"/>
    <x v="1261"/>
    <n v="101"/>
    <n v="38.94"/>
    <x v="4"/>
    <x v="11"/>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x v="11"/>
    <d v="2014-02-16T18:18:12"/>
    <x v="1262"/>
    <n v="125"/>
    <n v="77.64"/>
    <x v="4"/>
    <x v="11"/>
  </r>
  <r>
    <n v="1263"/>
    <s v="New Tropic Bombs EP ~ &quot;Return to Bomber Bay&quot;"/>
    <s v="A fresh batch of chaos from Toledo, Ohio's reggae-rockers, Tropic Bombs!"/>
    <x v="15"/>
    <n v="1785"/>
    <x v="0"/>
    <x v="0"/>
    <s v="USD"/>
    <n v="1396054800"/>
    <n v="1393034470"/>
    <b v="1"/>
    <n v="41"/>
    <b v="1"/>
    <x v="11"/>
    <d v="2014-03-29T01:00:00"/>
    <x v="1263"/>
    <n v="119"/>
    <n v="43.54"/>
    <x v="4"/>
    <x v="11"/>
  </r>
  <r>
    <n v="1264"/>
    <s v="Bear. is recording their first ep!"/>
    <s v="We are a four piece from Golden, CO, and have our hearts on getting into the studio this fall to get music from our heads to your ears."/>
    <x v="81"/>
    <n v="1082"/>
    <x v="0"/>
    <x v="0"/>
    <s v="USD"/>
    <n v="1383062083"/>
    <n v="1380556483"/>
    <b v="1"/>
    <n v="34"/>
    <b v="1"/>
    <x v="11"/>
    <d v="2013-10-29T15:54:43"/>
    <x v="1264"/>
    <n v="166"/>
    <n v="31.82"/>
    <x v="4"/>
    <x v="11"/>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x v="11"/>
    <d v="2010-11-30T15:43:35"/>
    <x v="1265"/>
    <n v="119"/>
    <n v="63.18"/>
    <x v="4"/>
    <x v="11"/>
  </r>
  <r>
    <n v="1266"/>
    <s v="Sensory Station's First EP"/>
    <s v="We are looking to record our first EP produced by Aaron Harris (ISIS/Palms) at Studio West."/>
    <x v="196"/>
    <n v="9545"/>
    <x v="0"/>
    <x v="0"/>
    <s v="USD"/>
    <n v="1389474145"/>
    <n v="1386882145"/>
    <b v="1"/>
    <n v="50"/>
    <b v="1"/>
    <x v="11"/>
    <d v="2014-01-11T21:02:25"/>
    <x v="1266"/>
    <n v="100"/>
    <n v="190.9"/>
    <x v="4"/>
    <x v="11"/>
  </r>
  <r>
    <n v="1267"/>
    <s v="Fountains of Wayne guitarist Jody Porter - New solo LP"/>
    <s v="A Rock 'n Roll album with plenty of indie guitar swagger. Fresh tunes that are a continuation of my early '90s shoegaze daze."/>
    <x v="29"/>
    <n v="22396"/>
    <x v="0"/>
    <x v="0"/>
    <s v="USD"/>
    <n v="1374674558"/>
    <n v="1372082558"/>
    <b v="1"/>
    <n v="159"/>
    <b v="1"/>
    <x v="11"/>
    <d v="2013-07-24T14:02:38"/>
    <x v="1267"/>
    <n v="102"/>
    <n v="140.86000000000001"/>
    <x v="4"/>
    <x v="11"/>
  </r>
  <r>
    <n v="1268"/>
    <s v="Full Devil Jacket 2nd Album Release"/>
    <s v="Full Devil Jacket Is releasing their first record in over 12 yrs and we want you to be a part of it!"/>
    <x v="14"/>
    <n v="14000"/>
    <x v="0"/>
    <x v="0"/>
    <s v="USD"/>
    <n v="1379708247"/>
    <n v="1377116247"/>
    <b v="1"/>
    <n v="182"/>
    <b v="1"/>
    <x v="11"/>
    <d v="2013-09-20T20:17:27"/>
    <x v="1268"/>
    <n v="117"/>
    <n v="76.92"/>
    <x v="4"/>
    <x v="11"/>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x v="11"/>
    <d v="2016-04-16T00:00:00"/>
    <x v="1269"/>
    <n v="109"/>
    <n v="99.16"/>
    <x v="4"/>
    <x v="11"/>
  </r>
  <r>
    <n v="1270"/>
    <s v="Resolution15 records their next album, Svaha"/>
    <s v="We make awake metal using violins in place of guitars and want to record a full length album."/>
    <x v="3"/>
    <n v="11472"/>
    <x v="0"/>
    <x v="0"/>
    <s v="USD"/>
    <n v="1332704042"/>
    <n v="1327523642"/>
    <b v="1"/>
    <n v="169"/>
    <b v="1"/>
    <x v="11"/>
    <d v="2012-03-25T19:34:02"/>
    <x v="1270"/>
    <n v="115"/>
    <n v="67.88"/>
    <x v="4"/>
    <x v="11"/>
  </r>
  <r>
    <n v="1271"/>
    <s v="Flav Martin's 30-Year Overnight Success Project"/>
    <s v="Flav Martin's 30-year overnight success project pretty much says it all. Dedicated to parenting, she's off to school, back to La musica"/>
    <x v="51"/>
    <n v="7635"/>
    <x v="0"/>
    <x v="0"/>
    <s v="USD"/>
    <n v="1384363459"/>
    <n v="1381767859"/>
    <b v="1"/>
    <n v="31"/>
    <b v="1"/>
    <x v="11"/>
    <d v="2013-11-13T17:24:19"/>
    <x v="1271"/>
    <n v="102"/>
    <n v="246.29"/>
    <x v="4"/>
    <x v="11"/>
  </r>
  <r>
    <n v="1272"/>
    <s v="N&amp;V MAKE AN ALBUM"/>
    <s v="We're going back into the studio this spring to record a new album.  You've heard some of the new material at recent shows.  Be a part of the process!"/>
    <x v="10"/>
    <n v="5300"/>
    <x v="0"/>
    <x v="0"/>
    <s v="USD"/>
    <n v="1276574400"/>
    <n v="1270576379"/>
    <b v="1"/>
    <n v="28"/>
    <b v="1"/>
    <x v="11"/>
    <d v="2010-06-15T04:00:00"/>
    <x v="1272"/>
    <n v="106"/>
    <n v="189.29"/>
    <x v="4"/>
    <x v="11"/>
  </r>
  <r>
    <n v="1273"/>
    <s v="Run Coyote &quot;Youth Haunts&quot; - Vinyl LP and CD"/>
    <s v="Run Coyote is raising funds to produce their debut album - &quot;Youth Haunts&quot; - on vinyl LP and CD"/>
    <x v="23"/>
    <n v="4140"/>
    <x v="0"/>
    <x v="5"/>
    <s v="CAD"/>
    <n v="1409506291"/>
    <n v="1406914291"/>
    <b v="1"/>
    <n v="54"/>
    <b v="1"/>
    <x v="11"/>
    <d v="2014-08-31T17:31:31"/>
    <x v="1273"/>
    <n v="104"/>
    <n v="76.67"/>
    <x v="4"/>
    <x v="11"/>
  </r>
  <r>
    <n v="1274"/>
    <s v="Assembly of Dust - &quot;Sun Shot&quot;"/>
    <s v="Sun Shot is the working title of Assembly of Dust's new studio release.  It features 9 brand new songs and 4 never recorded"/>
    <x v="31"/>
    <n v="38743.839999999997"/>
    <x v="0"/>
    <x v="0"/>
    <s v="USD"/>
    <n v="1346344425"/>
    <n v="1343320425"/>
    <b v="1"/>
    <n v="467"/>
    <b v="1"/>
    <x v="11"/>
    <d v="2012-08-30T16:33:45"/>
    <x v="1274"/>
    <n v="155"/>
    <n v="82.96"/>
    <x v="4"/>
    <x v="11"/>
  </r>
  <r>
    <n v="1275"/>
    <s v="BLOODGOOD's 1st Studio Album in 22 Years!"/>
    <s v="ONLY A FEW HOURS LEFT TO GET YOUR ADVANCE COPY OF &quot;DANGEROUSLY CLOSE&quot; and to check out our other cool rewards!"/>
    <x v="36"/>
    <n v="24321.1"/>
    <x v="0"/>
    <x v="0"/>
    <s v="USD"/>
    <n v="1375908587"/>
    <n v="1372884587"/>
    <b v="1"/>
    <n v="389"/>
    <b v="1"/>
    <x v="11"/>
    <d v="2013-08-07T20:49:47"/>
    <x v="1275"/>
    <n v="162"/>
    <n v="62.52"/>
    <x v="4"/>
    <x v="11"/>
  </r>
  <r>
    <n v="1276"/>
    <s v="MR. DREAM GOES TO JAIL"/>
    <s v="Sponsor this Brooklyn punk band's debut seven-inch, MR. DREAM GOES TO JAIL."/>
    <x v="9"/>
    <n v="3132.63"/>
    <x v="0"/>
    <x v="0"/>
    <s v="USD"/>
    <n v="1251777600"/>
    <n v="1247504047"/>
    <b v="1"/>
    <n v="68"/>
    <b v="1"/>
    <x v="11"/>
    <d v="2009-09-01T04:00:00"/>
    <x v="1276"/>
    <n v="104"/>
    <n v="46.07"/>
    <x v="4"/>
    <x v="11"/>
  </r>
  <r>
    <n v="1277"/>
    <s v="HELP NATE HENRY MAKE AN ALBUM"/>
    <s v="My name is Nate Henry. I sang in a band called Sherwood for almost 10 years. Now I'm hoping to make another album of brand new music."/>
    <x v="36"/>
    <n v="15918.65"/>
    <x v="0"/>
    <x v="0"/>
    <s v="USD"/>
    <n v="1346765347"/>
    <n v="1343741347"/>
    <b v="1"/>
    <n v="413"/>
    <b v="1"/>
    <x v="11"/>
    <d v="2012-09-04T13:29:07"/>
    <x v="1277"/>
    <n v="106"/>
    <n v="38.54"/>
    <x v="4"/>
    <x v="11"/>
  </r>
  <r>
    <n v="1278"/>
    <s v="Jay Gonzalez presents &quot;The Bitter Suite&quot;"/>
    <s v="The Bitter Suite is a 5 song rock medley to be released as a limited edition 180 gram vinyl record with custom etching on the B side."/>
    <x v="115"/>
    <n v="10071"/>
    <x v="0"/>
    <x v="0"/>
    <s v="USD"/>
    <n v="1403661600"/>
    <n v="1401196766"/>
    <b v="1"/>
    <n v="190"/>
    <b v="1"/>
    <x v="11"/>
    <d v="2014-06-25T02:00:00"/>
    <x v="1278"/>
    <n v="155"/>
    <n v="53.01"/>
    <x v="4"/>
    <x v="11"/>
  </r>
  <r>
    <n v="1279"/>
    <s v="Making the Next Traveling Suitcase Album"/>
    <s v="The Traveling Suitcase is a 3-piece rock outfit from Oshkosh, WI. We have released 2 albums since 2010 and we are ready to record!"/>
    <x v="235"/>
    <n v="13864.17"/>
    <x v="0"/>
    <x v="0"/>
    <s v="USD"/>
    <n v="1395624170"/>
    <n v="1392171770"/>
    <b v="1"/>
    <n v="189"/>
    <b v="1"/>
    <x v="11"/>
    <d v="2014-03-24T01:22:50"/>
    <x v="1279"/>
    <n v="111"/>
    <n v="73.36"/>
    <x v="4"/>
    <x v="11"/>
  </r>
  <r>
    <n v="1280"/>
    <s v="Nothing More's New Album"/>
    <s v="Nothing More is recording their forthcoming record and needs to join forces with you to make this album HUGE! "/>
    <x v="36"/>
    <n v="16636.78"/>
    <x v="0"/>
    <x v="0"/>
    <s v="USD"/>
    <n v="1299003054"/>
    <n v="1291227054"/>
    <b v="1"/>
    <n v="130"/>
    <b v="1"/>
    <x v="11"/>
    <d v="2011-03-01T18:10:54"/>
    <x v="1280"/>
    <n v="111"/>
    <n v="127.98"/>
    <x v="4"/>
    <x v="11"/>
  </r>
  <r>
    <n v="1281"/>
    <s v="&quot;Laser Beretta&quot;"/>
    <s v="Cure for the Common pulls the trigger on their 2nd full-length LP, &quot;Laser Beretta,&quot; printed on high-quality 15 gram polycarbonate CDs"/>
    <x v="39"/>
    <n v="7750"/>
    <x v="0"/>
    <x v="0"/>
    <s v="USD"/>
    <n v="1375033836"/>
    <n v="1373305836"/>
    <b v="1"/>
    <n v="74"/>
    <b v="1"/>
    <x v="11"/>
    <d v="2013-07-28T17:50:36"/>
    <x v="1281"/>
    <n v="111"/>
    <n v="104.73"/>
    <x v="4"/>
    <x v="11"/>
  </r>
  <r>
    <n v="1282"/>
    <s v="Natalie York presents: &quot;PROMISES&quot;"/>
    <s v="Natalie York is releasing her new album, &quot;PROMISES.&quot; Get involved by pre-ordering your copy of the record and other goodies here!"/>
    <x v="36"/>
    <n v="18542"/>
    <x v="0"/>
    <x v="0"/>
    <s v="USD"/>
    <n v="1386565140"/>
    <n v="1383909855"/>
    <b v="1"/>
    <n v="274"/>
    <b v="1"/>
    <x v="11"/>
    <d v="2013-12-09T04:59:00"/>
    <x v="1282"/>
    <n v="124"/>
    <n v="67.67"/>
    <x v="4"/>
    <x v="11"/>
  </r>
  <r>
    <n v="1283"/>
    <s v="Sketching In Stereo 3rd Album!"/>
    <s v="Our 3rd album is halfway complete, but we need your help to record, mix and master the final product!"/>
    <x v="28"/>
    <n v="2110.5"/>
    <x v="0"/>
    <x v="0"/>
    <s v="USD"/>
    <n v="1362974400"/>
    <n v="1360948389"/>
    <b v="1"/>
    <n v="22"/>
    <b v="1"/>
    <x v="11"/>
    <d v="2013-03-11T04:00:00"/>
    <x v="1283"/>
    <n v="211"/>
    <n v="95.93"/>
    <x v="4"/>
    <x v="11"/>
  </r>
  <r>
    <n v="1284"/>
    <s v="Free Jujube Brown NYC Performance"/>
    <s v="â€œFree Jujube Brownâ€ by Psalmayene 24 is coming home to NYC and we need YOUR support of this moving and inspiring piece"/>
    <x v="13"/>
    <n v="2020"/>
    <x v="0"/>
    <x v="0"/>
    <s v="USD"/>
    <n v="1483203540"/>
    <n v="1481175482"/>
    <b v="0"/>
    <n v="31"/>
    <b v="1"/>
    <x v="6"/>
    <d v="2016-12-31T16:59:00"/>
    <x v="1284"/>
    <n v="101"/>
    <n v="65.16"/>
    <x v="1"/>
    <x v="6"/>
  </r>
  <r>
    <n v="1285"/>
    <s v="We just keep going"/>
    <s v="The world premiere of hysterically funny and heartbreaking story about family, unconditional love and facing the unfaceable"/>
    <x v="13"/>
    <n v="2033"/>
    <x v="0"/>
    <x v="1"/>
    <s v="GBP"/>
    <n v="1434808775"/>
    <n v="1433512775"/>
    <b v="0"/>
    <n v="63"/>
    <b v="1"/>
    <x v="6"/>
    <d v="2015-06-20T13:59:35"/>
    <x v="1285"/>
    <n v="102"/>
    <n v="32.270000000000003"/>
    <x v="1"/>
    <x v="6"/>
  </r>
  <r>
    <n v="1286"/>
    <s v="The Diary of a Nobody"/>
    <s v="A touring production of FRED's modern adaptation of the classic Victorian comic novel, reaching out to new audiences."/>
    <x v="15"/>
    <n v="1625"/>
    <x v="0"/>
    <x v="1"/>
    <s v="GBP"/>
    <n v="1424181600"/>
    <n v="1423041227"/>
    <b v="0"/>
    <n v="20"/>
    <b v="1"/>
    <x v="6"/>
    <d v="2015-02-17T14:00:00"/>
    <x v="1286"/>
    <n v="108"/>
    <n v="81.25"/>
    <x v="1"/>
    <x v="6"/>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x v="6"/>
    <d v="2015-06-12T14:54:16"/>
    <x v="1287"/>
    <n v="242"/>
    <n v="24.2"/>
    <x v="1"/>
    <x v="6"/>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x v="6"/>
    <d v="2016-08-10T04:00:00"/>
    <x v="1288"/>
    <n v="100"/>
    <n v="65.87"/>
    <x v="1"/>
    <x v="6"/>
  </r>
  <r>
    <n v="1289"/>
    <s v="No Brains for Dinner"/>
    <s v="A chilling original Edwardian Comedy of errors and foolishness made for the Patrick Henry College stage."/>
    <x v="15"/>
    <n v="1876"/>
    <x v="0"/>
    <x v="0"/>
    <s v="USD"/>
    <n v="1483499645"/>
    <n v="1480907645"/>
    <b v="0"/>
    <n v="52"/>
    <b v="1"/>
    <x v="6"/>
    <d v="2017-01-04T03:14:05"/>
    <x v="1289"/>
    <n v="125"/>
    <n v="36.08"/>
    <x v="1"/>
    <x v="6"/>
  </r>
  <r>
    <n v="1290"/>
    <s v="I Died... I Came Back, ... Whatever"/>
    <s v="Sometimes your Heart has to STOP for your Life to START."/>
    <x v="8"/>
    <n v="3800"/>
    <x v="0"/>
    <x v="0"/>
    <s v="USD"/>
    <n v="1429772340"/>
    <n v="1427121931"/>
    <b v="0"/>
    <n v="86"/>
    <b v="1"/>
    <x v="6"/>
    <d v="2015-04-23T06:59:00"/>
    <x v="1290"/>
    <n v="109"/>
    <n v="44.19"/>
    <x v="1"/>
    <x v="6"/>
  </r>
  <r>
    <n v="1291"/>
    <s v="Enso Theatre Ensemble's &quot;Pride &amp; Prejudice&quot;"/>
    <s v="Perception. Impulse. Love. The Enso Theatre Ensemble presents Jane Austen's &quot;Pride &amp; Prejudice&quot; like you've never seen it before."/>
    <x v="9"/>
    <n v="4371"/>
    <x v="0"/>
    <x v="0"/>
    <s v="USD"/>
    <n v="1428390000"/>
    <n v="1425224391"/>
    <b v="0"/>
    <n v="42"/>
    <b v="1"/>
    <x v="6"/>
    <d v="2015-04-07T07:00:00"/>
    <x v="1291"/>
    <n v="146"/>
    <n v="104.07"/>
    <x v="1"/>
    <x v="6"/>
  </r>
  <r>
    <n v="1292"/>
    <s v="Season Scandinavia"/>
    <s v="Empty Deck presents the most exciting unknown contemporary Scandinavian plays in co-production with The Other Room Theatre, Cardiff."/>
    <x v="180"/>
    <n v="1870"/>
    <x v="0"/>
    <x v="1"/>
    <s v="GBP"/>
    <n v="1444172340"/>
    <n v="1441822828"/>
    <b v="0"/>
    <n v="52"/>
    <b v="1"/>
    <x v="6"/>
    <d v="2015-10-06T22:59:00"/>
    <x v="1292"/>
    <n v="110"/>
    <n v="35.96"/>
    <x v="1"/>
    <x v="6"/>
  </r>
  <r>
    <n v="1293"/>
    <s v="WORSE THAN TIGERS"/>
    <s v="Invest in the world premiere of WORSE THAN TIGERS at ACT, and in the future of Seattle's newest, female-led theatre company: RED STAGE."/>
    <x v="36"/>
    <n v="15335"/>
    <x v="0"/>
    <x v="0"/>
    <s v="USD"/>
    <n v="1447523371"/>
    <n v="1444927771"/>
    <b v="0"/>
    <n v="120"/>
    <b v="1"/>
    <x v="6"/>
    <d v="2015-11-14T17:49:31"/>
    <x v="1293"/>
    <n v="102"/>
    <n v="127.79"/>
    <x v="1"/>
    <x v="6"/>
  </r>
  <r>
    <n v="1294"/>
    <s v="HELMER'S LOO"/>
    <s v="We have an award-winning Danish play, now we just need a bathroom set to perform it in. Spend a penny to help us build the set!"/>
    <x v="2"/>
    <n v="610"/>
    <x v="0"/>
    <x v="1"/>
    <s v="GBP"/>
    <n v="1445252400"/>
    <n v="1443696797"/>
    <b v="0"/>
    <n v="22"/>
    <b v="1"/>
    <x v="6"/>
    <d v="2015-10-19T11:00:00"/>
    <x v="1294"/>
    <n v="122"/>
    <n v="27.73"/>
    <x v="1"/>
    <x v="6"/>
  </r>
  <r>
    <n v="1295"/>
    <s v="Misfits of London: The Gin Chronicles"/>
    <s v="We had everything sorted for the Fringe, but now our accommodation and Edinburgh angel have fallen through. We're needing vital help."/>
    <x v="30"/>
    <n v="2549"/>
    <x v="0"/>
    <x v="1"/>
    <s v="GBP"/>
    <n v="1438189200"/>
    <n v="1435585497"/>
    <b v="0"/>
    <n v="64"/>
    <b v="1"/>
    <x v="6"/>
    <d v="2015-07-29T17:00:00"/>
    <x v="1295"/>
    <n v="102"/>
    <n v="39.83"/>
    <x v="1"/>
    <x v="6"/>
  </r>
  <r>
    <n v="1296"/>
    <s v="Quirky Bird Theatre's Young Actors on Tour"/>
    <s v="Creating outstanding performance experiences with young actors from all economic backgrounds. Making great theatre accessible to all!"/>
    <x v="16"/>
    <n v="1200"/>
    <x v="0"/>
    <x v="1"/>
    <s v="GBP"/>
    <n v="1457914373"/>
    <n v="1456189973"/>
    <b v="0"/>
    <n v="23"/>
    <b v="1"/>
    <x v="6"/>
    <d v="2016-03-14T00:12:53"/>
    <x v="1296"/>
    <n v="141"/>
    <n v="52.17"/>
    <x v="1"/>
    <x v="6"/>
  </r>
  <r>
    <n v="1297"/>
    <s v="The One Man Traveling Tennessee Williams Festival"/>
    <s v="We will bring you the world of Tennessee Williams right to the front door of your home, school, church, theatre and community."/>
    <x v="22"/>
    <n v="21905"/>
    <x v="0"/>
    <x v="0"/>
    <s v="USD"/>
    <n v="1462125358"/>
    <n v="1459533358"/>
    <b v="0"/>
    <n v="238"/>
    <b v="1"/>
    <x v="6"/>
    <d v="2016-05-01T17:55:58"/>
    <x v="1297"/>
    <n v="110"/>
    <n v="92.04"/>
    <x v="1"/>
    <x v="6"/>
  </r>
  <r>
    <n v="1298"/>
    <s v="Dinosaur Dreams"/>
    <s v="A play that raises awareness for mental health and explores the psychological effects childhood abuse can have on an adult."/>
    <x v="13"/>
    <n v="2093"/>
    <x v="0"/>
    <x v="1"/>
    <s v="GBP"/>
    <n v="1461860432"/>
    <n v="1459268432"/>
    <b v="0"/>
    <n v="33"/>
    <b v="1"/>
    <x v="6"/>
    <d v="2016-04-28T16:20:32"/>
    <x v="1298"/>
    <n v="105"/>
    <n v="63.42"/>
    <x v="1"/>
    <x v="6"/>
  </r>
  <r>
    <n v="1299"/>
    <s v="The (out)Siders Project"/>
    <s v="A new work inspired by the classic novel and created by Dallas teens under the direction of professional artists."/>
    <x v="8"/>
    <n v="4340"/>
    <x v="0"/>
    <x v="0"/>
    <s v="USD"/>
    <n v="1436902359"/>
    <n v="1434310359"/>
    <b v="0"/>
    <n v="32"/>
    <b v="1"/>
    <x v="6"/>
    <d v="2015-07-14T19:32:39"/>
    <x v="1299"/>
    <n v="124"/>
    <n v="135.63"/>
    <x v="1"/>
    <x v="6"/>
  </r>
  <r>
    <n v="1300"/>
    <s v="Before The Lights Go Up"/>
    <s v="What would you do with the time ticking and the pressure building to make a choice?! Find out what happens in this hilarious new play!!"/>
    <x v="9"/>
    <n v="4050"/>
    <x v="0"/>
    <x v="0"/>
    <s v="USD"/>
    <n v="1464807420"/>
    <n v="1461427938"/>
    <b v="0"/>
    <n v="24"/>
    <b v="1"/>
    <x v="6"/>
    <d v="2016-06-01T18:57:00"/>
    <x v="1300"/>
    <n v="135"/>
    <n v="168.75"/>
    <x v="1"/>
    <x v="6"/>
  </r>
  <r>
    <n v="1301"/>
    <s v="the dreamer examines his pillow"/>
    <s v="The Attic Theater Company presents John Patrick Shanley's THE DREAMER EXAMINES HIS PILLOW, the first official revival since 1986"/>
    <x v="13"/>
    <n v="2055"/>
    <x v="0"/>
    <x v="0"/>
    <s v="USD"/>
    <n v="1437447600"/>
    <n v="1436551178"/>
    <b v="0"/>
    <n v="29"/>
    <b v="1"/>
    <x v="6"/>
    <d v="2015-07-21T03:00:00"/>
    <x v="1301"/>
    <n v="103"/>
    <n v="70.86"/>
    <x v="1"/>
    <x v="6"/>
  </r>
  <r>
    <n v="1302"/>
    <s v="Help bring Boys of a Certain Age back to NYC!"/>
    <s v="Boys of a Certain Age is a unique and special show that we're trying to remount in New York City in 2017."/>
    <x v="30"/>
    <n v="2500"/>
    <x v="0"/>
    <x v="0"/>
    <s v="USD"/>
    <n v="1480559011"/>
    <n v="1477963411"/>
    <b v="0"/>
    <n v="50"/>
    <b v="1"/>
    <x v="6"/>
    <d v="2016-12-01T02:23:31"/>
    <x v="1302"/>
    <n v="100"/>
    <n v="50"/>
    <x v="1"/>
    <x v="6"/>
  </r>
  <r>
    <n v="1303"/>
    <s v="Forward Arena Theatre Company: Summer Season"/>
    <s v="Groundbreaking queer theatre."/>
    <x v="8"/>
    <n v="4559.13"/>
    <x v="0"/>
    <x v="1"/>
    <s v="GBP"/>
    <n v="1469962800"/>
    <n v="1468578920"/>
    <b v="0"/>
    <n v="108"/>
    <b v="1"/>
    <x v="6"/>
    <d v="2016-07-31T11:00:00"/>
    <x v="1303"/>
    <n v="130"/>
    <n v="42.21"/>
    <x v="1"/>
    <x v="6"/>
  </r>
  <r>
    <n v="1304"/>
    <s v="HEAT-O â€“ Wearable Modular Heating System (Canceled)"/>
    <s v="Deal with the cold like a boss with battery-powered heating device that will heat you up in the most extreme environment."/>
    <x v="79"/>
    <n v="15851"/>
    <x v="1"/>
    <x v="1"/>
    <s v="GBP"/>
    <n v="1489376405"/>
    <n v="1484196005"/>
    <b v="0"/>
    <n v="104"/>
    <b v="0"/>
    <x v="8"/>
    <d v="2017-03-13T03:40:05"/>
    <x v="1304"/>
    <n v="40"/>
    <n v="152.41"/>
    <x v="2"/>
    <x v="8"/>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x v="8"/>
    <d v="2016-07-21T17:30:00"/>
    <x v="1305"/>
    <n v="26"/>
    <n v="90.62"/>
    <x v="2"/>
    <x v="8"/>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x v="8"/>
    <d v="2014-12-04T10:58:54"/>
    <x v="1306"/>
    <n v="65"/>
    <n v="201.6"/>
    <x v="2"/>
    <x v="8"/>
  </r>
  <r>
    <n v="1307"/>
    <s v="VR Card - Customized Virtual Reality Viewer (Canceled)"/>
    <s v="Get VR to Everyone with Mailable, Ready to Use Viewers"/>
    <x v="63"/>
    <n v="5757"/>
    <x v="1"/>
    <x v="0"/>
    <s v="USD"/>
    <n v="1455710679"/>
    <n v="1453118679"/>
    <b v="0"/>
    <n v="45"/>
    <b v="0"/>
    <x v="8"/>
    <d v="2016-02-17T12:04:39"/>
    <x v="1307"/>
    <n v="12"/>
    <n v="127.93"/>
    <x v="2"/>
    <x v="8"/>
  </r>
  <r>
    <n v="1308"/>
    <s v="Boost Band: Wristband Phone Charger (Canceled)"/>
    <s v="Boost Band, a wristband that charges any device"/>
    <x v="3"/>
    <n v="1136"/>
    <x v="1"/>
    <x v="0"/>
    <s v="USD"/>
    <n v="1475937812"/>
    <n v="1472481812"/>
    <b v="0"/>
    <n v="38"/>
    <b v="0"/>
    <x v="8"/>
    <d v="2016-10-08T14:43:32"/>
    <x v="1308"/>
    <n v="11"/>
    <n v="29.89"/>
    <x v="2"/>
    <x v="8"/>
  </r>
  <r>
    <n v="1309"/>
    <s v="CORE : Roam (Canceled)"/>
    <s v="Wicked fun and built for excitement, CORE is the safest and most versatile speaker you've ever worn."/>
    <x v="236"/>
    <n v="12879"/>
    <x v="1"/>
    <x v="0"/>
    <s v="USD"/>
    <n v="1444943468"/>
    <n v="1441919468"/>
    <b v="0"/>
    <n v="35"/>
    <b v="0"/>
    <x v="8"/>
    <d v="2015-10-15T21:11:08"/>
    <x v="1309"/>
    <n v="112"/>
    <n v="367.97"/>
    <x v="2"/>
    <x v="8"/>
  </r>
  <r>
    <n v="1310"/>
    <s v="k5-jkt.by kiger (Canceled)"/>
    <s v="An essential hoodie that holds all sized smart phones and keep your headphone wires tangle free."/>
    <x v="22"/>
    <n v="3100"/>
    <x v="1"/>
    <x v="0"/>
    <s v="USD"/>
    <n v="1471622450"/>
    <n v="1467734450"/>
    <b v="0"/>
    <n v="24"/>
    <b v="0"/>
    <x v="8"/>
    <d v="2016-08-19T16:00:50"/>
    <x v="1310"/>
    <n v="16"/>
    <n v="129.16999999999999"/>
    <x v="2"/>
    <x v="8"/>
  </r>
  <r>
    <n v="1311"/>
    <s v="Aladdin Lucid Dreaming Stimulator (Canceled)"/>
    <s v="Control Dreams: Design Adventures, Improve Waking Performance, Explore Spirituality, Recall Dreams and Awaken Refreshed with Aladdin."/>
    <x v="65"/>
    <n v="80070"/>
    <x v="1"/>
    <x v="0"/>
    <s v="USD"/>
    <n v="1480536919"/>
    <n v="1477509319"/>
    <b v="0"/>
    <n v="100"/>
    <b v="0"/>
    <x v="8"/>
    <d v="2016-11-30T20:15:19"/>
    <x v="1311"/>
    <n v="32"/>
    <n v="800.7"/>
    <x v="2"/>
    <x v="8"/>
  </r>
  <r>
    <n v="1312"/>
    <s v="GoSolo Hat for GoPro (Canceled)"/>
    <s v="People loved the original Black and Gray GoSolo hats and asked for more. So we received sample for 3 more colors!"/>
    <x v="210"/>
    <n v="28"/>
    <x v="1"/>
    <x v="0"/>
    <s v="USD"/>
    <n v="1429375922"/>
    <n v="1426783922"/>
    <b v="0"/>
    <n v="1"/>
    <b v="0"/>
    <x v="8"/>
    <d v="2015-04-18T16:52:02"/>
    <x v="1312"/>
    <n v="1"/>
    <n v="28"/>
    <x v="2"/>
    <x v="8"/>
  </r>
  <r>
    <n v="1313"/>
    <s v="Serenity: The World's First Intelligent Bag Guardian."/>
    <s v="Clip on owner recognition for any bag with 100db+ deterrence of others from opening or moving it. Plus forget-me-not notifications."/>
    <x v="79"/>
    <n v="12446"/>
    <x v="1"/>
    <x v="0"/>
    <s v="USD"/>
    <n v="1457024514"/>
    <n v="1454432514"/>
    <b v="0"/>
    <n v="122"/>
    <b v="0"/>
    <x v="8"/>
    <d v="2016-03-03T17:01:54"/>
    <x v="1313"/>
    <n v="31"/>
    <n v="102.02"/>
    <x v="2"/>
    <x v="8"/>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x v="8"/>
    <d v="2016-10-21T16:04:20"/>
    <x v="1314"/>
    <n v="1"/>
    <n v="184.36"/>
    <x v="2"/>
    <x v="8"/>
  </r>
  <r>
    <n v="1315"/>
    <s v="World's First Amphibious Heart Rate &amp; Fitness Wearable"/>
    <s v="Zoom will happen - THANK YOU! Received outside funding due amazing early success!"/>
    <x v="57"/>
    <n v="40404"/>
    <x v="1"/>
    <x v="0"/>
    <s v="USD"/>
    <n v="1446771600"/>
    <n v="1443700648"/>
    <b v="0"/>
    <n v="248"/>
    <b v="0"/>
    <x v="8"/>
    <d v="2015-11-06T01:00:00"/>
    <x v="1315"/>
    <n v="40"/>
    <n v="162.91999999999999"/>
    <x v="2"/>
    <x v="8"/>
  </r>
  <r>
    <n v="1316"/>
    <s v="Future Belt (Canceled)"/>
    <s v="Future Belt comes in just 3 sizes, but yet, is designed to fit waists ranging from 25-55 inches. No batteries, no gimmicks."/>
    <x v="96"/>
    <n v="1"/>
    <x v="1"/>
    <x v="0"/>
    <s v="USD"/>
    <n v="1456700709"/>
    <n v="1453676709"/>
    <b v="0"/>
    <n v="1"/>
    <b v="0"/>
    <x v="8"/>
    <d v="2016-02-28T23:05:09"/>
    <x v="1316"/>
    <n v="0"/>
    <n v="1"/>
    <x v="2"/>
    <x v="8"/>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x v="8"/>
    <d v="2016-07-21T14:00:00"/>
    <x v="1317"/>
    <n v="6"/>
    <n v="603.53"/>
    <x v="2"/>
    <x v="8"/>
  </r>
  <r>
    <n v="1318"/>
    <s v="Lucky Tag: A Smart Dog Wearable That Cares (Canceled)"/>
    <s v="Your Dog's Best Friend._x000a_Revolutionize the way you care about your pups and brings you peace of mind."/>
    <x v="79"/>
    <n v="6130"/>
    <x v="1"/>
    <x v="0"/>
    <s v="USD"/>
    <n v="1420938172"/>
    <n v="1418346172"/>
    <b v="0"/>
    <n v="135"/>
    <b v="0"/>
    <x v="8"/>
    <d v="2015-01-11T01:02:52"/>
    <x v="1318"/>
    <n v="15"/>
    <n v="45.41"/>
    <x v="2"/>
    <x v="8"/>
  </r>
  <r>
    <n v="1319"/>
    <s v="Pixel Shades by R A V E Z (Canceled)"/>
    <s v="Stand out at festivals, get people talking and support our latest campaign to augment your style with the latest LED technology."/>
    <x v="238"/>
    <n v="876"/>
    <x v="1"/>
    <x v="1"/>
    <s v="GBP"/>
    <n v="1405094400"/>
    <n v="1403810965"/>
    <b v="0"/>
    <n v="9"/>
    <b v="0"/>
    <x v="8"/>
    <d v="2014-07-11T16:00:00"/>
    <x v="1319"/>
    <n v="15"/>
    <n v="97.33"/>
    <x v="2"/>
    <x v="8"/>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x v="8"/>
    <d v="2016-12-30T23:00:00"/>
    <x v="1320"/>
    <n v="1"/>
    <n v="167.67"/>
    <x v="2"/>
    <x v="8"/>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x v="8"/>
    <d v="2016-12-23T17:58:57"/>
    <x v="1321"/>
    <n v="1"/>
    <n v="859.86"/>
    <x v="2"/>
    <x v="8"/>
  </r>
  <r>
    <n v="1322"/>
    <s v="Invisible Reins - Let your children roam free (Canceled)"/>
    <s v="Invisible Reins - A Bluetooth innovation that links your child to your smart phone via an app. A safe zone can be set from 1-30 metres."/>
    <x v="19"/>
    <n v="106"/>
    <x v="1"/>
    <x v="1"/>
    <s v="GBP"/>
    <n v="1432223125"/>
    <n v="1429631125"/>
    <b v="0"/>
    <n v="4"/>
    <b v="0"/>
    <x v="8"/>
    <d v="2015-05-21T15:45:25"/>
    <x v="1322"/>
    <n v="0"/>
    <n v="26.5"/>
    <x v="2"/>
    <x v="8"/>
  </r>
  <r>
    <n v="1323"/>
    <s v="PIGGYBACK Earbuds Designed for Sharing! (Canceled)"/>
    <s v="High quality earbuds with a built-in splitter. Share with more than one friend. Music, movies, conversations. Any audio, any device!"/>
    <x v="36"/>
    <n v="1332"/>
    <x v="1"/>
    <x v="0"/>
    <s v="USD"/>
    <n v="1461653700"/>
    <n v="1458665146"/>
    <b v="0"/>
    <n v="44"/>
    <b v="0"/>
    <x v="8"/>
    <d v="2016-04-26T06:55:00"/>
    <x v="1323"/>
    <n v="9"/>
    <n v="30.27"/>
    <x v="2"/>
    <x v="8"/>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x v="8"/>
    <d v="2016-10-13T15:12:32"/>
    <x v="1324"/>
    <n v="10"/>
    <n v="54.67"/>
    <x v="2"/>
    <x v="8"/>
  </r>
  <r>
    <n v="1325"/>
    <s v="Solar PowerCap USB Cell Phone Charging Hats (Canceled)"/>
    <s v="The PowerCap is a device able to charge most mobile devices, and contains a battery for situations when the sun just isn't enough."/>
    <x v="22"/>
    <n v="486"/>
    <x v="1"/>
    <x v="0"/>
    <s v="USD"/>
    <n v="1483063435"/>
    <n v="1480471435"/>
    <b v="0"/>
    <n v="8"/>
    <b v="0"/>
    <x v="8"/>
    <d v="2016-12-30T02:03:55"/>
    <x v="1325"/>
    <n v="2"/>
    <n v="60.75"/>
    <x v="2"/>
    <x v="8"/>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x v="8"/>
    <d v="2015-01-15T19:00:28"/>
    <x v="1326"/>
    <n v="1"/>
    <n v="102.73"/>
    <x v="2"/>
    <x v="8"/>
  </r>
  <r>
    <n v="1327"/>
    <s v="CyClip - The Handlebar Adapter for Apple Watch (Canceled)"/>
    <s v="CyClip is a way to mount the Apple Watch to your handlebars; ideal for navigation, notifications, and music control on the fly."/>
    <x v="240"/>
    <n v="1705"/>
    <x v="1"/>
    <x v="0"/>
    <s v="USD"/>
    <n v="1432916235"/>
    <n v="1430324235"/>
    <b v="0"/>
    <n v="41"/>
    <b v="0"/>
    <x v="8"/>
    <d v="2015-05-29T16:17:15"/>
    <x v="1327"/>
    <n v="4"/>
    <n v="41.59"/>
    <x v="2"/>
    <x v="8"/>
  </r>
  <r>
    <n v="1328"/>
    <s v="Hydrate Edge | Hydration Monitoring Wearable (Canceled)"/>
    <s v="Hydrate Edge is the first wearable that provides real-time, continuous hydration feedback. This is the new hydration gold standard."/>
    <x v="96"/>
    <n v="1748"/>
    <x v="1"/>
    <x v="0"/>
    <s v="USD"/>
    <n v="1476458734"/>
    <n v="1472570734"/>
    <b v="0"/>
    <n v="15"/>
    <b v="0"/>
    <x v="8"/>
    <d v="2016-10-14T15:25:34"/>
    <x v="1328"/>
    <n v="2"/>
    <n v="116.53"/>
    <x v="2"/>
    <x v="8"/>
  </r>
  <r>
    <n v="1329"/>
    <s v="Xtnd: Use your cell phone, tablet, or camera hands free"/>
    <s v="Xtnd is a hands free multifunctional device for your tablet, cell phone, &amp; camera. It's also a convenient backpack for storage."/>
    <x v="63"/>
    <n v="408"/>
    <x v="1"/>
    <x v="0"/>
    <s v="USD"/>
    <n v="1417501145"/>
    <n v="1414041545"/>
    <b v="0"/>
    <n v="9"/>
    <b v="0"/>
    <x v="8"/>
    <d v="2014-12-02T06:19:05"/>
    <x v="1329"/>
    <n v="1"/>
    <n v="45.33"/>
    <x v="2"/>
    <x v="8"/>
  </r>
  <r>
    <n v="1330"/>
    <s v="The 3G Smartwatch for Kids that Encourages Outdoor Play"/>
    <s v="Outdoor play is essential. Wanderwatch helps to make it fun and safe! Fun for kids, great for parents. Time to Play!"/>
    <x v="19"/>
    <n v="7873"/>
    <x v="1"/>
    <x v="0"/>
    <s v="USD"/>
    <n v="1467432000"/>
    <n v="1464763109"/>
    <b v="0"/>
    <n v="50"/>
    <b v="0"/>
    <x v="8"/>
    <d v="2016-07-02T04:00:00"/>
    <x v="1330"/>
    <n v="22"/>
    <n v="157.46"/>
    <x v="2"/>
    <x v="8"/>
  </r>
  <r>
    <n v="1331"/>
    <s v="WORLD'S BEST BATTERY BACKUP: EXO WEARABLE POWER! (Canceled)"/>
    <s v="The World's First Wearable Battery Backup - wireless, modular, flexible, and ultra-lightweight! Click, charge, go!!!"/>
    <x v="65"/>
    <n v="3417"/>
    <x v="1"/>
    <x v="0"/>
    <s v="USD"/>
    <n v="1471435554"/>
    <n v="1468843554"/>
    <b v="0"/>
    <n v="34"/>
    <b v="0"/>
    <x v="8"/>
    <d v="2016-08-17T12:05:54"/>
    <x v="1331"/>
    <n v="1"/>
    <n v="100.5"/>
    <x v="2"/>
    <x v="8"/>
  </r>
  <r>
    <n v="1332"/>
    <s v="Belt with Legs Invention (Canceled)"/>
    <s v="Long bus queue and no seats around? This light weight seating device can be worn anywhere and at anytime! Belt that converts into seat."/>
    <x v="241"/>
    <n v="0"/>
    <x v="1"/>
    <x v="16"/>
    <s v="CHF"/>
    <n v="1485480408"/>
    <n v="1482888408"/>
    <b v="0"/>
    <n v="0"/>
    <b v="0"/>
    <x v="8"/>
    <d v="2017-01-27T01:26:48"/>
    <x v="1332"/>
    <n v="0"/>
    <n v="0"/>
    <x v="2"/>
    <x v="8"/>
  </r>
  <r>
    <n v="1333"/>
    <s v="Bio Hazard Suit for Everyman (Canceled)"/>
    <s v="Im in the process of creating a biohazard suit that can be worn like an extra layer, unlike these bulky units that are currently in use"/>
    <x v="30"/>
    <n v="0"/>
    <x v="1"/>
    <x v="2"/>
    <s v="AUD"/>
    <n v="1405478025"/>
    <n v="1402886025"/>
    <b v="0"/>
    <n v="0"/>
    <b v="0"/>
    <x v="8"/>
    <d v="2014-07-16T02:33:45"/>
    <x v="1333"/>
    <n v="0"/>
    <n v="0"/>
    <x v="2"/>
    <x v="8"/>
  </r>
  <r>
    <n v="1334"/>
    <s v="My TUSK â„¢ (Telephone Utility Support Kit!) (Canceled)"/>
    <s v="A wearable device that allows you to dock and operate your phone hands-free anywhere and everywhere!"/>
    <x v="242"/>
    <n v="14303"/>
    <x v="1"/>
    <x v="0"/>
    <s v="USD"/>
    <n v="1457721287"/>
    <n v="1455129287"/>
    <b v="0"/>
    <n v="276"/>
    <b v="0"/>
    <x v="8"/>
    <d v="2016-03-11T18:34:47"/>
    <x v="1334"/>
    <n v="11"/>
    <n v="51.82"/>
    <x v="2"/>
    <x v="8"/>
  </r>
  <r>
    <n v="1335"/>
    <s v="UB Fit (Canceled)"/>
    <s v="Dial up your performance with UB Fit: 1st wearable resistance technology that allows you to tone muscles while doing a cardio workout"/>
    <x v="31"/>
    <n v="4940"/>
    <x v="1"/>
    <x v="0"/>
    <s v="USD"/>
    <n v="1449354502"/>
    <n v="1446762502"/>
    <b v="0"/>
    <n v="16"/>
    <b v="0"/>
    <x v="8"/>
    <d v="2015-12-05T22:28:22"/>
    <x v="1335"/>
    <n v="20"/>
    <n v="308.75"/>
    <x v="2"/>
    <x v="8"/>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x v="8"/>
    <d v="2014-12-17T20:43:48"/>
    <x v="1336"/>
    <n v="85"/>
    <n v="379.23"/>
    <x v="2"/>
    <x v="8"/>
  </r>
  <r>
    <n v="1337"/>
    <s v="Ripple: World's Most Dependable Safety Device (Canceled)"/>
    <s v="Discreet safety device connects you to a dedicated 24/7 monitoring team, keeping you safe anywhere in the United States"/>
    <x v="63"/>
    <n v="24691"/>
    <x v="1"/>
    <x v="0"/>
    <s v="USD"/>
    <n v="1488549079"/>
    <n v="1485957079"/>
    <b v="0"/>
    <n v="140"/>
    <b v="0"/>
    <x v="8"/>
    <d v="2017-03-03T13:51:19"/>
    <x v="1337"/>
    <n v="49"/>
    <n v="176.36"/>
    <x v="2"/>
    <x v="8"/>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x v="8"/>
    <d v="2015-08-02T19:17:13"/>
    <x v="1338"/>
    <n v="3"/>
    <n v="66.069999999999993"/>
    <x v="2"/>
    <x v="8"/>
  </r>
  <r>
    <n v="1339"/>
    <s v="Linkoo (Canceled)"/>
    <s v="World's Smallest customizable Phone &amp; GPS Watch for kids !"/>
    <x v="63"/>
    <n v="3317"/>
    <x v="1"/>
    <x v="0"/>
    <s v="USD"/>
    <n v="1418056315"/>
    <n v="1414164715"/>
    <b v="0"/>
    <n v="37"/>
    <b v="0"/>
    <x v="8"/>
    <d v="2014-12-08T16:31:55"/>
    <x v="1339"/>
    <n v="7"/>
    <n v="89.65"/>
    <x v="2"/>
    <x v="8"/>
  </r>
  <r>
    <n v="1340"/>
    <s v="Glass Designs (Canceled)"/>
    <s v="I would like to make nicer, more stylish looking frames for the Google Glass using 3D printing technology."/>
    <x v="243"/>
    <n v="0"/>
    <x v="1"/>
    <x v="0"/>
    <s v="USD"/>
    <n v="1408112253"/>
    <n v="1405520253"/>
    <b v="0"/>
    <n v="0"/>
    <b v="0"/>
    <x v="8"/>
    <d v="2014-08-15T14:17:33"/>
    <x v="1340"/>
    <n v="0"/>
    <n v="0"/>
    <x v="2"/>
    <x v="8"/>
  </r>
  <r>
    <n v="1341"/>
    <s v="BRILLAR: World's First Kids' Smart Wearable Companion."/>
    <s v="BRILLAR: Your Kids Ultimate Wearable Companion. Educates, Rewards, Entertains, Calls, Motivates, Messages + Tracks Location &amp; Steps."/>
    <x v="31"/>
    <n v="17590"/>
    <x v="1"/>
    <x v="1"/>
    <s v="GBP"/>
    <n v="1475333917"/>
    <n v="1472569117"/>
    <b v="0"/>
    <n v="46"/>
    <b v="0"/>
    <x v="8"/>
    <d v="2016-10-01T14:58:37"/>
    <x v="1341"/>
    <n v="70"/>
    <n v="382.39"/>
    <x v="2"/>
    <x v="8"/>
  </r>
  <r>
    <n v="1342"/>
    <s v="Vuzion: An Actual Overlaid Heads Up Display Wearable"/>
    <s v="Method50 aims to prototype a revolutionary true heads up display to create a new way of living in, playing in, and viewing the world."/>
    <x v="63"/>
    <n v="100"/>
    <x v="1"/>
    <x v="0"/>
    <s v="USD"/>
    <n v="1437161739"/>
    <n v="1434569739"/>
    <b v="0"/>
    <n v="1"/>
    <b v="0"/>
    <x v="8"/>
    <d v="2015-07-17T19:35:39"/>
    <x v="1342"/>
    <n v="0"/>
    <n v="100"/>
    <x v="2"/>
    <x v="8"/>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x v="8"/>
    <d v="2016-08-19T03:59:00"/>
    <x v="1343"/>
    <n v="102"/>
    <n v="158.36000000000001"/>
    <x v="2"/>
    <x v="8"/>
  </r>
  <r>
    <n v="1344"/>
    <s v="A Masters Guide to The Way of the Warrior"/>
    <s v="The is the ultimate guide to applied Eastern philosophy, martial arts, and the path of the warrior from a scientific perspective."/>
    <x v="15"/>
    <n v="5666"/>
    <x v="0"/>
    <x v="5"/>
    <s v="CAD"/>
    <n v="1467313039"/>
    <n v="1464807439"/>
    <b v="0"/>
    <n v="139"/>
    <b v="1"/>
    <x v="9"/>
    <d v="2016-06-30T18:57:19"/>
    <x v="1344"/>
    <n v="378"/>
    <n v="40.76"/>
    <x v="3"/>
    <x v="9"/>
  </r>
  <r>
    <n v="1345"/>
    <s v="Tell the World - My journey from Islam to Christianity"/>
    <s v="Peacefully taking you through my journey of being raised as a Muslim then becoming Christian, and sharing the truths I unveiled."/>
    <x v="43"/>
    <n v="375"/>
    <x v="0"/>
    <x v="0"/>
    <s v="USD"/>
    <n v="1405366359"/>
    <n v="1402342359"/>
    <b v="0"/>
    <n v="7"/>
    <b v="1"/>
    <x v="9"/>
    <d v="2014-07-14T19:32:39"/>
    <x v="1345"/>
    <n v="125"/>
    <n v="53.57"/>
    <x v="3"/>
    <x v="9"/>
  </r>
  <r>
    <n v="1346"/>
    <s v="Anthology of Stories from LGBT Nepal"/>
    <s v="An anthology of nonfiction stories written by Nepal's Lesbian, Gay, Bisexual, and Transgender (LGBT) community."/>
    <x v="244"/>
    <n v="7219"/>
    <x v="0"/>
    <x v="0"/>
    <s v="USD"/>
    <n v="1372297751"/>
    <n v="1369705751"/>
    <b v="0"/>
    <n v="149"/>
    <b v="1"/>
    <x v="9"/>
    <d v="2013-06-27T01:49:11"/>
    <x v="1346"/>
    <n v="147"/>
    <n v="48.45"/>
    <x v="3"/>
    <x v="9"/>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x v="9"/>
    <d v="2015-03-07T15:18:45"/>
    <x v="1347"/>
    <n v="102"/>
    <n v="82.42"/>
    <x v="3"/>
    <x v="9"/>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x v="9"/>
    <d v="2014-12-18T12:08:53"/>
    <x v="1348"/>
    <n v="102"/>
    <n v="230.19"/>
    <x v="3"/>
    <x v="9"/>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x v="9"/>
    <d v="2015-12-16T06:59:00"/>
    <x v="1349"/>
    <n v="204"/>
    <n v="59.36"/>
    <x v="3"/>
    <x v="9"/>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x v="9"/>
    <d v="2015-12-26T00:18:54"/>
    <x v="1350"/>
    <n v="104"/>
    <n v="66.7"/>
    <x v="3"/>
    <x v="9"/>
  </r>
  <r>
    <n v="1351"/>
    <s v="Purpose: Your Journey To Find Meaning"/>
    <s v="Discover your purpose, live a more fulfilling life, leave a positive footprint on society."/>
    <x v="22"/>
    <n v="20253"/>
    <x v="0"/>
    <x v="0"/>
    <s v="USD"/>
    <n v="1455299144"/>
    <n v="1452707144"/>
    <b v="0"/>
    <n v="120"/>
    <b v="1"/>
    <x v="9"/>
    <d v="2016-02-12T17:45:44"/>
    <x v="1351"/>
    <n v="101"/>
    <n v="168.78"/>
    <x v="3"/>
    <x v="9"/>
  </r>
  <r>
    <n v="1352"/>
    <s v="Will's SmileBook Project"/>
    <s v="An important book, based on research, to make you and your learners smile again. Better smile sheets, better feedback, better learning!"/>
    <x v="3"/>
    <n v="13614"/>
    <x v="0"/>
    <x v="0"/>
    <s v="USD"/>
    <n v="1441425540"/>
    <n v="1436968366"/>
    <b v="0"/>
    <n v="227"/>
    <b v="1"/>
    <x v="9"/>
    <d v="2015-09-05T03:59:00"/>
    <x v="1352"/>
    <n v="136"/>
    <n v="59.97"/>
    <x v="3"/>
    <x v="9"/>
  </r>
  <r>
    <n v="1353"/>
    <s v="Finish The Script! - A College Writing Course in Book Form"/>
    <s v="A book that teaches aspiring writers how to get from a basic idea to a fully rewritten screenplay."/>
    <x v="28"/>
    <n v="1336"/>
    <x v="0"/>
    <x v="0"/>
    <s v="USD"/>
    <n v="1362960000"/>
    <n v="1359946188"/>
    <b v="0"/>
    <n v="42"/>
    <b v="1"/>
    <x v="9"/>
    <d v="2013-03-11T00:00:00"/>
    <x v="1353"/>
    <n v="134"/>
    <n v="31.81"/>
    <x v="3"/>
    <x v="9"/>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x v="9"/>
    <d v="2016-06-11T19:22:59"/>
    <x v="1354"/>
    <n v="130"/>
    <n v="24.42"/>
    <x v="3"/>
    <x v="9"/>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x v="9"/>
    <d v="2012-11-30T10:00:00"/>
    <x v="1355"/>
    <n v="123"/>
    <n v="25.35"/>
    <x v="3"/>
    <x v="9"/>
  </r>
  <r>
    <n v="1356"/>
    <s v="Kick-in-the-A** Starter: Between the Lines, the Book"/>
    <s v="At age 30, my husband Dan died from cancer. Left to recreate my life, I drew a line in my heart; became a nomad. This is a love story."/>
    <x v="104"/>
    <n v="6215.56"/>
    <x v="0"/>
    <x v="0"/>
    <s v="USD"/>
    <n v="1372985760"/>
    <n v="1370393760"/>
    <b v="0"/>
    <n v="87"/>
    <b v="1"/>
    <x v="9"/>
    <d v="2013-07-05T00:56:00"/>
    <x v="1356"/>
    <n v="183"/>
    <n v="71.44"/>
    <x v="3"/>
    <x v="9"/>
  </r>
  <r>
    <n v="1357"/>
    <s v="Becoming Alicia"/>
    <s v="The search for identity leads one young woman to Mexico, where she follows her grandfather's journey back to America."/>
    <x v="13"/>
    <n v="2506"/>
    <x v="0"/>
    <x v="0"/>
    <s v="USD"/>
    <n v="1362117540"/>
    <n v="1359587137"/>
    <b v="0"/>
    <n v="65"/>
    <b v="1"/>
    <x v="9"/>
    <d v="2013-03-01T05:59:00"/>
    <x v="1357"/>
    <n v="125"/>
    <n v="38.549999999999997"/>
    <x v="3"/>
    <x v="9"/>
  </r>
  <r>
    <n v="1358"/>
    <s v="The Masada Story Project"/>
    <s v="I am working on a book about what people do when they visit Masada, an ancient fortress in the Judean desert."/>
    <x v="9"/>
    <n v="3350"/>
    <x v="0"/>
    <x v="0"/>
    <s v="USD"/>
    <n v="1309009323"/>
    <n v="1306417323"/>
    <b v="0"/>
    <n v="49"/>
    <b v="1"/>
    <x v="9"/>
    <d v="2011-06-25T13:42:03"/>
    <x v="1358"/>
    <n v="112"/>
    <n v="68.37"/>
    <x v="3"/>
    <x v="9"/>
  </r>
  <r>
    <n v="1359"/>
    <s v="UnConventional - Worldcon 2011 Research"/>
    <s v="Funding for a 2011 trip to Worldcon for research for &quot;UnConventional,&quot; a book on the history of the American fan convention."/>
    <x v="246"/>
    <n v="764"/>
    <x v="0"/>
    <x v="0"/>
    <s v="USD"/>
    <n v="1309980790"/>
    <n v="1304623990"/>
    <b v="0"/>
    <n v="19"/>
    <b v="1"/>
    <x v="9"/>
    <d v="2011-07-06T19:33:10"/>
    <x v="1359"/>
    <n v="116"/>
    <n v="40.21"/>
    <x v="3"/>
    <x v="9"/>
  </r>
  <r>
    <n v="1360"/>
    <s v="So Bad, It's Good! - A Book of Bad Movies"/>
    <s v="So Bad, It's Good! is a guide to finding the best films for your bad movie night."/>
    <x v="15"/>
    <n v="2598"/>
    <x v="0"/>
    <x v="0"/>
    <s v="USD"/>
    <n v="1343943420"/>
    <n v="1341524220"/>
    <b v="0"/>
    <n v="81"/>
    <b v="1"/>
    <x v="9"/>
    <d v="2012-08-02T21:37:00"/>
    <x v="1360"/>
    <n v="173"/>
    <n v="32.07"/>
    <x v="3"/>
    <x v="9"/>
  </r>
  <r>
    <n v="1361"/>
    <s v="Me, Myself &amp; I - the dark art of big wall soloing"/>
    <s v="The forbidden dark art of roped soloing, for climbers who need to know in order to make the ultimate climb come true!"/>
    <x v="12"/>
    <n v="7559"/>
    <x v="0"/>
    <x v="1"/>
    <s v="GBP"/>
    <n v="1403370772"/>
    <n v="1400778772"/>
    <b v="0"/>
    <n v="264"/>
    <b v="1"/>
    <x v="9"/>
    <d v="2014-06-21T17:12:52"/>
    <x v="1361"/>
    <n v="126"/>
    <n v="28.63"/>
    <x v="3"/>
    <x v="9"/>
  </r>
  <r>
    <n v="1362"/>
    <s v="A Fantastic Affair: Karl Barth in America 1962â€“Research"/>
    <s v="The never-before-told story of Karl Barth's (first and only) journey to the United States in 1962."/>
    <x v="28"/>
    <n v="1091"/>
    <x v="0"/>
    <x v="0"/>
    <s v="USD"/>
    <n v="1378592731"/>
    <n v="1373408731"/>
    <b v="0"/>
    <n v="25"/>
    <b v="1"/>
    <x v="9"/>
    <d v="2013-09-07T22:25:31"/>
    <x v="1362"/>
    <n v="109"/>
    <n v="43.64"/>
    <x v="3"/>
    <x v="9"/>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x v="9"/>
    <d v="2016-02-15T07:59:00"/>
    <x v="1363"/>
    <n v="100"/>
    <n v="40"/>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x v="11"/>
    <d v="2015-01-07T16:41:46"/>
    <x v="1364"/>
    <n v="119"/>
    <n v="346.04"/>
    <x v="4"/>
    <x v="11"/>
  </r>
  <r>
    <n v="1365"/>
    <s v="MYFEVER's First Studio EP &quot;See The Light&quot;"/>
    <s v="Our first professional studio album &quot;See The Light&quot; will be released this spring! Help us record, mix, master, and release the album!"/>
    <x v="51"/>
    <n v="7520"/>
    <x v="0"/>
    <x v="0"/>
    <s v="USD"/>
    <n v="1426523752"/>
    <n v="1423935352"/>
    <b v="0"/>
    <n v="92"/>
    <b v="1"/>
    <x v="11"/>
    <d v="2015-03-16T16:35:52"/>
    <x v="1365"/>
    <n v="100"/>
    <n v="81.739999999999995"/>
    <x v="4"/>
    <x v="11"/>
  </r>
  <r>
    <n v="1366"/>
    <s v="Kick It! A Tribute to the A.K.s"/>
    <s v="A musical memorial for Alexi Petersen."/>
    <x v="51"/>
    <n v="9486.69"/>
    <x v="0"/>
    <x v="0"/>
    <s v="USD"/>
    <n v="1417049663"/>
    <n v="1413158063"/>
    <b v="0"/>
    <n v="147"/>
    <b v="1"/>
    <x v="11"/>
    <d v="2014-11-27T00:54:23"/>
    <x v="1366"/>
    <n v="126"/>
    <n v="64.540000000000006"/>
    <x v="4"/>
    <x v="11"/>
  </r>
  <r>
    <n v="1367"/>
    <s v="House of Rabbits  - &quot;Songs of Charivari&quot;"/>
    <s v="House of Rabbits are recording our full-length, debut album! Support independent music, receive great rewards!"/>
    <x v="10"/>
    <n v="5713"/>
    <x v="0"/>
    <x v="0"/>
    <s v="USD"/>
    <n v="1447463050"/>
    <n v="1444867450"/>
    <b v="0"/>
    <n v="90"/>
    <b v="1"/>
    <x v="11"/>
    <d v="2015-11-14T01:04:10"/>
    <x v="1367"/>
    <n v="114"/>
    <n v="63.48"/>
    <x v="4"/>
    <x v="11"/>
  </r>
  <r>
    <n v="1368"/>
    <s v="Saturate &quot; The Separation Effect &quot; CD"/>
    <s v="We are in the final stages of the creation of our 4th record, The Separation Effect. our most passionate record to date."/>
    <x v="10"/>
    <n v="5535"/>
    <x v="0"/>
    <x v="0"/>
    <s v="USD"/>
    <n v="1434342894"/>
    <n v="1432269294"/>
    <b v="0"/>
    <n v="87"/>
    <b v="1"/>
    <x v="11"/>
    <d v="2015-06-15T04:34:54"/>
    <x v="1368"/>
    <n v="111"/>
    <n v="63.62"/>
    <x v="4"/>
    <x v="11"/>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x v="11"/>
    <d v="2014-04-11T14:15:46"/>
    <x v="1369"/>
    <n v="105"/>
    <n v="83.97"/>
    <x v="4"/>
    <x v="11"/>
  </r>
  <r>
    <n v="1370"/>
    <s v="Food On You presents Baby's First Parental Advisory"/>
    <s v="Songs about the first year of parenthood, often inappropriate for children"/>
    <x v="15"/>
    <n v="1555"/>
    <x v="0"/>
    <x v="0"/>
    <s v="USD"/>
    <n v="1381881890"/>
    <n v="1380585890"/>
    <b v="0"/>
    <n v="20"/>
    <b v="1"/>
    <x v="11"/>
    <d v="2013-10-16T00:04:50"/>
    <x v="1370"/>
    <n v="104"/>
    <n v="77.75"/>
    <x v="4"/>
    <x v="11"/>
  </r>
  <r>
    <n v="1371"/>
    <s v="The Defiant Tour Documentary with LoNero"/>
    <s v="The Defiant Tour Documentary is a never before examination of the finances of a touring band and what it takes to go on the road."/>
    <x v="249"/>
    <n v="7495"/>
    <x v="0"/>
    <x v="0"/>
    <s v="USD"/>
    <n v="1431022342"/>
    <n v="1428430342"/>
    <b v="0"/>
    <n v="70"/>
    <b v="1"/>
    <x v="11"/>
    <d v="2015-05-07T18:12:22"/>
    <x v="1371"/>
    <n v="107"/>
    <n v="107.07"/>
    <x v="4"/>
    <x v="11"/>
  </r>
  <r>
    <n v="1372"/>
    <s v="Ted Lukas &amp; the Misled new CD - &quot;FEED&quot;"/>
    <s v="Please help us raise funds to press our new CD!"/>
    <x v="2"/>
    <n v="620"/>
    <x v="0"/>
    <x v="0"/>
    <s v="USD"/>
    <n v="1342115132"/>
    <n v="1339523132"/>
    <b v="0"/>
    <n v="16"/>
    <b v="1"/>
    <x v="11"/>
    <d v="2012-07-12T17:45:32"/>
    <x v="1372"/>
    <n v="124"/>
    <n v="38.75"/>
    <x v="4"/>
    <x v="11"/>
  </r>
  <r>
    <n v="1373"/>
    <s v="Broccoli Samurai: Tour Van or Bust!"/>
    <s v="Help Broccoli Samurai raise money to get a new van and continue bringing you the jams!"/>
    <x v="3"/>
    <n v="10501"/>
    <x v="0"/>
    <x v="0"/>
    <s v="USD"/>
    <n v="1483138233"/>
    <n v="1480546233"/>
    <b v="0"/>
    <n v="52"/>
    <b v="1"/>
    <x v="11"/>
    <d v="2016-12-30T22:50:33"/>
    <x v="1373"/>
    <n v="105"/>
    <n v="201.94"/>
    <x v="4"/>
    <x v="11"/>
  </r>
  <r>
    <n v="1374"/>
    <s v="Sisters of Murphyâ€™s full-length album"/>
    <s v="After two successful EPs, Sisters of Murphy is back in the studio to release our first full-length album. We want YOU to be part of it!"/>
    <x v="15"/>
    <n v="2842"/>
    <x v="0"/>
    <x v="0"/>
    <s v="USD"/>
    <n v="1458874388"/>
    <n v="1456285988"/>
    <b v="0"/>
    <n v="66"/>
    <b v="1"/>
    <x v="11"/>
    <d v="2016-03-25T02:53:08"/>
    <x v="1374"/>
    <n v="189"/>
    <n v="43.06"/>
    <x v="4"/>
    <x v="11"/>
  </r>
  <r>
    <n v="1375"/>
    <s v="PAMPA FOLKS - 1st &quot;Indie Pop Western&quot; Album"/>
    <s v="Pampa Folks, l'album aux couleurs de dÃ©serts. Le quatuor, crÃ©Ã© en 2015  livre une Ã©nergie brute et prÃ©pare son premier album"/>
    <x v="23"/>
    <n v="6853"/>
    <x v="0"/>
    <x v="6"/>
    <s v="EUR"/>
    <n v="1484444119"/>
    <n v="1481852119"/>
    <b v="0"/>
    <n v="109"/>
    <b v="1"/>
    <x v="11"/>
    <d v="2017-01-15T01:35:19"/>
    <x v="1375"/>
    <n v="171"/>
    <n v="62.87"/>
    <x v="4"/>
    <x v="11"/>
  </r>
  <r>
    <n v="1376"/>
    <s v="Dead Pirates / HIGHMARE LP 2nd pressing"/>
    <s v="Dead Pirates are planning a second pressing of HIGHMARE LP, who wants one ?"/>
    <x v="250"/>
    <n v="9342"/>
    <x v="0"/>
    <x v="1"/>
    <s v="GBP"/>
    <n v="1480784606"/>
    <n v="1478189006"/>
    <b v="0"/>
    <n v="168"/>
    <b v="1"/>
    <x v="11"/>
    <d v="2016-12-03T17:03:26"/>
    <x v="1376"/>
    <n v="252"/>
    <n v="55.61"/>
    <x v="4"/>
    <x v="11"/>
  </r>
  <r>
    <n v="1377"/>
    <s v="Official Debut EP for Stereo Jo"/>
    <s v="Stereo Jo is set to release a 5 song EP. Your donation will directly help w/ recording, design, production, &amp; duplication. Thank You :)"/>
    <x v="46"/>
    <n v="1510"/>
    <x v="0"/>
    <x v="0"/>
    <s v="USD"/>
    <n v="1486095060"/>
    <n v="1484198170"/>
    <b v="0"/>
    <n v="31"/>
    <b v="1"/>
    <x v="11"/>
    <d v="2017-02-03T04:11:00"/>
    <x v="1377"/>
    <n v="116"/>
    <n v="48.71"/>
    <x v="4"/>
    <x v="11"/>
  </r>
  <r>
    <n v="1378"/>
    <s v="SIX BY SEVEN"/>
    <s v="A psychedelic post rock masterpiece!"/>
    <x v="13"/>
    <n v="4067"/>
    <x v="0"/>
    <x v="1"/>
    <s v="GBP"/>
    <n v="1470075210"/>
    <n v="1468779210"/>
    <b v="0"/>
    <n v="133"/>
    <b v="1"/>
    <x v="11"/>
    <d v="2016-08-01T18:13:30"/>
    <x v="1378"/>
    <n v="203"/>
    <n v="30.58"/>
    <x v="4"/>
    <x v="11"/>
  </r>
  <r>
    <n v="1379"/>
    <s v="J. Walter Makes a Record"/>
    <s v="---------The long-awaited debut full-length from Justin Ruddy--------"/>
    <x v="3"/>
    <n v="11160"/>
    <x v="0"/>
    <x v="0"/>
    <s v="USD"/>
    <n v="1433504876"/>
    <n v="1430912876"/>
    <b v="0"/>
    <n v="151"/>
    <b v="1"/>
    <x v="11"/>
    <d v="2015-06-05T11:47:56"/>
    <x v="1379"/>
    <n v="112"/>
    <n v="73.91"/>
    <x v="4"/>
    <x v="11"/>
  </r>
  <r>
    <n v="1380"/>
    <s v="BARNFEST 2015"/>
    <s v="A DIY MUSIC FESTIVAL FROM ST. LOUIS MO! Bands make their own festival, help make it legit!"/>
    <x v="251"/>
    <n v="106"/>
    <x v="0"/>
    <x v="0"/>
    <s v="USD"/>
    <n v="1433815200"/>
    <n v="1431886706"/>
    <b v="0"/>
    <n v="5"/>
    <b v="1"/>
    <x v="11"/>
    <d v="2015-06-09T02:00:00"/>
    <x v="1380"/>
    <n v="424"/>
    <n v="21.2"/>
    <x v="4"/>
    <x v="11"/>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x v="11"/>
    <d v="2016-12-29T05:08:45"/>
    <x v="1381"/>
    <n v="107"/>
    <n v="73.36"/>
    <x v="4"/>
    <x v="11"/>
  </r>
  <r>
    <n v="1382"/>
    <s v="The Floorwalkers New Album!"/>
    <s v="We're making a new record -- independently! We've got some great new songs we're really excited to bring to you!"/>
    <x v="6"/>
    <n v="8349"/>
    <x v="0"/>
    <x v="0"/>
    <s v="USD"/>
    <n v="1367867536"/>
    <n v="1365275536"/>
    <b v="0"/>
    <n v="148"/>
    <b v="1"/>
    <x v="11"/>
    <d v="2013-05-06T19:12:16"/>
    <x v="1382"/>
    <n v="104"/>
    <n v="56.41"/>
    <x v="4"/>
    <x v="11"/>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x v="11"/>
    <d v="2016-12-23T01:47:58"/>
    <x v="1383"/>
    <n v="212"/>
    <n v="50.25"/>
    <x v="4"/>
    <x v="11"/>
  </r>
  <r>
    <n v="1384"/>
    <s v="Manny Manriquez' new rock opera journey: Outland Warrior"/>
    <s v="Outland Warrior is my first solo musical project, featuring songs written by me and recorded at my home studio."/>
    <x v="8"/>
    <n v="4343"/>
    <x v="0"/>
    <x v="0"/>
    <s v="USD"/>
    <n v="1436117922"/>
    <n v="1433525922"/>
    <b v="0"/>
    <n v="63"/>
    <b v="1"/>
    <x v="11"/>
    <d v="2015-07-05T17:38:42"/>
    <x v="1384"/>
    <n v="124"/>
    <n v="68.94"/>
    <x v="4"/>
    <x v="11"/>
  </r>
  <r>
    <n v="1385"/>
    <s v="Chi Might Project"/>
    <s v="Musicians, singers &amp; songwriters from all over the world collaborate via YouTube in order to create an amazing album!"/>
    <x v="6"/>
    <n v="8832.49"/>
    <x v="0"/>
    <x v="12"/>
    <s v="EUR"/>
    <n v="1461931860"/>
    <n v="1457109121"/>
    <b v="0"/>
    <n v="134"/>
    <b v="1"/>
    <x v="11"/>
    <d v="2016-04-29T12:11:00"/>
    <x v="1385"/>
    <n v="110"/>
    <n v="65.91"/>
    <x v="4"/>
    <x v="11"/>
  </r>
  <r>
    <n v="1386"/>
    <s v="MALTESE CROSS: The First Album"/>
    <s v="We are a classic hard rock/heavy metal band just trying to keep rock alive!"/>
    <x v="44"/>
    <n v="875"/>
    <x v="0"/>
    <x v="0"/>
    <s v="USD"/>
    <n v="1438183889"/>
    <n v="1435591889"/>
    <b v="0"/>
    <n v="14"/>
    <b v="1"/>
    <x v="11"/>
    <d v="2015-07-29T15:31:29"/>
    <x v="1386"/>
    <n v="219"/>
    <n v="62.5"/>
    <x v="4"/>
    <x v="11"/>
  </r>
  <r>
    <n v="1387"/>
    <s v="FAMILY BUSINESS KICKSTARTER"/>
    <s v="Less than one week to PLEDGE YOUR SUPPORT for THE FAMILY BUSINESS as the band raises funds for the next full length rock album."/>
    <x v="23"/>
    <n v="5465"/>
    <x v="0"/>
    <x v="0"/>
    <s v="USD"/>
    <n v="1433305800"/>
    <n v="1430604395"/>
    <b v="0"/>
    <n v="78"/>
    <b v="1"/>
    <x v="11"/>
    <d v="2015-06-03T04:30:00"/>
    <x v="1387"/>
    <n v="137"/>
    <n v="70.06"/>
    <x v="4"/>
    <x v="11"/>
  </r>
  <r>
    <n v="1388"/>
    <s v="Ghosts of Jupiter: The Great Bright Horses"/>
    <s v="&quot;The Great Bright Horses&quot; is finished and ready for release! Help us put on the finishing touches and share it with the universe."/>
    <x v="10"/>
    <n v="6740.37"/>
    <x v="0"/>
    <x v="0"/>
    <s v="USD"/>
    <n v="1476720840"/>
    <n v="1474469117"/>
    <b v="0"/>
    <n v="112"/>
    <b v="1"/>
    <x v="11"/>
    <d v="2016-10-17T16:14:00"/>
    <x v="1388"/>
    <n v="135"/>
    <n v="60.18"/>
    <x v="4"/>
    <x v="11"/>
  </r>
  <r>
    <n v="1389"/>
    <s v="Pre-order DANCEHALL's first record!!!"/>
    <s v="Help fund the pressing of DANCEHALL's first record by pre-ordering it in advance!!!"/>
    <x v="2"/>
    <n v="727"/>
    <x v="0"/>
    <x v="1"/>
    <s v="GBP"/>
    <n v="1471087957"/>
    <n v="1468495957"/>
    <b v="0"/>
    <n v="34"/>
    <b v="1"/>
    <x v="11"/>
    <d v="2016-08-13T11:32:37"/>
    <x v="1389"/>
    <n v="145"/>
    <n v="21.38"/>
    <x v="4"/>
    <x v="11"/>
  </r>
  <r>
    <n v="1390"/>
    <s v="New Music Video/Artist Development"/>
    <s v="Breakout Artist Management will be working with us on a brand new music video and we need your help!"/>
    <x v="70"/>
    <n v="3055"/>
    <x v="0"/>
    <x v="0"/>
    <s v="USD"/>
    <n v="1430154720"/>
    <n v="1427224606"/>
    <b v="0"/>
    <n v="19"/>
    <b v="1"/>
    <x v="11"/>
    <d v="2015-04-27T17:12:00"/>
    <x v="1390"/>
    <n v="109"/>
    <n v="160.79"/>
    <x v="4"/>
    <x v="11"/>
  </r>
  <r>
    <n v="1391"/>
    <s v="Rules and Regulations"/>
    <s v="With the money donated through this project we intend on investing in sound equipment for live shows"/>
    <x v="2"/>
    <n v="551"/>
    <x v="0"/>
    <x v="0"/>
    <s v="USD"/>
    <n v="1440219540"/>
    <n v="1436369818"/>
    <b v="0"/>
    <n v="13"/>
    <b v="1"/>
    <x v="11"/>
    <d v="2015-08-22T04:59:00"/>
    <x v="1391"/>
    <n v="110"/>
    <n v="42.38"/>
    <x v="4"/>
    <x v="11"/>
  </r>
  <r>
    <n v="1392"/>
    <s v="Telesomniac's Debut Album"/>
    <s v="Telesomniac is a rock band from Provo, UT releasing their debut album Thirty-One Flashes in the Dark."/>
    <x v="30"/>
    <n v="2841"/>
    <x v="0"/>
    <x v="0"/>
    <s v="USD"/>
    <n v="1456976586"/>
    <n v="1454298186"/>
    <b v="0"/>
    <n v="104"/>
    <b v="1"/>
    <x v="11"/>
    <d v="2016-03-03T03:43:06"/>
    <x v="1392"/>
    <n v="114"/>
    <n v="27.32"/>
    <x v="4"/>
    <x v="11"/>
  </r>
  <r>
    <n v="1393"/>
    <s v="WolfHunt | Social Commentary Rock Project"/>
    <s v="Rock n' Roll tales of our times"/>
    <x v="3"/>
    <n v="10235"/>
    <x v="0"/>
    <x v="0"/>
    <s v="USD"/>
    <n v="1470068523"/>
    <n v="1467476523"/>
    <b v="0"/>
    <n v="52"/>
    <b v="1"/>
    <x v="11"/>
    <d v="2016-08-01T16:22:03"/>
    <x v="1393"/>
    <n v="102"/>
    <n v="196.83"/>
    <x v="4"/>
    <x v="11"/>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x v="11"/>
    <d v="2017-03-01T03:00:00"/>
    <x v="1394"/>
    <n v="122"/>
    <n v="53.88"/>
    <x v="4"/>
    <x v="11"/>
  </r>
  <r>
    <n v="1395"/>
    <s v="Quiet Oaks Full Length Album"/>
    <s v="Help Quiet Oaks record their debut album!!!"/>
    <x v="8"/>
    <n v="3916"/>
    <x v="0"/>
    <x v="0"/>
    <s v="USD"/>
    <n v="1484430481"/>
    <n v="1481838481"/>
    <b v="0"/>
    <n v="82"/>
    <b v="1"/>
    <x v="11"/>
    <d v="2017-01-14T21:48:01"/>
    <x v="1395"/>
    <n v="112"/>
    <n v="47.76"/>
    <x v="4"/>
    <x v="11"/>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x v="11"/>
    <d v="2015-02-13T23:58:02"/>
    <x v="1396"/>
    <n v="107"/>
    <n v="88.19"/>
    <x v="4"/>
    <x v="11"/>
  </r>
  <r>
    <n v="1397"/>
    <s v="Halls of the Machine - All Tribal Dignitaries"/>
    <s v="HALLS OF THE MACHINE needs your support for the final production and release of their latest work titled, ALL TRIBAL DIGNITARIES."/>
    <x v="3"/>
    <n v="11385"/>
    <x v="0"/>
    <x v="0"/>
    <s v="USD"/>
    <n v="1477603140"/>
    <n v="1475013710"/>
    <b v="0"/>
    <n v="158"/>
    <b v="1"/>
    <x v="11"/>
    <d v="2016-10-27T21:19:00"/>
    <x v="1397"/>
    <n v="114"/>
    <n v="72.06"/>
    <x v="4"/>
    <x v="11"/>
  </r>
  <r>
    <n v="1398"/>
    <s v="We Invite You to Come &quot;Back to the 80's with StonyCold!&quot;"/>
    <s v="'StonyCold', a Kansas-based 80's Rock Band, is recording their first all-cover tunes CD, 'Back To the 80's With StonyCold!'"/>
    <x v="85"/>
    <n v="4826"/>
    <x v="0"/>
    <x v="0"/>
    <s v="USD"/>
    <n v="1467752334"/>
    <n v="1465160334"/>
    <b v="0"/>
    <n v="65"/>
    <b v="1"/>
    <x v="11"/>
    <d v="2016-07-05T20:58:54"/>
    <x v="1398"/>
    <n v="110"/>
    <n v="74.25"/>
    <x v="4"/>
    <x v="11"/>
  </r>
  <r>
    <n v="1399"/>
    <s v="Rocket And A Bomb Live DVD/Album + new Michael Knott 7&quot;EP"/>
    <s v="20 years of Rocket &amp; a Bomb live DVD and download + a brand new Michael Knott EP released on 7&quot; vinyl, Cd, and download!"/>
    <x v="7"/>
    <n v="11353"/>
    <x v="0"/>
    <x v="0"/>
    <s v="USD"/>
    <n v="1412640373"/>
    <n v="1410048373"/>
    <b v="0"/>
    <n v="184"/>
    <b v="1"/>
    <x v="11"/>
    <d v="2014-10-07T00:06:13"/>
    <x v="1399"/>
    <n v="126"/>
    <n v="61.7"/>
    <x v="4"/>
    <x v="11"/>
  </r>
  <r>
    <n v="1400"/>
    <s v="Stone Kings: From Creation To Devastation"/>
    <s v="We're looking to our fans to help partially fund the new album. It's 12 tracks in length &amp; will be a musical trip like no other!"/>
    <x v="18"/>
    <n v="586"/>
    <x v="0"/>
    <x v="1"/>
    <s v="GBP"/>
    <n v="1465709400"/>
    <n v="1462695073"/>
    <b v="0"/>
    <n v="34"/>
    <b v="1"/>
    <x v="11"/>
    <d v="2016-06-12T05:30:00"/>
    <x v="1400"/>
    <n v="167"/>
    <n v="17.239999999999998"/>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x v="11"/>
    <d v="2013-05-26T23:54:34"/>
    <x v="1401"/>
    <n v="497"/>
    <n v="51.72"/>
    <x v="4"/>
    <x v="11"/>
  </r>
  <r>
    <n v="1402"/>
    <s v="Nineteen Fifty Eight - Untitled EP"/>
    <s v="Help us fund our latest project - a 5 track EP: fast-paced, hard-hitting, female-fronted rock with catchy choruses and lyrics to match!"/>
    <x v="30"/>
    <n v="2729"/>
    <x v="0"/>
    <x v="1"/>
    <s v="GBP"/>
    <n v="1430439411"/>
    <n v="1425259011"/>
    <b v="0"/>
    <n v="113"/>
    <b v="1"/>
    <x v="11"/>
    <d v="2015-05-01T00:16:51"/>
    <x v="1402"/>
    <n v="109"/>
    <n v="24.15"/>
    <x v="4"/>
    <x v="11"/>
  </r>
  <r>
    <n v="1403"/>
    <s v="Gregorian Rock"/>
    <s v="Gregorian Rock merges Gregorian chant with modern music. It is serene, yet pummeling. It's not for everyone, but it might be for you."/>
    <x v="23"/>
    <n v="4103"/>
    <x v="0"/>
    <x v="0"/>
    <s v="USD"/>
    <n v="1374802235"/>
    <n v="1372210235"/>
    <b v="0"/>
    <n v="66"/>
    <b v="1"/>
    <x v="11"/>
    <d v="2013-07-26T01:30:35"/>
    <x v="1403"/>
    <n v="103"/>
    <n v="62.17"/>
    <x v="4"/>
    <x v="11"/>
  </r>
  <r>
    <n v="1404"/>
    <s v="3 Men and a Book"/>
    <s v="Translation &amp; publication of possibly the most famous piece of English literature - Act II Scene II of Romeo and Juliet into txt-speak."/>
    <x v="107"/>
    <n v="241"/>
    <x v="2"/>
    <x v="1"/>
    <s v="GBP"/>
    <n v="1424607285"/>
    <n v="1422447285"/>
    <b v="1"/>
    <n v="5"/>
    <b v="0"/>
    <x v="22"/>
    <d v="2015-02-22T12:14:45"/>
    <x v="1404"/>
    <n v="2"/>
    <n v="48.2"/>
    <x v="3"/>
    <x v="22"/>
  </r>
  <r>
    <n v="1405"/>
    <s v="The Bible translated into Emoticons"/>
    <s v="Will more people read the Bible if it were translated into Emoticons?"/>
    <x v="31"/>
    <n v="105"/>
    <x v="2"/>
    <x v="0"/>
    <s v="USD"/>
    <n v="1417195201"/>
    <n v="1414599601"/>
    <b v="1"/>
    <n v="17"/>
    <b v="0"/>
    <x v="22"/>
    <d v="2014-11-28T17:20:01"/>
    <x v="1405"/>
    <n v="0"/>
    <n v="6.18"/>
    <x v="3"/>
    <x v="22"/>
  </r>
  <r>
    <n v="1406"/>
    <s v="Man Down! Translation project"/>
    <s v="The White coat and the battle dress uniform"/>
    <x v="14"/>
    <n v="15"/>
    <x v="2"/>
    <x v="13"/>
    <s v="EUR"/>
    <n v="1449914400"/>
    <n v="1445336607"/>
    <b v="0"/>
    <n v="3"/>
    <b v="0"/>
    <x v="22"/>
    <d v="2015-12-12T10:00:00"/>
    <x v="1406"/>
    <n v="0"/>
    <n v="5"/>
    <x v="3"/>
    <x v="22"/>
  </r>
  <r>
    <n v="1407"/>
    <s v="My life, My travel, My past - time to share"/>
    <s v="I traveled, I took pictures, I met people, I ate. Then I wrote a travel journal that needs editing, translation, and publishing."/>
    <x v="9"/>
    <n v="15"/>
    <x v="2"/>
    <x v="0"/>
    <s v="USD"/>
    <n v="1407847978"/>
    <n v="1405687978"/>
    <b v="0"/>
    <n v="2"/>
    <b v="0"/>
    <x v="22"/>
    <d v="2014-08-12T12:52:58"/>
    <x v="1407"/>
    <n v="1"/>
    <n v="7.5"/>
    <x v="3"/>
    <x v="22"/>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x v="22"/>
    <d v="2015-11-13T21:55:56"/>
    <x v="1408"/>
    <n v="7"/>
    <n v="12"/>
    <x v="3"/>
    <x v="22"/>
  </r>
  <r>
    <n v="1409"/>
    <s v="Modern Literal Torah Translation: Genesis"/>
    <s v="Modern Literal Translation of the 1st Book of the Torah in English and Russian with sub-linear and interlinear layout."/>
    <x v="23"/>
    <n v="0"/>
    <x v="2"/>
    <x v="0"/>
    <s v="USD"/>
    <n v="1420085535"/>
    <n v="1414897935"/>
    <b v="0"/>
    <n v="0"/>
    <b v="0"/>
    <x v="22"/>
    <d v="2015-01-01T04:12:15"/>
    <x v="1409"/>
    <n v="0"/>
    <n v="0"/>
    <x v="3"/>
    <x v="22"/>
  </r>
  <r>
    <n v="1410"/>
    <s v="Existence Space and Office (English translation)"/>
    <s v="Let's translate this book! A fundamental guide to existential workspaces: how to recover efficiency generating environmental well-being"/>
    <x v="12"/>
    <n v="1"/>
    <x v="2"/>
    <x v="13"/>
    <s v="EUR"/>
    <n v="1464939520"/>
    <n v="1461051520"/>
    <b v="0"/>
    <n v="1"/>
    <b v="0"/>
    <x v="22"/>
    <d v="2016-06-03T07:38:40"/>
    <x v="1410"/>
    <n v="0"/>
    <n v="1"/>
    <x v="3"/>
    <x v="22"/>
  </r>
  <r>
    <n v="1411"/>
    <s v="The Divine Comedy- A New English Translation"/>
    <s v="There have been an exorbident number of translations of this most beautiful poem though none have ever been done by a nineteen year old"/>
    <x v="9"/>
    <n v="7"/>
    <x v="2"/>
    <x v="1"/>
    <s v="GBP"/>
    <n v="1423185900"/>
    <n v="1420766700"/>
    <b v="0"/>
    <n v="3"/>
    <b v="0"/>
    <x v="22"/>
    <d v="2015-02-06T01:25:00"/>
    <x v="1411"/>
    <n v="0"/>
    <n v="2.33"/>
    <x v="3"/>
    <x v="22"/>
  </r>
  <r>
    <n v="1412"/>
    <s v="For overseas shogi fans! Shogi novel translation project"/>
    <s v="â€œClimbing Silver!â€- An English translation of the Young Adult Shogi novella"/>
    <x v="39"/>
    <n v="320"/>
    <x v="2"/>
    <x v="0"/>
    <s v="USD"/>
    <n v="1417656699"/>
    <n v="1415064699"/>
    <b v="0"/>
    <n v="13"/>
    <b v="0"/>
    <x v="22"/>
    <d v="2014-12-04T01:31:39"/>
    <x v="1412"/>
    <n v="5"/>
    <n v="24.62"/>
    <x v="3"/>
    <x v="22"/>
  </r>
  <r>
    <n v="1413"/>
    <s v="LE NUVOLE DEL CIELO-CLOUDS OF THE SKY"/>
    <s v="I need funds to publish a book based on a selection of sentences from the Gospel demonstrating that Christianity is a strong religion."/>
    <x v="13"/>
    <n v="100"/>
    <x v="2"/>
    <x v="13"/>
    <s v="EUR"/>
    <n v="1455964170"/>
    <n v="1450780170"/>
    <b v="0"/>
    <n v="1"/>
    <b v="0"/>
    <x v="22"/>
    <d v="2016-02-20T10:29:30"/>
    <x v="1413"/>
    <n v="5"/>
    <n v="100"/>
    <x v="3"/>
    <x v="22"/>
  </r>
  <r>
    <n v="1414"/>
    <s v="Database of Interlinear Greek Words"/>
    <s v="Create an open source &quot;interlinear&quot; translation fo the Greek New Testament in re-publishable and open source database format."/>
    <x v="2"/>
    <n v="1"/>
    <x v="2"/>
    <x v="0"/>
    <s v="USD"/>
    <n v="1483423467"/>
    <n v="1480831467"/>
    <b v="0"/>
    <n v="1"/>
    <b v="0"/>
    <x v="22"/>
    <d v="2017-01-03T06:04:27"/>
    <x v="1414"/>
    <n v="0"/>
    <n v="1"/>
    <x v="3"/>
    <x v="22"/>
  </r>
  <r>
    <n v="1415"/>
    <s v="The Complete Homilies of Blessed Oscar Romero: Volume 2"/>
    <s v="This is a Series of 6 Books on Blessed Oscar A. Romero`s Writings. This Project will help to pay the translation costs of Volume 2."/>
    <x v="85"/>
    <n v="800"/>
    <x v="2"/>
    <x v="0"/>
    <s v="USD"/>
    <n v="1439741591"/>
    <n v="1436285591"/>
    <b v="0"/>
    <n v="9"/>
    <b v="0"/>
    <x v="22"/>
    <d v="2015-08-16T16:13:11"/>
    <x v="1415"/>
    <n v="18"/>
    <n v="88.89"/>
    <x v="3"/>
    <x v="22"/>
  </r>
  <r>
    <n v="1416"/>
    <s v="Glenn's  little book of  quotes"/>
    <s v="glenn's  book of quotes is designed to give the readers a thought for the day , lighten the mood  and put a smile  on their faces."/>
    <x v="63"/>
    <n v="0"/>
    <x v="2"/>
    <x v="0"/>
    <s v="USD"/>
    <n v="1448147619"/>
    <n v="1445552019"/>
    <b v="0"/>
    <n v="0"/>
    <b v="0"/>
    <x v="22"/>
    <d v="2015-11-21T23:13:39"/>
    <x v="1416"/>
    <n v="0"/>
    <n v="0"/>
    <x v="3"/>
    <x v="22"/>
  </r>
  <r>
    <n v="1417"/>
    <s v="Digitizing 8 Rare Siddha Yoga Books"/>
    <s v="Digitization of 8 rare Siddha Yoga books written by a Yogi - coming in the lineage of Sri Sri Sri Sadhasiva Brahmendra himself!"/>
    <x v="37"/>
    <n v="55"/>
    <x v="2"/>
    <x v="0"/>
    <s v="USD"/>
    <n v="1442315460"/>
    <n v="1439696174"/>
    <b v="0"/>
    <n v="2"/>
    <b v="0"/>
    <x v="22"/>
    <d v="2015-09-15T11:11:00"/>
    <x v="1417"/>
    <n v="1"/>
    <n v="27.5"/>
    <x v="3"/>
    <x v="22"/>
  </r>
  <r>
    <n v="1418"/>
    <s v="Realidades del Hombre"/>
    <s v="Â¿Y si hubiera una camino intermedio entre ciencia y religion?_x000a_Descubre la respuesta ayudando a publicar y traducir este libro."/>
    <x v="9"/>
    <n v="6"/>
    <x v="2"/>
    <x v="3"/>
    <s v="EUR"/>
    <n v="1456397834"/>
    <n v="1453805834"/>
    <b v="0"/>
    <n v="1"/>
    <b v="0"/>
    <x v="22"/>
    <d v="2016-02-25T10:57:14"/>
    <x v="1418"/>
    <n v="0"/>
    <n v="6"/>
    <x v="3"/>
    <x v="22"/>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x v="22"/>
    <d v="2016-10-09T10:56:59"/>
    <x v="1419"/>
    <n v="7"/>
    <n v="44.5"/>
    <x v="3"/>
    <x v="22"/>
  </r>
  <r>
    <n v="1420"/>
    <s v="Shakespeare in the Hood - Romeo and Juliet"/>
    <s v="Help me butcher Shakespeare in a satirical fashion."/>
    <x v="252"/>
    <n v="3"/>
    <x v="2"/>
    <x v="0"/>
    <s v="USD"/>
    <n v="1467129686"/>
    <n v="1464969686"/>
    <b v="0"/>
    <n v="3"/>
    <b v="0"/>
    <x v="22"/>
    <d v="2016-06-28T16:01:26"/>
    <x v="1420"/>
    <n v="3"/>
    <n v="1"/>
    <x v="3"/>
    <x v="22"/>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x v="22"/>
    <d v="2015-02-08T21:58:29"/>
    <x v="1421"/>
    <n v="0"/>
    <n v="100"/>
    <x v="3"/>
    <x v="22"/>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x v="22"/>
    <d v="2016-09-21T05:45:04"/>
    <x v="1422"/>
    <n v="0"/>
    <n v="13"/>
    <x v="3"/>
    <x v="22"/>
  </r>
  <r>
    <n v="1423"/>
    <s v="Progressive King James Version New Testament"/>
    <s v="Help fund me to destroy the monopoly Rupert Murdoch has over the publication of modern bibles. I have a new one to rival the NKJV."/>
    <x v="11"/>
    <n v="100"/>
    <x v="2"/>
    <x v="2"/>
    <s v="AUD"/>
    <n v="1451637531"/>
    <n v="1449045531"/>
    <b v="0"/>
    <n v="1"/>
    <b v="0"/>
    <x v="22"/>
    <d v="2016-01-01T08:38:51"/>
    <x v="1423"/>
    <n v="0"/>
    <n v="100"/>
    <x v="3"/>
    <x v="22"/>
  </r>
  <r>
    <n v="1424"/>
    <s v="Subway Mantras"/>
    <s v="A short book of practical mantras that can be used every day of the week. Mantras are cogwheels of universal engines."/>
    <x v="51"/>
    <n v="1527"/>
    <x v="2"/>
    <x v="0"/>
    <s v="USD"/>
    <n v="1479233602"/>
    <n v="1478106802"/>
    <b v="0"/>
    <n v="14"/>
    <b v="0"/>
    <x v="22"/>
    <d v="2016-11-15T18:13:22"/>
    <x v="1424"/>
    <n v="20"/>
    <n v="109.07"/>
    <x v="3"/>
    <x v="22"/>
  </r>
  <r>
    <n v="1425"/>
    <s v="Hello!(Sawadee).&quot;.America&quot;   BOOK"/>
    <s v="Translation  Thai language to English and other languages of the story (written by me) about&quot; Promote Travel &amp; Business in America&quot;"/>
    <x v="93"/>
    <n v="0"/>
    <x v="2"/>
    <x v="0"/>
    <s v="USD"/>
    <n v="1430276959"/>
    <n v="1427684959"/>
    <b v="0"/>
    <n v="0"/>
    <b v="0"/>
    <x v="22"/>
    <d v="2015-04-29T03:09:19"/>
    <x v="1425"/>
    <n v="0"/>
    <n v="0"/>
    <x v="3"/>
    <x v="22"/>
  </r>
  <r>
    <n v="1426"/>
    <s v="Die Welt der Haie in Englisch (The World of Sharks)"/>
    <s v="The World of Sharks is an interactive eBook for the iPad and Mac. It shall be translated into english to make it available worldwide."/>
    <x v="28"/>
    <n v="0"/>
    <x v="2"/>
    <x v="12"/>
    <s v="EUR"/>
    <n v="1440408120"/>
    <n v="1435224120"/>
    <b v="0"/>
    <n v="0"/>
    <b v="0"/>
    <x v="22"/>
    <d v="2015-08-24T09:22:00"/>
    <x v="1426"/>
    <n v="0"/>
    <n v="0"/>
    <x v="3"/>
    <x v="22"/>
  </r>
  <r>
    <n v="1427"/>
    <s v="WHAT CAN I DO?..."/>
    <s v="The book with advices that can save many lives._x000a_You will find here many case studies, extreme situations and solutions."/>
    <x v="10"/>
    <n v="419"/>
    <x v="2"/>
    <x v="12"/>
    <s v="EUR"/>
    <n v="1474230385"/>
    <n v="1471638385"/>
    <b v="0"/>
    <n v="4"/>
    <b v="0"/>
    <x v="22"/>
    <d v="2016-09-18T20:26:25"/>
    <x v="1427"/>
    <n v="8"/>
    <n v="104.75"/>
    <x v="3"/>
    <x v="22"/>
  </r>
  <r>
    <n v="1428"/>
    <s v="Translation of the book &quot;He sees me with his Heart&quot;"/>
    <s v="My father wrote a book about raising a blind child. I, as a professional translator, am going to write it in English for everyone."/>
    <x v="28"/>
    <n v="45"/>
    <x v="2"/>
    <x v="3"/>
    <s v="EUR"/>
    <n v="1459584417"/>
    <n v="1456996017"/>
    <b v="0"/>
    <n v="3"/>
    <b v="0"/>
    <x v="22"/>
    <d v="2016-04-02T08:06:57"/>
    <x v="1428"/>
    <n v="5"/>
    <n v="15"/>
    <x v="3"/>
    <x v="22"/>
  </r>
  <r>
    <n v="1429"/>
    <s v="10 P.M."/>
    <s v="A guy in his 30's tries to live his &quot;American Dream&quot;, but quickly it turns into a nightmare. (A Novel)"/>
    <x v="3"/>
    <n v="0"/>
    <x v="2"/>
    <x v="0"/>
    <s v="USD"/>
    <n v="1428629242"/>
    <n v="1426037242"/>
    <b v="0"/>
    <n v="0"/>
    <b v="0"/>
    <x v="22"/>
    <d v="2015-04-10T01:27:22"/>
    <x v="1429"/>
    <n v="0"/>
    <n v="0"/>
    <x v="3"/>
    <x v="22"/>
  </r>
  <r>
    <n v="1430"/>
    <s v="Esoteric Project Management"/>
    <s v="Profesional translation and publishing of the book on unique synthesis of project management and meditation"/>
    <x v="10"/>
    <n v="403"/>
    <x v="2"/>
    <x v="0"/>
    <s v="USD"/>
    <n v="1419017488"/>
    <n v="1416339088"/>
    <b v="0"/>
    <n v="5"/>
    <b v="0"/>
    <x v="22"/>
    <d v="2014-12-19T19:31:28"/>
    <x v="1430"/>
    <n v="8"/>
    <n v="80.599999999999994"/>
    <x v="3"/>
    <x v="22"/>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x v="22"/>
    <d v="2015-11-26T06:03:36"/>
    <x v="1431"/>
    <n v="32"/>
    <n v="115.55"/>
    <x v="3"/>
    <x v="22"/>
  </r>
  <r>
    <n v="1432"/>
    <s v="The Holy Bib-el"/>
    <s v="THE HOLY BIB-EL Translated By Leon Cook. The Creation: CHAPTER 1.  1* In the beginning Gods created The Heavens and The Planet Earth."/>
    <x v="79"/>
    <n v="0"/>
    <x v="2"/>
    <x v="0"/>
    <s v="USD"/>
    <n v="1437417828"/>
    <n v="1434825828"/>
    <b v="0"/>
    <n v="0"/>
    <b v="0"/>
    <x v="22"/>
    <d v="2015-07-20T18:43:48"/>
    <x v="1432"/>
    <n v="0"/>
    <n v="0"/>
    <x v="3"/>
    <x v="22"/>
  </r>
  <r>
    <n v="1433"/>
    <s v="The Gayatri Mantra for Jhansi, India"/>
    <s v="Publish my book on the Gayatri Mantra in English for the benefit of the readers and the children at the orphanage in Jhansi, India"/>
    <x v="14"/>
    <n v="805"/>
    <x v="2"/>
    <x v="13"/>
    <s v="EUR"/>
    <n v="1481367600"/>
    <n v="1477839675"/>
    <b v="0"/>
    <n v="10"/>
    <b v="0"/>
    <x v="22"/>
    <d v="2016-12-10T11:00:00"/>
    <x v="1433"/>
    <n v="7"/>
    <n v="80.5"/>
    <x v="3"/>
    <x v="22"/>
  </r>
  <r>
    <n v="1434"/>
    <s v="Translation of 'SOCIALCAPITALISM' (2014)"/>
    <s v="Interest from abroad to publish my book SOCIALCAPITALISM. Need translation to English master. Help appreciated."/>
    <x v="253"/>
    <n v="8190"/>
    <x v="2"/>
    <x v="8"/>
    <s v="DKK"/>
    <n v="1433775600"/>
    <n v="1431973478"/>
    <b v="0"/>
    <n v="11"/>
    <b v="0"/>
    <x v="22"/>
    <d v="2015-06-08T15:00:00"/>
    <x v="1434"/>
    <n v="10"/>
    <n v="744.55"/>
    <x v="3"/>
    <x v="22"/>
  </r>
  <r>
    <n v="1435"/>
    <s v="Trilogy of Crystals, book 1, translation"/>
    <s v="English translation of the first book from a sword and sorcery Fantasy trilogy, by Paolo Parente"/>
    <x v="36"/>
    <n v="15"/>
    <x v="2"/>
    <x v="13"/>
    <s v="EUR"/>
    <n v="1444589020"/>
    <n v="1441997020"/>
    <b v="0"/>
    <n v="2"/>
    <b v="0"/>
    <x v="22"/>
    <d v="2015-10-11T18:43:40"/>
    <x v="1435"/>
    <n v="0"/>
    <n v="7.5"/>
    <x v="3"/>
    <x v="22"/>
  </r>
  <r>
    <n v="1436"/>
    <s v="Translation of an interactive eLearning-website for surgery"/>
    <s v="Help us to get www.mySurgery.de, an interactive eLearning-Website for general and visceral surgery, translated to english language."/>
    <x v="3"/>
    <n v="77"/>
    <x v="2"/>
    <x v="12"/>
    <s v="EUR"/>
    <n v="1456043057"/>
    <n v="1453451057"/>
    <b v="0"/>
    <n v="2"/>
    <b v="0"/>
    <x v="22"/>
    <d v="2016-02-21T08:24:17"/>
    <x v="1436"/>
    <n v="1"/>
    <n v="38.5"/>
    <x v="3"/>
    <x v="22"/>
  </r>
  <r>
    <n v="1437"/>
    <s v="THE BACHELOR KNOWS NO BORDERS"/>
    <s v="Introducing A True Story That Bridges Borders: Join Us As We Translate THE BACHELOR CHAPTERS: A THINKING WOMAN'S ROMANCE Into Spanish!"/>
    <x v="9"/>
    <n v="807"/>
    <x v="2"/>
    <x v="0"/>
    <s v="USD"/>
    <n v="1405227540"/>
    <n v="1402058739"/>
    <b v="0"/>
    <n v="22"/>
    <b v="0"/>
    <x v="22"/>
    <d v="2014-07-13T04:59:00"/>
    <x v="1437"/>
    <n v="27"/>
    <n v="36.68"/>
    <x v="3"/>
    <x v="22"/>
  </r>
  <r>
    <n v="1438"/>
    <s v="Felting tutorials - worldwide wool craft - translation"/>
    <s v="Feltmaking is an acient yet modern craft using wool in creative ways. Our thorough guides should be for people all over the world."/>
    <x v="22"/>
    <n v="600"/>
    <x v="2"/>
    <x v="8"/>
    <s v="DKK"/>
    <n v="1461765300"/>
    <n v="1459198499"/>
    <b v="0"/>
    <n v="8"/>
    <b v="0"/>
    <x v="22"/>
    <d v="2016-04-27T13:55:00"/>
    <x v="1438"/>
    <n v="3"/>
    <n v="75"/>
    <x v="3"/>
    <x v="22"/>
  </r>
  <r>
    <n v="1439"/>
    <s v="Watermark the truth beneath the surface - Translate"/>
    <s v="My English  novel has received excellent reviews. To address the great interest from Germany I want to translate it into German."/>
    <x v="254"/>
    <n v="180"/>
    <x v="2"/>
    <x v="5"/>
    <s v="CAD"/>
    <n v="1425758101"/>
    <n v="1423166101"/>
    <b v="0"/>
    <n v="6"/>
    <b v="0"/>
    <x v="22"/>
    <d v="2015-03-07T19:55:01"/>
    <x v="1439"/>
    <n v="7"/>
    <n v="30"/>
    <x v="3"/>
    <x v="22"/>
  </r>
  <r>
    <n v="1440"/>
    <s v="Perfume Collectibles - Vintage Bottles - History of Perfume"/>
    <s v="The Museum of Perfume in Milan has been publishing its own magazine since 1998 in Italian. We would like to translate it English."/>
    <x v="93"/>
    <n v="1"/>
    <x v="2"/>
    <x v="13"/>
    <s v="EUR"/>
    <n v="1464285463"/>
    <n v="1461693463"/>
    <b v="0"/>
    <n v="1"/>
    <b v="0"/>
    <x v="22"/>
    <d v="2016-05-26T17:57:43"/>
    <x v="1440"/>
    <n v="0"/>
    <n v="1"/>
    <x v="3"/>
    <x v="22"/>
  </r>
  <r>
    <n v="1441"/>
    <s v="Sikh Police: Guru Granth Sahib Project"/>
    <s v="Guru Granth Sahib; User Friendly. A book which captures the essence of the Guru Granth Sahib in modern English and also made digital."/>
    <x v="237"/>
    <n v="2020"/>
    <x v="2"/>
    <x v="1"/>
    <s v="GBP"/>
    <n v="1441995769"/>
    <n v="1436811769"/>
    <b v="0"/>
    <n v="3"/>
    <b v="0"/>
    <x v="22"/>
    <d v="2015-09-11T18:22:49"/>
    <x v="1441"/>
    <n v="1"/>
    <n v="673.33"/>
    <x v="3"/>
    <x v="22"/>
  </r>
  <r>
    <n v="1442"/>
    <s v="Alternative Economics: Reversing Stagnation on Smashwords"/>
    <s v="If people contribute on Kickstarter, I will be able to give this 159-page e-book anthology away free to libraries and e-bookreaders.  I"/>
    <x v="15"/>
    <n v="0"/>
    <x v="2"/>
    <x v="0"/>
    <s v="USD"/>
    <n v="1464190158"/>
    <n v="1461598158"/>
    <b v="0"/>
    <n v="0"/>
    <b v="0"/>
    <x v="22"/>
    <d v="2016-05-25T15:29:18"/>
    <x v="1442"/>
    <n v="0"/>
    <n v="0"/>
    <x v="3"/>
    <x v="22"/>
  </r>
  <r>
    <n v="1443"/>
    <s v="Translate my Saga Fantasy : Icarus Ã  l'Ã©cole des dieux"/>
    <s v="Hello everyone !_x000a_I need your help for translate my saga Fantasy : Icarus at the school of the gods - Book 1&quot;."/>
    <x v="93"/>
    <n v="0"/>
    <x v="2"/>
    <x v="6"/>
    <s v="EUR"/>
    <n v="1483395209"/>
    <n v="1480803209"/>
    <b v="0"/>
    <n v="0"/>
    <b v="0"/>
    <x v="22"/>
    <d v="2017-01-02T22:13:29"/>
    <x v="1443"/>
    <n v="0"/>
    <n v="0"/>
    <x v="3"/>
    <x v="22"/>
  </r>
  <r>
    <n v="1444"/>
    <s v="Expand the MillionairesLetter in the US Market!"/>
    <s v="We as a successfull german stock market newsletter publisher want expand in the US market!"/>
    <x v="255"/>
    <n v="0"/>
    <x v="2"/>
    <x v="12"/>
    <s v="EUR"/>
    <n v="1442091462"/>
    <n v="1436907462"/>
    <b v="0"/>
    <n v="0"/>
    <b v="0"/>
    <x v="22"/>
    <d v="2015-09-12T20:57:42"/>
    <x v="1444"/>
    <n v="0"/>
    <n v="0"/>
    <x v="3"/>
    <x v="22"/>
  </r>
  <r>
    <n v="1445"/>
    <s v="Finnegans Wake von James Joyce - deutsche Ãœbersetzung"/>
    <s v="Erstellung einer deutschen Ãœbersetzung ( Lesbarmachung ) des Buches Finnegans Wake von James Joyce. Die Umsetzung erfolgt 1 zu 1."/>
    <x v="64"/>
    <n v="0"/>
    <x v="2"/>
    <x v="12"/>
    <s v="EUR"/>
    <n v="1434286855"/>
    <n v="1431694855"/>
    <b v="0"/>
    <n v="0"/>
    <b v="0"/>
    <x v="22"/>
    <d v="2015-06-14T13:00:55"/>
    <x v="1445"/>
    <n v="0"/>
    <n v="0"/>
    <x v="3"/>
    <x v="22"/>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x v="22"/>
    <d v="2016-04-21T10:44:38"/>
    <x v="1446"/>
    <n v="0"/>
    <n v="0"/>
    <x v="3"/>
    <x v="22"/>
  </r>
  <r>
    <n v="1447"/>
    <s v="Indian Language Dictionary"/>
    <s v="I'm creating a dictionary of multiple Indian languages."/>
    <x v="69"/>
    <n v="75"/>
    <x v="2"/>
    <x v="0"/>
    <s v="USD"/>
    <n v="1467999134"/>
    <n v="1465407134"/>
    <b v="0"/>
    <n v="3"/>
    <b v="0"/>
    <x v="22"/>
    <d v="2016-07-08T17:32:14"/>
    <x v="1447"/>
    <n v="0"/>
    <n v="25"/>
    <x v="3"/>
    <x v="22"/>
  </r>
  <r>
    <n v="1448"/>
    <s v="Focus on changing your situation"/>
    <s v="For people in schools to the retired._x000a_Aim is to get in to schools,gyms,work places and to travel all over the world doing talks on it."/>
    <x v="61"/>
    <n v="0"/>
    <x v="2"/>
    <x v="2"/>
    <s v="AUD"/>
    <n v="1432272300"/>
    <n v="1429655318"/>
    <b v="0"/>
    <n v="0"/>
    <b v="0"/>
    <x v="22"/>
    <d v="2015-05-22T05:25:00"/>
    <x v="1448"/>
    <n v="0"/>
    <n v="0"/>
    <x v="3"/>
    <x v="22"/>
  </r>
  <r>
    <n v="1449"/>
    <s v="MamaCheng's International Shopping Concierge Services"/>
    <s v="Calling out Backers throughout the world. We are here to provide an intermediate channel to offer U.S. products worldwide. PLEASE READ!"/>
    <x v="129"/>
    <n v="0"/>
    <x v="2"/>
    <x v="0"/>
    <s v="USD"/>
    <n v="1431286105"/>
    <n v="1427138905"/>
    <b v="0"/>
    <n v="0"/>
    <b v="0"/>
    <x v="22"/>
    <d v="2015-05-10T19:28:25"/>
    <x v="1449"/>
    <n v="0"/>
    <n v="0"/>
    <x v="3"/>
    <x v="22"/>
  </r>
  <r>
    <n v="1450"/>
    <s v="The Art of the Dill"/>
    <s v="A book of pickle recipes narrated by a mama grizzly speaking in incomplete and run-on sentences and her orangutan friend. #Artofthedill"/>
    <x v="57"/>
    <n v="1"/>
    <x v="2"/>
    <x v="0"/>
    <s v="USD"/>
    <n v="1455941197"/>
    <n v="1453349197"/>
    <b v="0"/>
    <n v="1"/>
    <b v="0"/>
    <x v="22"/>
    <d v="2016-02-20T04:06:37"/>
    <x v="1450"/>
    <n v="0"/>
    <n v="1"/>
    <x v="3"/>
    <x v="22"/>
  </r>
  <r>
    <n v="1451"/>
    <s v="Modern Literal Torah Translation (Canceled)"/>
    <s v="Modern Literal Translation of the Torah in English and Russian with sub-linear and interlinear layout."/>
    <x v="256"/>
    <n v="2"/>
    <x v="1"/>
    <x v="0"/>
    <s v="USD"/>
    <n v="1416355259"/>
    <n v="1413759659"/>
    <b v="0"/>
    <n v="2"/>
    <b v="0"/>
    <x v="22"/>
    <d v="2014-11-19T00:00:59"/>
    <x v="1451"/>
    <n v="0"/>
    <n v="1"/>
    <x v="3"/>
    <x v="22"/>
  </r>
  <r>
    <n v="1452"/>
    <s v="The Judo Preservation Project (Canceled)"/>
    <s v="I am gathering rare, out-of-print Judo books for preservation, translation and sharing."/>
    <x v="32"/>
    <n v="0"/>
    <x v="1"/>
    <x v="0"/>
    <s v="USD"/>
    <n v="1406566363"/>
    <n v="1403974363"/>
    <b v="0"/>
    <n v="0"/>
    <b v="0"/>
    <x v="22"/>
    <d v="2014-07-28T16:52:43"/>
    <x v="1452"/>
    <n v="0"/>
    <n v="0"/>
    <x v="3"/>
    <x v="22"/>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x v="22"/>
    <d v="2017-04-15T15:42:27"/>
    <x v="1453"/>
    <n v="0"/>
    <n v="0"/>
    <x v="3"/>
    <x v="22"/>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x v="22"/>
    <d v="2016-04-24T21:59:00"/>
    <x v="1454"/>
    <n v="1"/>
    <n v="15"/>
    <x v="3"/>
    <x v="2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x v="22"/>
    <d v="2014-09-05T13:39:00"/>
    <x v="1455"/>
    <n v="11"/>
    <n v="225"/>
    <x v="3"/>
    <x v="22"/>
  </r>
  <r>
    <n v="1456"/>
    <s v="Sometimes you don't need love (Canceled)"/>
    <s v="English Version of my auto-published novel"/>
    <x v="10"/>
    <n v="145"/>
    <x v="1"/>
    <x v="13"/>
    <s v="EUR"/>
    <n v="1483459365"/>
    <n v="1480867365"/>
    <b v="0"/>
    <n v="3"/>
    <b v="0"/>
    <x v="22"/>
    <d v="2017-01-03T16:02:45"/>
    <x v="1456"/>
    <n v="3"/>
    <n v="48.33"/>
    <x v="3"/>
    <x v="22"/>
  </r>
  <r>
    <n v="1457"/>
    <s v="Hey! I&quot;m not invisable, I am Just Old (Canceled)"/>
    <s v="Age is more than just a number, I hope your younger than you feel."/>
    <x v="12"/>
    <n v="0"/>
    <x v="1"/>
    <x v="0"/>
    <s v="USD"/>
    <n v="1447281044"/>
    <n v="1444685444"/>
    <b v="0"/>
    <n v="0"/>
    <b v="0"/>
    <x v="22"/>
    <d v="2015-11-11T22:30:44"/>
    <x v="1457"/>
    <n v="0"/>
    <n v="0"/>
    <x v="3"/>
    <x v="22"/>
  </r>
  <r>
    <n v="1458"/>
    <s v="The Atheist/Agnostic Translation Guide to the AA's Big Book"/>
    <s v="I decided to get help. I respect AA and recognize the value of it's methods but the overwhelming religious language is a big hurdle. ."/>
    <x v="10"/>
    <n v="0"/>
    <x v="1"/>
    <x v="0"/>
    <s v="USD"/>
    <n v="1407729600"/>
    <n v="1405097760"/>
    <b v="0"/>
    <n v="0"/>
    <b v="0"/>
    <x v="22"/>
    <d v="2014-08-11T04:00:00"/>
    <x v="1458"/>
    <n v="0"/>
    <n v="0"/>
    <x v="3"/>
    <x v="22"/>
  </r>
  <r>
    <n v="1459"/>
    <s v="Like all the others (Canceled)"/>
    <s v="What if you suddenly found out, that your life wasnÂ´t the life you thought you had? What if you were like all the others!"/>
    <x v="258"/>
    <n v="0"/>
    <x v="1"/>
    <x v="8"/>
    <s v="DKK"/>
    <n v="1449077100"/>
    <n v="1446612896"/>
    <b v="0"/>
    <n v="0"/>
    <b v="0"/>
    <x v="22"/>
    <d v="2015-12-02T17:25:00"/>
    <x v="1459"/>
    <n v="0"/>
    <n v="0"/>
    <x v="3"/>
    <x v="22"/>
  </r>
  <r>
    <n v="1460"/>
    <s v="KJV2015 (Canceled)"/>
    <s v="KJV2015 Easier to understand for our kids and family not leaving out one verse or changing a meaning one bit."/>
    <x v="259"/>
    <n v="0"/>
    <x v="1"/>
    <x v="0"/>
    <s v="USD"/>
    <n v="1417391100"/>
    <n v="1412371898"/>
    <b v="0"/>
    <n v="0"/>
    <b v="0"/>
    <x v="22"/>
    <d v="2014-11-30T23:45:00"/>
    <x v="1460"/>
    <n v="0"/>
    <n v="0"/>
    <x v="3"/>
    <x v="22"/>
  </r>
  <r>
    <n v="1461"/>
    <s v="Relatively Prime Series 2"/>
    <s v="Series 2 of Relatively Prime, a podcast of stories from the Mathematical Domain"/>
    <x v="36"/>
    <n v="15186.69"/>
    <x v="0"/>
    <x v="0"/>
    <s v="USD"/>
    <n v="1413849600"/>
    <n v="1410967754"/>
    <b v="1"/>
    <n v="340"/>
    <b v="1"/>
    <x v="23"/>
    <d v="2014-10-21T00:00:00"/>
    <x v="1461"/>
    <n v="101"/>
    <n v="44.67"/>
    <x v="3"/>
    <x v="23"/>
  </r>
  <r>
    <n v="1462"/>
    <s v="Unbound: Fiction on the Radio"/>
    <s v="A new radio show focused on short fiction produced by Louisville Public Media"/>
    <x v="23"/>
    <n v="4340.7"/>
    <x v="0"/>
    <x v="0"/>
    <s v="USD"/>
    <n v="1365609271"/>
    <n v="1363017271"/>
    <b v="1"/>
    <n v="150"/>
    <b v="1"/>
    <x v="23"/>
    <d v="2013-04-10T15:54:31"/>
    <x v="1462"/>
    <n v="109"/>
    <n v="28.94"/>
    <x v="3"/>
    <x v="23"/>
  </r>
  <r>
    <n v="1463"/>
    <s v="The River Runs Through Us, a Six-Part Public Radio Series"/>
    <s v="The River Runs Through Us is a six-part, yearlong radio series exploring the meaning and metaphor of the Connecticut River."/>
    <x v="20"/>
    <n v="886"/>
    <x v="0"/>
    <x v="0"/>
    <s v="USD"/>
    <n v="1365367938"/>
    <n v="1361483538"/>
    <b v="1"/>
    <n v="25"/>
    <b v="1"/>
    <x v="23"/>
    <d v="2013-04-07T20:52:18"/>
    <x v="1463"/>
    <n v="148"/>
    <n v="35.44"/>
    <x v="3"/>
    <x v="23"/>
  </r>
  <r>
    <n v="1464"/>
    <s v="Science Studio"/>
    <s v="The Best Science Media on the Web"/>
    <x v="10"/>
    <n v="8160"/>
    <x v="0"/>
    <x v="0"/>
    <s v="USD"/>
    <n v="1361029958"/>
    <n v="1358437958"/>
    <b v="1"/>
    <n v="234"/>
    <b v="1"/>
    <x v="23"/>
    <d v="2013-02-16T15:52:38"/>
    <x v="1464"/>
    <n v="163"/>
    <n v="34.869999999999997"/>
    <x v="3"/>
    <x v="23"/>
  </r>
  <r>
    <n v="1465"/>
    <s v="Idle Thumbs Video Game Podcast"/>
    <s v="Idle Thumbs was a podcast that ran for two years. People liked it, and we liked doing it. We want to bring it back, better than before."/>
    <x v="11"/>
    <n v="136924.35"/>
    <x v="0"/>
    <x v="0"/>
    <s v="USD"/>
    <n v="1332385200"/>
    <n v="1329759452"/>
    <b v="1"/>
    <n v="2602"/>
    <b v="1"/>
    <x v="23"/>
    <d v="2012-03-22T03:00:00"/>
    <x v="1465"/>
    <n v="456"/>
    <n v="52.62"/>
    <x v="3"/>
    <x v="23"/>
  </r>
  <r>
    <n v="1466"/>
    <s v="WAYO 104.3 FM ROCHESTER, NY"/>
    <s v="WAYO needs your financial support to operate in 2016. Help keep the creativity and ideas of the Rochester community on the radio!"/>
    <x v="194"/>
    <n v="17260.37"/>
    <x v="0"/>
    <x v="0"/>
    <s v="USD"/>
    <n v="1452574800"/>
    <n v="1449029266"/>
    <b v="1"/>
    <n v="248"/>
    <b v="1"/>
    <x v="23"/>
    <d v="2016-01-12T05:00:00"/>
    <x v="1466"/>
    <n v="108"/>
    <n v="69.599999999999994"/>
    <x v="3"/>
    <x v="23"/>
  </r>
  <r>
    <n v="1467"/>
    <s v="Radio Ambulante"/>
    <s v="We are a new Spanish language podcast telling uniquely Latin American stories."/>
    <x v="79"/>
    <n v="46032"/>
    <x v="0"/>
    <x v="0"/>
    <s v="USD"/>
    <n v="1332699285"/>
    <n v="1327518885"/>
    <b v="1"/>
    <n v="600"/>
    <b v="1"/>
    <x v="23"/>
    <d v="2012-03-25T18:14:45"/>
    <x v="1467"/>
    <n v="115"/>
    <n v="76.72"/>
    <x v="3"/>
    <x v="23"/>
  </r>
  <r>
    <n v="1468"/>
    <s v="A New Season of Destination DIY"/>
    <s v="Destination DIY is a radio show &amp; podcast showcasing all kinds of creativity. Please help us make a new season of shows for your ears!"/>
    <x v="196"/>
    <n v="9725"/>
    <x v="0"/>
    <x v="0"/>
    <s v="USD"/>
    <n v="1307838049"/>
    <n v="1302654049"/>
    <b v="1"/>
    <n v="293"/>
    <b v="1"/>
    <x v="23"/>
    <d v="2011-06-12T00:20:49"/>
    <x v="1468"/>
    <n v="102"/>
    <n v="33.19"/>
    <x v="3"/>
    <x v="23"/>
  </r>
  <r>
    <n v="1469"/>
    <s v="The Local Global Mashup Show"/>
    <s v="Get the inside edge on the stories that connect Americans to the world -- in your ear every week."/>
    <x v="260"/>
    <n v="47978"/>
    <x v="0"/>
    <x v="0"/>
    <s v="USD"/>
    <n v="1360938109"/>
    <n v="1358346109"/>
    <b v="1"/>
    <n v="321"/>
    <b v="1"/>
    <x v="23"/>
    <d v="2013-02-15T14:21:49"/>
    <x v="1469"/>
    <n v="108"/>
    <n v="149.46"/>
    <x v="3"/>
    <x v="23"/>
  </r>
  <r>
    <n v="1470"/>
    <s v="The CASAMENA Radio Hour Volume 1 CDx2"/>
    <s v="Carlos Mena presents the CASAMENA Radio Hour Vol 1, a  2-CD Mix and Compilation featuring new and unreleased Deep and Afro house."/>
    <x v="15"/>
    <n v="1877"/>
    <x v="0"/>
    <x v="0"/>
    <s v="USD"/>
    <n v="1356724263"/>
    <n v="1354909863"/>
    <b v="1"/>
    <n v="81"/>
    <b v="1"/>
    <x v="23"/>
    <d v="2012-12-28T19:51:03"/>
    <x v="1470"/>
    <n v="125"/>
    <n v="23.17"/>
    <x v="3"/>
    <x v="23"/>
  </r>
  <r>
    <n v="1471"/>
    <s v="93.5 KNCE: True Taos Radio"/>
    <s v="Help improve the equipment, signal, and reach of 93.5 KNCE True Taos Radio, a new experiment in grassroots community media."/>
    <x v="261"/>
    <n v="33229"/>
    <x v="0"/>
    <x v="0"/>
    <s v="USD"/>
    <n v="1428620334"/>
    <n v="1426028334"/>
    <b v="1"/>
    <n v="343"/>
    <b v="1"/>
    <x v="23"/>
    <d v="2015-04-09T22:58:54"/>
    <x v="1471"/>
    <n v="104"/>
    <n v="96.88"/>
    <x v="3"/>
    <x v="23"/>
  </r>
  <r>
    <n v="1472"/>
    <s v="The Longest Shortest Time: Season 2"/>
    <s v="A podcast about surprising struggles in early parenthood, created and hosted by award-winning author and radio producer Hillary Frank."/>
    <x v="31"/>
    <n v="34676"/>
    <x v="0"/>
    <x v="0"/>
    <s v="USD"/>
    <n v="1381928503"/>
    <n v="1379336503"/>
    <b v="1"/>
    <n v="336"/>
    <b v="1"/>
    <x v="23"/>
    <d v="2013-10-16T13:01:43"/>
    <x v="1472"/>
    <n v="139"/>
    <n v="103.2"/>
    <x v="3"/>
    <x v="23"/>
  </r>
  <r>
    <n v="1473"/>
    <s v="ONE LOVES ONLY FORM"/>
    <s v="Public Radio Project"/>
    <x v="15"/>
    <n v="1807.74"/>
    <x v="0"/>
    <x v="0"/>
    <s v="USD"/>
    <n v="1330644639"/>
    <n v="1328052639"/>
    <b v="1"/>
    <n v="47"/>
    <b v="1"/>
    <x v="23"/>
    <d v="2012-03-01T23:30:39"/>
    <x v="1473"/>
    <n v="121"/>
    <n v="38.46"/>
    <x v="3"/>
    <x v="23"/>
  </r>
  <r>
    <n v="1474"/>
    <s v="Bring the Seattle Geekly podcast back!"/>
    <s v="We ended the Seattle Geekly podcast back in mid 2011, We've been thinking of bringing it back but we need help monetarily."/>
    <x v="9"/>
    <n v="3368"/>
    <x v="0"/>
    <x v="0"/>
    <s v="USD"/>
    <n v="1379093292"/>
    <n v="1376501292"/>
    <b v="1"/>
    <n v="76"/>
    <b v="1"/>
    <x v="23"/>
    <d v="2013-09-13T17:28:12"/>
    <x v="1474"/>
    <n v="112"/>
    <n v="44.32"/>
    <x v="3"/>
    <x v="23"/>
  </r>
  <r>
    <n v="1475"/>
    <s v="30-Hour Comedy Podcast Marathon and Tour"/>
    <s v="We're raising money to create a 30-hour comedy marathon and an upcoming tour to celebrate our 10-year podcast anniversary."/>
    <x v="36"/>
    <n v="28300.45"/>
    <x v="0"/>
    <x v="0"/>
    <s v="USD"/>
    <n v="1419051540"/>
    <n v="1416244863"/>
    <b v="1"/>
    <n v="441"/>
    <b v="1"/>
    <x v="23"/>
    <d v="2014-12-20T04:59:00"/>
    <x v="1475"/>
    <n v="189"/>
    <n v="64.17"/>
    <x v="3"/>
    <x v="23"/>
  </r>
  <r>
    <n v="1476"/>
    <s v="The Comedy Button Podcast"/>
    <s v="The Comedy Button is a brand new nerd pop culture podcast with weekly video sketches."/>
    <x v="12"/>
    <n v="39693.279999999999"/>
    <x v="0"/>
    <x v="0"/>
    <s v="USD"/>
    <n v="1315616422"/>
    <n v="1313024422"/>
    <b v="1"/>
    <n v="916"/>
    <b v="1"/>
    <x v="23"/>
    <d v="2011-09-10T01:00:22"/>
    <x v="1476"/>
    <n v="662"/>
    <n v="43.33"/>
    <x v="3"/>
    <x v="23"/>
  </r>
  <r>
    <n v="1477"/>
    <s v="Keep Live Music on WMSE"/>
    <s v="WMSE, a community-funded radio station in Milwaukee, WI needs to replace its in-house digital studio to keep live music on the air."/>
    <x v="11"/>
    <n v="33393"/>
    <x v="0"/>
    <x v="0"/>
    <s v="USD"/>
    <n v="1324609200"/>
    <n v="1319467604"/>
    <b v="1"/>
    <n v="369"/>
    <b v="1"/>
    <x v="23"/>
    <d v="2011-12-23T03:00:00"/>
    <x v="1477"/>
    <n v="111"/>
    <n v="90.5"/>
    <x v="3"/>
    <x v="23"/>
  </r>
  <r>
    <n v="1478"/>
    <s v="Planet Money T-shirt"/>
    <s v="We are a team of multimedia reporters covering the global economy. We are going to make a t-shirt and tell the story of its creation."/>
    <x v="63"/>
    <n v="590807.11"/>
    <x v="0"/>
    <x v="0"/>
    <s v="USD"/>
    <n v="1368564913"/>
    <n v="1367355313"/>
    <b v="1"/>
    <n v="20242"/>
    <b v="1"/>
    <x v="23"/>
    <d v="2013-05-14T20:55:13"/>
    <x v="1478"/>
    <n v="1182"/>
    <n v="29.19"/>
    <x v="3"/>
    <x v="23"/>
  </r>
  <r>
    <n v="1479"/>
    <s v="Let's Talk Calmly About Security and Privacy"/>
    <s v="A former intelligence analyst/government transparency advocate talks to his colleagues about the past year's NSA revelations."/>
    <x v="183"/>
    <n v="2198"/>
    <x v="0"/>
    <x v="0"/>
    <s v="USD"/>
    <n v="1399694340"/>
    <n v="1398448389"/>
    <b v="1"/>
    <n v="71"/>
    <b v="1"/>
    <x v="23"/>
    <d v="2014-05-10T03:59:00"/>
    <x v="1479"/>
    <n v="137"/>
    <n v="30.96"/>
    <x v="3"/>
    <x v="23"/>
  </r>
  <r>
    <n v="1480"/>
    <s v="The Stage at KDHX"/>
    <s v="The Stage at KDHX will be a beacon for artistic independence in the heart of the country, showcasing new artists and old favorites."/>
    <x v="63"/>
    <n v="58520.2"/>
    <x v="0"/>
    <x v="0"/>
    <s v="USD"/>
    <n v="1374858000"/>
    <n v="1373408699"/>
    <b v="1"/>
    <n v="635"/>
    <b v="1"/>
    <x v="23"/>
    <d v="2013-07-26T17:00:00"/>
    <x v="1480"/>
    <n v="117"/>
    <n v="92.16"/>
    <x v="3"/>
    <x v="23"/>
  </r>
  <r>
    <n v="1481"/>
    <s v="Downloads From My Mind - Science Fiction Short Stories"/>
    <s v="This will be my first collection of short stories, written from ideas and scraps of ideas that I've had since I was a young child."/>
    <x v="10"/>
    <n v="105"/>
    <x v="2"/>
    <x v="5"/>
    <s v="CAD"/>
    <n v="1383430145"/>
    <n v="1380838145"/>
    <b v="0"/>
    <n v="6"/>
    <b v="0"/>
    <x v="10"/>
    <d v="2013-11-02T22:09:05"/>
    <x v="1481"/>
    <n v="2"/>
    <n v="17.5"/>
    <x v="3"/>
    <x v="10"/>
  </r>
  <r>
    <n v="1482"/>
    <s v="Black Matter: Reality is in the eyes of the beholder"/>
    <s v="Those who believe, call them Gods._x000a_Those who don't believe, call them aliens._x000a_Either way, you can't stop the war."/>
    <x v="10"/>
    <n v="5"/>
    <x v="2"/>
    <x v="0"/>
    <s v="USD"/>
    <n v="1347004260"/>
    <n v="1345062936"/>
    <b v="0"/>
    <n v="1"/>
    <b v="0"/>
    <x v="10"/>
    <d v="2012-09-07T07:51:00"/>
    <x v="1482"/>
    <n v="0"/>
    <n v="5"/>
    <x v="3"/>
    <x v="10"/>
  </r>
  <r>
    <n v="1483"/>
    <s v="The Book Club Rebellion"/>
    <s v="When three social outcasts discover that Fictional characters are invading their world, they must form a team to stop this evil force."/>
    <x v="39"/>
    <n v="50"/>
    <x v="2"/>
    <x v="0"/>
    <s v="USD"/>
    <n v="1469162275"/>
    <n v="1467002275"/>
    <b v="0"/>
    <n v="2"/>
    <b v="0"/>
    <x v="10"/>
    <d v="2016-07-22T04:37:55"/>
    <x v="1483"/>
    <n v="1"/>
    <n v="25"/>
    <x v="3"/>
    <x v="10"/>
  </r>
  <r>
    <n v="1484"/>
    <s v="a book called filtered down thru the stars"/>
    <s v="The mussings of an old wizard"/>
    <x v="13"/>
    <n v="0"/>
    <x v="2"/>
    <x v="0"/>
    <s v="USD"/>
    <n v="1342882260"/>
    <n v="1337834963"/>
    <b v="0"/>
    <n v="0"/>
    <b v="0"/>
    <x v="10"/>
    <d v="2012-07-21T14:51:00"/>
    <x v="1484"/>
    <n v="0"/>
    <n v="0"/>
    <x v="3"/>
    <x v="10"/>
  </r>
  <r>
    <n v="1485"/>
    <s v="Covenant Kept - A Christian novel"/>
    <s v="Covenant Kept is a unique story that follows an ordinary woman through an extraordinary spiritual journey. Please help fund me."/>
    <x v="233"/>
    <n v="150"/>
    <x v="2"/>
    <x v="0"/>
    <s v="USD"/>
    <n v="1434827173"/>
    <n v="1430939173"/>
    <b v="0"/>
    <n v="3"/>
    <b v="0"/>
    <x v="10"/>
    <d v="2015-06-20T19:06:13"/>
    <x v="1485"/>
    <n v="2"/>
    <n v="50"/>
    <x v="3"/>
    <x v="10"/>
  </r>
  <r>
    <n v="1486"/>
    <s v="I Died. Yesterday by Pamela Norton Docken"/>
    <s v="Follow the intimate and intense journey of a young woman's last moments of her unexpected death and journey to the continuance of life."/>
    <x v="22"/>
    <n v="48"/>
    <x v="2"/>
    <x v="0"/>
    <s v="USD"/>
    <n v="1425009761"/>
    <n v="1422417761"/>
    <b v="0"/>
    <n v="3"/>
    <b v="0"/>
    <x v="10"/>
    <d v="2015-02-27T04:02:41"/>
    <x v="1486"/>
    <n v="0"/>
    <n v="16"/>
    <x v="3"/>
    <x v="10"/>
  </r>
  <r>
    <n v="1487"/>
    <s v="You Killed Me First"/>
    <s v="A lover becomes an enemy when a line has been crossed. Torn between memories and reality, his mask of sanity is slipping."/>
    <x v="3"/>
    <n v="0"/>
    <x v="2"/>
    <x v="0"/>
    <s v="USD"/>
    <n v="1470175271"/>
    <n v="1467583271"/>
    <b v="0"/>
    <n v="0"/>
    <b v="0"/>
    <x v="10"/>
    <d v="2016-08-02T22:01:11"/>
    <x v="1487"/>
    <n v="0"/>
    <n v="0"/>
    <x v="3"/>
    <x v="10"/>
  </r>
  <r>
    <n v="1488"/>
    <s v="Nanolution"/>
    <s v="A blockbuster sci-fi adventure. What would you do if one day your life changed to beyond the imaginable?"/>
    <x v="36"/>
    <n v="360"/>
    <x v="2"/>
    <x v="2"/>
    <s v="AUD"/>
    <n v="1388928660"/>
    <n v="1386336660"/>
    <b v="0"/>
    <n v="6"/>
    <b v="0"/>
    <x v="10"/>
    <d v="2014-01-05T13:31:00"/>
    <x v="1488"/>
    <n v="2"/>
    <n v="60"/>
    <x v="3"/>
    <x v="10"/>
  </r>
  <r>
    <n v="1489"/>
    <s v="QUIET ENJOYMENT, a novel of two gay friends, life and AIDS"/>
    <s v="My project is a novel, QUIET ENJOYMENT. It is a funny and serious story of one friend helping another deal with AIDS."/>
    <x v="10"/>
    <n v="0"/>
    <x v="2"/>
    <x v="0"/>
    <s v="USD"/>
    <n v="1352994052"/>
    <n v="1350398452"/>
    <b v="0"/>
    <n v="0"/>
    <b v="0"/>
    <x v="10"/>
    <d v="2012-11-15T15:40:52"/>
    <x v="1489"/>
    <n v="0"/>
    <n v="0"/>
    <x v="3"/>
    <x v="10"/>
  </r>
  <r>
    <n v="1490"/>
    <s v="Publishing Book ll of The Merlin Chronicles Trilogy"/>
    <s v="Book ll of The Merlin Chronicles is ready to publish- just need that great cover art like Book l has: Kickstarter Book Cover Project"/>
    <x v="193"/>
    <n v="895"/>
    <x v="2"/>
    <x v="0"/>
    <s v="USD"/>
    <n v="1380720474"/>
    <n v="1378214874"/>
    <b v="0"/>
    <n v="19"/>
    <b v="0"/>
    <x v="10"/>
    <d v="2013-10-02T13:27:54"/>
    <x v="1490"/>
    <n v="31"/>
    <n v="47.11"/>
    <x v="3"/>
    <x v="10"/>
  </r>
  <r>
    <n v="1491"/>
    <s v="Tales of guns, gold and a beagle in the Old West"/>
    <s v="What do you get when you take outlaws, guns, gold and and old beagle in the old west? Adventure!"/>
    <x v="38"/>
    <n v="100"/>
    <x v="2"/>
    <x v="0"/>
    <s v="USD"/>
    <n v="1424014680"/>
    <n v="1418922443"/>
    <b v="0"/>
    <n v="1"/>
    <b v="0"/>
    <x v="10"/>
    <d v="2015-02-15T15:38:00"/>
    <x v="1491"/>
    <n v="8"/>
    <n v="100"/>
    <x v="3"/>
    <x v="10"/>
  </r>
  <r>
    <n v="1492"/>
    <s v="The Grym Brothers Series"/>
    <s v="The Grym Brothers is a series about two brothers who are grim reapers, hunting down souls that canâ€™t or wonâ€™t move on the afterlife."/>
    <x v="23"/>
    <n v="30"/>
    <x v="2"/>
    <x v="0"/>
    <s v="USD"/>
    <n v="1308431646"/>
    <n v="1305839646"/>
    <b v="0"/>
    <n v="2"/>
    <b v="0"/>
    <x v="10"/>
    <d v="2011-06-18T21:14:06"/>
    <x v="1492"/>
    <n v="1"/>
    <n v="15"/>
    <x v="3"/>
    <x v="10"/>
  </r>
  <r>
    <n v="1493"/>
    <s v="The Great Grand Zeppelin Chase"/>
    <s v="Help illustrate the sequel to the bestselling _x000a_The Transylvania Flying Squad of Detectives"/>
    <x v="262"/>
    <n v="0"/>
    <x v="2"/>
    <x v="0"/>
    <s v="USD"/>
    <n v="1371415675"/>
    <n v="1368823675"/>
    <b v="0"/>
    <n v="0"/>
    <b v="0"/>
    <x v="10"/>
    <d v="2013-06-16T20:47:55"/>
    <x v="1493"/>
    <n v="0"/>
    <n v="0"/>
    <x v="3"/>
    <x v="10"/>
  </r>
  <r>
    <n v="1494"/>
    <s v="Six Days in September: A Civil War Novel"/>
    <s v="Help this story of the 1862 Confederate invasion of Maryland be published! It is to Sharpsburg as The Killer Angels is to Gettysburg."/>
    <x v="10"/>
    <n v="445"/>
    <x v="2"/>
    <x v="0"/>
    <s v="USD"/>
    <n v="1428075480"/>
    <n v="1425489613"/>
    <b v="0"/>
    <n v="11"/>
    <b v="0"/>
    <x v="10"/>
    <d v="2015-04-03T15:38:00"/>
    <x v="1494"/>
    <n v="9"/>
    <n v="40.450000000000003"/>
    <x v="3"/>
    <x v="10"/>
  </r>
  <r>
    <n v="1495"/>
    <s v="A Magical Bildungsroman with a Female Heroine"/>
    <s v="The Adventures of Penelope Hawthorne. Part One: The Spellbook of Dracone."/>
    <x v="13"/>
    <n v="0"/>
    <x v="2"/>
    <x v="0"/>
    <s v="USD"/>
    <n v="1314471431"/>
    <n v="1311879431"/>
    <b v="0"/>
    <n v="0"/>
    <b v="0"/>
    <x v="10"/>
    <d v="2011-08-27T18:57:11"/>
    <x v="1495"/>
    <n v="0"/>
    <n v="0"/>
    <x v="3"/>
    <x v="10"/>
  </r>
  <r>
    <n v="1496"/>
    <s v="Tainted Steel (Series 1 - 4)"/>
    <s v="Capturing the awe-inspiring magic of the likes of LoTR, Tainted Steel tells the story of one mans' struggle against Destiny."/>
    <x v="15"/>
    <n v="0"/>
    <x v="2"/>
    <x v="0"/>
    <s v="USD"/>
    <n v="1410866659"/>
    <n v="1405682659"/>
    <b v="0"/>
    <n v="0"/>
    <b v="0"/>
    <x v="10"/>
    <d v="2014-09-16T11:24:19"/>
    <x v="1496"/>
    <n v="0"/>
    <n v="0"/>
    <x v="3"/>
    <x v="10"/>
  </r>
  <r>
    <n v="1497"/>
    <s v="Daddy"/>
    <s v="After 25 years apart, a father and son's reunion is less magical and more explosive as the revelations come out and the gloves come off"/>
    <x v="36"/>
    <n v="1"/>
    <x v="2"/>
    <x v="0"/>
    <s v="USD"/>
    <n v="1375299780"/>
    <n v="1371655522"/>
    <b v="0"/>
    <n v="1"/>
    <b v="0"/>
    <x v="10"/>
    <d v="2013-07-31T19:43:00"/>
    <x v="1497"/>
    <n v="0"/>
    <n v="1"/>
    <x v="3"/>
    <x v="10"/>
  </r>
  <r>
    <n v="1498"/>
    <s v="Alexis' Aggravation: Murder in the Southwest. A Crime Novel"/>
    <s v="Is a dead body in her bar enough to make this cop return to the force? She tried to retire . . but can she? A page-turning crime novel."/>
    <x v="9"/>
    <n v="57"/>
    <x v="2"/>
    <x v="0"/>
    <s v="USD"/>
    <n v="1409787378"/>
    <n v="1405899378"/>
    <b v="0"/>
    <n v="3"/>
    <b v="0"/>
    <x v="10"/>
    <d v="2014-09-03T23:36:18"/>
    <x v="1498"/>
    <n v="2"/>
    <n v="19"/>
    <x v="3"/>
    <x v="10"/>
  </r>
  <r>
    <n v="1499"/>
    <s v="The Second Renaissance"/>
    <s v="Coming soon, a new science fiction novel about human evolution and sorcery. In the near future, you are either forced to adapt or die"/>
    <x v="13"/>
    <n v="5"/>
    <x v="2"/>
    <x v="0"/>
    <s v="USD"/>
    <n v="1470355833"/>
    <n v="1465171833"/>
    <b v="0"/>
    <n v="1"/>
    <b v="0"/>
    <x v="10"/>
    <d v="2016-08-05T00:10:33"/>
    <x v="1499"/>
    <n v="0"/>
    <n v="5"/>
    <x v="3"/>
    <x v="10"/>
  </r>
  <r>
    <n v="1500"/>
    <s v="Tarnish: A Fantasy Novel by J. D. Brink"/>
    <s v="A young hero, sword play, epic tales, swamp monsters, a gang of thieves, and romance and betrayal. Forging your own destiny ain't easy."/>
    <x v="70"/>
    <n v="701"/>
    <x v="2"/>
    <x v="0"/>
    <s v="USD"/>
    <n v="1367444557"/>
    <n v="1364852557"/>
    <b v="0"/>
    <n v="15"/>
    <b v="0"/>
    <x v="10"/>
    <d v="2013-05-01T21:42:37"/>
    <x v="1500"/>
    <n v="25"/>
    <n v="46.73"/>
    <x v="3"/>
    <x v="10"/>
  </r>
  <r>
    <n v="1501"/>
    <s v="This is Nowhere"/>
    <s v="A hardcover book of surf, outdoor and nature photos from the British Columbia coast."/>
    <x v="263"/>
    <n v="86492"/>
    <x v="0"/>
    <x v="5"/>
    <s v="CAD"/>
    <n v="1436364023"/>
    <n v="1433772023"/>
    <b v="1"/>
    <n v="885"/>
    <b v="1"/>
    <x v="20"/>
    <d v="2015-07-08T14:00:23"/>
    <x v="1501"/>
    <n v="166"/>
    <n v="97.73"/>
    <x v="8"/>
    <x v="20"/>
  </r>
  <r>
    <n v="1502"/>
    <s v="Cosmic Surgery"/>
    <s v="Cosmic Surgery is a photo book, set in the not too distant future where the world of cosmetic surgery is about to be transformed"/>
    <x v="29"/>
    <n v="22318"/>
    <x v="0"/>
    <x v="1"/>
    <s v="GBP"/>
    <n v="1458943200"/>
    <n v="1456491680"/>
    <b v="1"/>
    <n v="329"/>
    <b v="1"/>
    <x v="20"/>
    <d v="2016-03-25T22:00:00"/>
    <x v="1502"/>
    <n v="101"/>
    <n v="67.84"/>
    <x v="8"/>
    <x v="20"/>
  </r>
  <r>
    <n v="1503"/>
    <s v="&quot;Iconic Sea Birds&quot; a photobook project"/>
    <s v="A self-published photobook starring the Puffin and the Gannet and the islands they live on; Skokholm Island (Wales) and Helgoland."/>
    <x v="192"/>
    <n v="4045.93"/>
    <x v="0"/>
    <x v="18"/>
    <s v="EUR"/>
    <n v="1477210801"/>
    <n v="1472026801"/>
    <b v="1"/>
    <n v="71"/>
    <b v="1"/>
    <x v="20"/>
    <d v="2016-10-23T08:20:01"/>
    <x v="1503"/>
    <n v="108"/>
    <n v="56.98"/>
    <x v="8"/>
    <x v="20"/>
  </r>
  <r>
    <n v="1504"/>
    <s v="RYU X RIO"/>
    <s v="A football photography book like no other about the 2014 World Cup in Brazil, by Ryu Voelkel."/>
    <x v="115"/>
    <n v="18066"/>
    <x v="0"/>
    <x v="1"/>
    <s v="GBP"/>
    <n v="1402389180"/>
    <n v="1399996024"/>
    <b v="1"/>
    <n v="269"/>
    <b v="1"/>
    <x v="20"/>
    <d v="2014-06-10T08:33:00"/>
    <x v="1504"/>
    <n v="278"/>
    <n v="67.16"/>
    <x v="8"/>
    <x v="20"/>
  </r>
  <r>
    <n v="1505"/>
    <s v="Clear of People â€” A photobook by Michal Iwanowski"/>
    <s v="Michal Iwanowskiâ€™s photobook documents a 2,200 km solitary journey that echoes his grandfatherâ€™s daring escape from a PoW camp."/>
    <x v="194"/>
    <n v="16573"/>
    <x v="0"/>
    <x v="12"/>
    <s v="EUR"/>
    <n v="1458676860"/>
    <n v="1455446303"/>
    <b v="1"/>
    <n v="345"/>
    <b v="1"/>
    <x v="20"/>
    <d v="2016-03-22T20:01:00"/>
    <x v="1505"/>
    <n v="104"/>
    <n v="48.04"/>
    <x v="8"/>
    <x v="20"/>
  </r>
  <r>
    <n v="1506"/>
    <s v="Holden Lane High School photobook"/>
    <s v="A photographic book consisting of 36 colour photographs that explore Holden Lane High School in its final state."/>
    <x v="15"/>
    <n v="1671"/>
    <x v="0"/>
    <x v="1"/>
    <s v="GBP"/>
    <n v="1406227904"/>
    <n v="1403635904"/>
    <b v="1"/>
    <n v="43"/>
    <b v="1"/>
    <x v="20"/>
    <d v="2014-07-24T18:51:44"/>
    <x v="1506"/>
    <n v="111"/>
    <n v="38.86"/>
    <x v="8"/>
    <x v="20"/>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x v="20"/>
    <d v="2010-05-15T08:10:00"/>
    <x v="1507"/>
    <n v="215"/>
    <n v="78.180000000000007"/>
    <x v="8"/>
    <x v="20"/>
  </r>
  <r>
    <n v="1508"/>
    <s v="Destino by Michelle Frankfurter: A Photo Book About Destiny"/>
    <s v="Destino tells the story of Central American migrants on the arduous trek across Mexico in pursuit of the American Dream."/>
    <x v="17"/>
    <n v="20491"/>
    <x v="0"/>
    <x v="0"/>
    <s v="USD"/>
    <n v="1403880281"/>
    <n v="1401201881"/>
    <b v="1"/>
    <n v="211"/>
    <b v="1"/>
    <x v="20"/>
    <d v="2014-06-27T14:44:41"/>
    <x v="1508"/>
    <n v="111"/>
    <n v="97.11"/>
    <x v="8"/>
    <x v="20"/>
  </r>
  <r>
    <n v="1509"/>
    <s v="Claudius Schulze: STATE OF NATURE"/>
    <s v="A photobook about climate change, natural catastrophes, and to what extent disaster management became part of our landscape."/>
    <x v="178"/>
    <n v="21637.22"/>
    <x v="0"/>
    <x v="12"/>
    <s v="EUR"/>
    <n v="1487113140"/>
    <n v="1484570885"/>
    <b v="1"/>
    <n v="196"/>
    <b v="1"/>
    <x v="20"/>
    <d v="2017-02-14T22:59:00"/>
    <x v="1509"/>
    <n v="124"/>
    <n v="110.39"/>
    <x v="8"/>
    <x v="20"/>
  </r>
  <r>
    <n v="1510"/>
    <s v="OUT OF ORDER - NEW REVISED EDITION"/>
    <s v="A unique insider 10-year photo-diary of rave culture-people-places. 1st edition sold out; new edition available in the USA &amp; Europe."/>
    <x v="194"/>
    <n v="16165.6"/>
    <x v="0"/>
    <x v="1"/>
    <s v="GBP"/>
    <n v="1405761278"/>
    <n v="1403169278"/>
    <b v="1"/>
    <n v="405"/>
    <b v="1"/>
    <x v="20"/>
    <d v="2014-07-19T09:14:38"/>
    <x v="1510"/>
    <n v="101"/>
    <n v="39.92"/>
    <x v="8"/>
    <x v="20"/>
  </r>
  <r>
    <n v="1511"/>
    <s v="Hidden Mother"/>
    <s v="A book that presents an account of my daughterâ€™s adoption through an examination of 19th-century &quot;hidden mother&quot; photographs"/>
    <x v="32"/>
    <n v="15651"/>
    <x v="0"/>
    <x v="0"/>
    <s v="USD"/>
    <n v="1447858804"/>
    <n v="1445263204"/>
    <b v="1"/>
    <n v="206"/>
    <b v="1"/>
    <x v="20"/>
    <d v="2015-11-18T15:00:04"/>
    <x v="1511"/>
    <n v="112"/>
    <n v="75.98"/>
    <x v="8"/>
    <x v="20"/>
  </r>
  <r>
    <n v="1512"/>
    <s v="UnPresidented: Trump's Inaugural &amp; the People's Response"/>
    <s v="DC's top street photographers document the inauguration of Donald J. Trump -- 3 days that will rock a nation and change the world."/>
    <x v="8"/>
    <n v="19557"/>
    <x v="0"/>
    <x v="0"/>
    <s v="USD"/>
    <n v="1486311939"/>
    <n v="1483719939"/>
    <b v="1"/>
    <n v="335"/>
    <b v="1"/>
    <x v="20"/>
    <d v="2017-02-05T16:25:39"/>
    <x v="1512"/>
    <n v="559"/>
    <n v="58.38"/>
    <x v="8"/>
    <x v="20"/>
  </r>
  <r>
    <n v="1513"/>
    <s v="Russian Interiors"/>
    <s v="An intimate portrait of Russian women in their private spaces by late photographer Andy Rocchelli published by Cesura."/>
    <x v="6"/>
    <n v="12001.5"/>
    <x v="0"/>
    <x v="1"/>
    <s v="GBP"/>
    <n v="1405523866"/>
    <n v="1402931866"/>
    <b v="1"/>
    <n v="215"/>
    <b v="1"/>
    <x v="20"/>
    <d v="2014-07-16T15:17:46"/>
    <x v="1513"/>
    <n v="150"/>
    <n v="55.82"/>
    <x v="8"/>
    <x v="20"/>
  </r>
  <r>
    <n v="1514"/>
    <s v="Racing Age"/>
    <s v="Racing Age is a documentary photography book about masters track &amp; field athletes of retirement age and older."/>
    <x v="31"/>
    <n v="26619"/>
    <x v="0"/>
    <x v="0"/>
    <s v="USD"/>
    <n v="1443363640"/>
    <n v="1439907640"/>
    <b v="1"/>
    <n v="176"/>
    <b v="1"/>
    <x v="20"/>
    <d v="2015-09-27T14:20:40"/>
    <x v="1514"/>
    <n v="106"/>
    <n v="151.24"/>
    <x v="8"/>
    <x v="20"/>
  </r>
  <r>
    <n v="1515"/>
    <s v="Eyes as Big as Plates"/>
    <s v="Eyes as Big as Plates - The book! Featuring over 50 portraits, field notes and behind the scenes stories from seniors around the world."/>
    <x v="82"/>
    <n v="471567"/>
    <x v="0"/>
    <x v="10"/>
    <s v="NOK"/>
    <n v="1458104697"/>
    <n v="1455516297"/>
    <b v="1"/>
    <n v="555"/>
    <b v="1"/>
    <x v="20"/>
    <d v="2016-03-16T05:04:57"/>
    <x v="1515"/>
    <n v="157"/>
    <n v="849.67"/>
    <x v="8"/>
    <x v="20"/>
  </r>
  <r>
    <n v="1516"/>
    <s v="WELCOME HOME // a multipath photobook by Judith Stenneken"/>
    <s v="'Everything flows' - Heraclitus   // A visual poem on lifeâ€™s transitory nature, told through the lens of a contemporary nomad."/>
    <x v="73"/>
    <n v="18472"/>
    <x v="0"/>
    <x v="0"/>
    <s v="USD"/>
    <n v="1475762400"/>
    <n v="1473160292"/>
    <b v="1"/>
    <n v="116"/>
    <b v="1"/>
    <x v="20"/>
    <d v="2016-10-06T14:00:00"/>
    <x v="1516"/>
    <n v="109"/>
    <n v="159.24"/>
    <x v="8"/>
    <x v="20"/>
  </r>
  <r>
    <n v="1517"/>
    <s v="THE WATCHERS:  a book of the Wait Watchers photographs"/>
    <s v="THE WATCHERS is the first book of photos by Haley Morris-Cafiero.  It will contain the images from Wait Watchers and new photos."/>
    <x v="36"/>
    <n v="24297"/>
    <x v="0"/>
    <x v="0"/>
    <s v="USD"/>
    <n v="1417845600"/>
    <n v="1415194553"/>
    <b v="1"/>
    <n v="615"/>
    <b v="1"/>
    <x v="20"/>
    <d v="2014-12-06T06:00:00"/>
    <x v="1517"/>
    <n v="162"/>
    <n v="39.51"/>
    <x v="8"/>
    <x v="20"/>
  </r>
  <r>
    <n v="1518"/>
    <s v="Amelia and the Animals: Photographs by Robin Schwartz"/>
    <s v="A photobook of Robin Schwartz's ongoing series with her daughter Amelia."/>
    <x v="36"/>
    <n v="30805"/>
    <x v="0"/>
    <x v="0"/>
    <s v="USD"/>
    <n v="1401565252"/>
    <n v="1398973252"/>
    <b v="1"/>
    <n v="236"/>
    <b v="1"/>
    <x v="20"/>
    <d v="2014-05-31T19:40:52"/>
    <x v="1518"/>
    <n v="205"/>
    <n v="130.53"/>
    <x v="8"/>
    <x v="20"/>
  </r>
  <r>
    <n v="1519"/>
    <s v="Jesus Days, 1978-1983"/>
    <s v="A documentary photobook that captures the late 70s in evangelical America seen thru the eyes of a closeted and religious young man."/>
    <x v="7"/>
    <n v="9302.75"/>
    <x v="0"/>
    <x v="0"/>
    <s v="USD"/>
    <n v="1403301540"/>
    <n v="1400867283"/>
    <b v="1"/>
    <n v="145"/>
    <b v="1"/>
    <x v="20"/>
    <d v="2014-06-20T21:59:00"/>
    <x v="1519"/>
    <n v="103"/>
    <n v="64.16"/>
    <x v="8"/>
    <x v="20"/>
  </r>
  <r>
    <n v="1520"/>
    <s v="TULIPS"/>
    <s v="A self-published photography book by Andrew Miksys from his new series about Belarus"/>
    <x v="102"/>
    <n v="18625"/>
    <x v="0"/>
    <x v="0"/>
    <s v="USD"/>
    <n v="1418961600"/>
    <n v="1415824513"/>
    <b v="1"/>
    <n v="167"/>
    <b v="1"/>
    <x v="20"/>
    <d v="2014-12-19T04:00:00"/>
    <x v="1520"/>
    <n v="103"/>
    <n v="111.53"/>
    <x v="8"/>
    <x v="20"/>
  </r>
  <r>
    <n v="1521"/>
    <s v="STREET, New York City, The 70's, 80's, 90's"/>
    <s v="STREET, a hard-bound book 9 1/2&quot;x 11&quot; 106 black and white photographs shot in New York City from 1975 through 1998."/>
    <x v="264"/>
    <n v="40055"/>
    <x v="0"/>
    <x v="0"/>
    <s v="USD"/>
    <n v="1465272091"/>
    <n v="1462248091"/>
    <b v="1"/>
    <n v="235"/>
    <b v="1"/>
    <x v="20"/>
    <d v="2016-06-07T04:01:31"/>
    <x v="1521"/>
    <n v="107"/>
    <n v="170.45"/>
    <x v="8"/>
    <x v="20"/>
  </r>
  <r>
    <n v="1522"/>
    <s v="INSIDE TRACKS: Alone Across the Outback"/>
    <s v="A stunning Smartphone enabled coffee table book based on Robyn Davidsonâ€™s legendary 1,700 mile camel trek across the Australian Outback"/>
    <x v="265"/>
    <n v="60450.1"/>
    <x v="0"/>
    <x v="0"/>
    <s v="USD"/>
    <n v="1413575739"/>
    <n v="1410983739"/>
    <b v="1"/>
    <n v="452"/>
    <b v="1"/>
    <x v="20"/>
    <d v="2014-10-17T19:55:39"/>
    <x v="1522"/>
    <n v="139"/>
    <n v="133.74"/>
    <x v="8"/>
    <x v="20"/>
  </r>
  <r>
    <n v="1523"/>
    <s v="Contact by Jake Shivery"/>
    <s v="Monograph featuring PDX photographer Jake Shivery's 8x10 contact portraits; 1/2 plates and 1/2 extensive essay.  Approx. 9x12, 108 pgs."/>
    <x v="17"/>
    <n v="23096"/>
    <x v="0"/>
    <x v="0"/>
    <s v="USD"/>
    <n v="1419292800"/>
    <n v="1416592916"/>
    <b v="1"/>
    <n v="241"/>
    <b v="1"/>
    <x v="20"/>
    <d v="2014-12-23T00:00:00"/>
    <x v="1523"/>
    <n v="125"/>
    <n v="95.83"/>
    <x v="8"/>
    <x v="20"/>
  </r>
  <r>
    <n v="1524"/>
    <s v="Heath - Limited Edition Split Zine - Make 100"/>
    <s v="Limited edition split zine by photographers AdeY and Kersti K. 100 signed and hand numbered copies!"/>
    <x v="9"/>
    <n v="6210"/>
    <x v="0"/>
    <x v="11"/>
    <s v="SEK"/>
    <n v="1487592090"/>
    <n v="1485000090"/>
    <b v="1"/>
    <n v="28"/>
    <b v="1"/>
    <x v="20"/>
    <d v="2017-02-20T12:01:30"/>
    <x v="1524"/>
    <n v="207"/>
    <n v="221.79"/>
    <x v="8"/>
    <x v="20"/>
  </r>
  <r>
    <n v="1525"/>
    <s v="Silver Hour: a photo book by Alex Westfall"/>
    <s v="With content created in Iceland, Silver Hour is a book of photographs, journal entries, and drawings about light and the landscape."/>
    <x v="27"/>
    <n v="4524.1499999999996"/>
    <x v="0"/>
    <x v="0"/>
    <s v="USD"/>
    <n v="1471539138"/>
    <n v="1468947138"/>
    <b v="1"/>
    <n v="140"/>
    <b v="1"/>
    <x v="20"/>
    <d v="2016-08-18T16:52:18"/>
    <x v="1525"/>
    <n v="174"/>
    <n v="32.32"/>
    <x v="8"/>
    <x v="20"/>
  </r>
  <r>
    <n v="1526"/>
    <s v="BODYSCAPES II: Theater of Life"/>
    <s v="Landscapes &amp; human bodies; striking images from Jean-Paul Bourdier. What you see is real; no digital altering; all analog photography."/>
    <x v="165"/>
    <n v="27675"/>
    <x v="0"/>
    <x v="0"/>
    <s v="USD"/>
    <n v="1453185447"/>
    <n v="1448951847"/>
    <b v="1"/>
    <n v="280"/>
    <b v="1"/>
    <x v="20"/>
    <d v="2016-01-19T06:37:27"/>
    <x v="1526"/>
    <n v="120"/>
    <n v="98.84"/>
    <x v="8"/>
    <x v="20"/>
  </r>
  <r>
    <n v="1527"/>
    <s v="Island - Japan, from the view point of many"/>
    <s v="Eight creatives visited Japan. This is a unique photo-book of their separate but collected experiences."/>
    <x v="8"/>
    <n v="3865.55"/>
    <x v="0"/>
    <x v="0"/>
    <s v="USD"/>
    <n v="1489497886"/>
    <n v="1487082286"/>
    <b v="1"/>
    <n v="70"/>
    <b v="1"/>
    <x v="20"/>
    <d v="2017-03-14T13:24:46"/>
    <x v="1527"/>
    <n v="110"/>
    <n v="55.22"/>
    <x v="8"/>
    <x v="20"/>
  </r>
  <r>
    <n v="1528"/>
    <s v="Don't Go Outside: Tokyo Street Photos"/>
    <s v="A book of street photos from around Shibuya that I've made between 2011-2016."/>
    <x v="9"/>
    <n v="8447"/>
    <x v="0"/>
    <x v="0"/>
    <s v="USD"/>
    <n v="1485907200"/>
    <n v="1483292122"/>
    <b v="1"/>
    <n v="160"/>
    <b v="1"/>
    <x v="20"/>
    <d v="2017-02-01T00:00:00"/>
    <x v="1528"/>
    <n v="282"/>
    <n v="52.79"/>
    <x v="8"/>
    <x v="20"/>
  </r>
  <r>
    <n v="1529"/>
    <s v="&quot;(more than) dust.&quot; - a feminist photo book"/>
    <s v="An empowering photo book that transforms hurtful experiences into strength and solidarity."/>
    <x v="266"/>
    <n v="19129"/>
    <x v="0"/>
    <x v="0"/>
    <s v="USD"/>
    <n v="1426773920"/>
    <n v="1424185520"/>
    <b v="1"/>
    <n v="141"/>
    <b v="1"/>
    <x v="20"/>
    <d v="2015-03-19T14:05:20"/>
    <x v="1529"/>
    <n v="101"/>
    <n v="135.66999999999999"/>
    <x v="8"/>
    <x v="20"/>
  </r>
  <r>
    <n v="1530"/>
    <s v="A 4-year-old's Portrait of the American West"/>
    <s v="A photobook made by 4-year-old Hawkeye Huey: National Geographic's youngest photographer and Rolling Stone's top 100 on Instagram"/>
    <x v="19"/>
    <n v="47189"/>
    <x v="0"/>
    <x v="0"/>
    <s v="USD"/>
    <n v="1445624695"/>
    <n v="1443464695"/>
    <b v="1"/>
    <n v="874"/>
    <b v="1"/>
    <x v="20"/>
    <d v="2015-10-23T18:24:55"/>
    <x v="1530"/>
    <n v="135"/>
    <n v="53.99"/>
    <x v="8"/>
    <x v="20"/>
  </r>
  <r>
    <n v="1531"/>
    <s v="Smell the [City of] Roses"/>
    <s v="A street level, film, photographic representation of the character of the City of Roses, from a native Portlander's honest perspective."/>
    <x v="267"/>
    <n v="4135"/>
    <x v="0"/>
    <x v="0"/>
    <s v="USD"/>
    <n v="1417402800"/>
    <n v="1414610126"/>
    <b v="1"/>
    <n v="73"/>
    <b v="1"/>
    <x v="20"/>
    <d v="2014-12-01T03:00:00"/>
    <x v="1531"/>
    <n v="176"/>
    <n v="56.64"/>
    <x v="8"/>
    <x v="20"/>
  </r>
  <r>
    <n v="1532"/>
    <s v="Geiko and Maiko of Kyoto"/>
    <s v="Award winning photography celebrating the artistry of geiko and maiko and the exquisite traditions of their Kyoto communities."/>
    <x v="10"/>
    <n v="24201"/>
    <x v="0"/>
    <x v="2"/>
    <s v="AUD"/>
    <n v="1455548400"/>
    <n v="1453461865"/>
    <b v="1"/>
    <n v="294"/>
    <b v="1"/>
    <x v="20"/>
    <d v="2016-02-15T15:00:00"/>
    <x v="1532"/>
    <n v="484"/>
    <n v="82.32"/>
    <x v="8"/>
    <x v="20"/>
  </r>
  <r>
    <n v="1533"/>
    <s v="The Cancer Family Book Project"/>
    <s v="This is an intimate story about a family, focusing on their love and strength in the face of mortality."/>
    <x v="101"/>
    <n v="65313"/>
    <x v="0"/>
    <x v="0"/>
    <s v="USD"/>
    <n v="1462161540"/>
    <n v="1457913777"/>
    <b v="1"/>
    <n v="740"/>
    <b v="1"/>
    <x v="20"/>
    <d v="2016-05-02T03:59:00"/>
    <x v="1533"/>
    <n v="145"/>
    <n v="88.26"/>
    <x v="8"/>
    <x v="20"/>
  </r>
  <r>
    <n v="1534"/>
    <s v="The Art of Abandonment - Photo Book by Walter Arnold"/>
    <s v="The Art of Abandonment is an award winning photographic series that explores the beauty and history of our modern ruins."/>
    <x v="51"/>
    <n v="31330"/>
    <x v="0"/>
    <x v="0"/>
    <s v="USD"/>
    <n v="1441383062"/>
    <n v="1438791062"/>
    <b v="1"/>
    <n v="369"/>
    <b v="1"/>
    <x v="20"/>
    <d v="2015-09-04T16:11:02"/>
    <x v="1534"/>
    <n v="418"/>
    <n v="84.91"/>
    <x v="8"/>
    <x v="20"/>
  </r>
  <r>
    <n v="1535"/>
    <s v="Small Steps Are Giant Leaps"/>
    <s v="&quot;Small Steps are Giant Leaps&quot; is about reminding parents that to our kids this is a new and exciting world just waiting to be explored."/>
    <x v="23"/>
    <n v="5297"/>
    <x v="0"/>
    <x v="0"/>
    <s v="USD"/>
    <n v="1464040800"/>
    <n v="1461527631"/>
    <b v="1"/>
    <n v="110"/>
    <b v="1"/>
    <x v="20"/>
    <d v="2016-05-23T22:00:00"/>
    <x v="1535"/>
    <n v="132"/>
    <n v="48.15"/>
    <x v="8"/>
    <x v="20"/>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x v="20"/>
    <d v="2015-08-27T19:15:10"/>
    <x v="1536"/>
    <n v="250"/>
    <n v="66.02"/>
    <x v="8"/>
    <x v="20"/>
  </r>
  <r>
    <n v="1537"/>
    <s v="FACE TO FAITH | MOUNT KAILASH | TIBET photobook"/>
    <s v="A Photobook about one of the most fascinating places on earth -     the sacred Mount Kailash in Tibet."/>
    <x v="14"/>
    <n v="21588"/>
    <x v="0"/>
    <x v="12"/>
    <s v="EUR"/>
    <n v="1470506400"/>
    <n v="1467358427"/>
    <b v="1"/>
    <n v="224"/>
    <b v="1"/>
    <x v="20"/>
    <d v="2016-08-06T18:00:00"/>
    <x v="1537"/>
    <n v="180"/>
    <n v="96.38"/>
    <x v="8"/>
    <x v="20"/>
  </r>
  <r>
    <n v="1538"/>
    <s v="US National Parks: Picturing the Little Things"/>
    <s v="I want to travel through the National Parks to take pictures of the little things, the &quot;missed&quot; things, that people overlook."/>
    <x v="39"/>
    <n v="7184"/>
    <x v="0"/>
    <x v="0"/>
    <s v="USD"/>
    <n v="1421952370"/>
    <n v="1418064370"/>
    <b v="1"/>
    <n v="46"/>
    <b v="1"/>
    <x v="20"/>
    <d v="2015-01-22T18:46:10"/>
    <x v="1538"/>
    <n v="103"/>
    <n v="156.16999999999999"/>
    <x v="8"/>
    <x v="20"/>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x v="20"/>
    <d v="2017-01-03T22:03:39"/>
    <x v="1539"/>
    <n v="136"/>
    <n v="95.76"/>
    <x v="8"/>
    <x v="20"/>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x v="20"/>
    <d v="2014-11-26T01:15:00"/>
    <x v="1540"/>
    <n v="118"/>
    <n v="180.41"/>
    <x v="8"/>
    <x v="20"/>
  </r>
  <r>
    <n v="1541"/>
    <s v="The Panama Canal Bridge of the Americas"/>
    <s v="My Goal is to travel across Panama with my team and capture the beauty and wildlife throughout the canal."/>
    <x v="102"/>
    <n v="6"/>
    <x v="2"/>
    <x v="0"/>
    <s v="USD"/>
    <n v="1420045538"/>
    <n v="1417453538"/>
    <b v="0"/>
    <n v="2"/>
    <b v="0"/>
    <x v="24"/>
    <d v="2014-12-31T17:05:38"/>
    <x v="1541"/>
    <n v="0"/>
    <n v="3"/>
    <x v="8"/>
    <x v="24"/>
  </r>
  <r>
    <n v="1542"/>
    <s v="From student to beekeeper"/>
    <s v="The photography project aims to show challenges &amp; successes of a  student attempting to continue his family beekeeping heritage."/>
    <x v="2"/>
    <n v="20"/>
    <x v="2"/>
    <x v="5"/>
    <s v="CAD"/>
    <n v="1435708500"/>
    <n v="1434412500"/>
    <b v="0"/>
    <n v="1"/>
    <b v="0"/>
    <x v="24"/>
    <d v="2015-06-30T23:55:00"/>
    <x v="1542"/>
    <n v="4"/>
    <n v="20"/>
    <x v="8"/>
    <x v="24"/>
  </r>
  <r>
    <n v="1543"/>
    <s v="Sunrises in the MidWest"/>
    <s v="I plan to take pictures of the sunrise in the MidWest every day in 2015 and compile them in a slide show for distribution."/>
    <x v="268"/>
    <n v="10"/>
    <x v="2"/>
    <x v="0"/>
    <s v="USD"/>
    <n v="1416662034"/>
    <n v="1414066434"/>
    <b v="0"/>
    <n v="1"/>
    <b v="0"/>
    <x v="24"/>
    <d v="2014-11-22T13:13:54"/>
    <x v="1543"/>
    <n v="0"/>
    <n v="10"/>
    <x v="8"/>
    <x v="24"/>
  </r>
  <r>
    <n v="1544"/>
    <s v="LaFee Photography"/>
    <s v="My name is Travis LaFee, I live in beautiful McCall, Idaho. I wish to display the beauty of valley county by taking pics outdoors."/>
    <x v="28"/>
    <n v="0"/>
    <x v="2"/>
    <x v="0"/>
    <s v="USD"/>
    <n v="1427847480"/>
    <n v="1424222024"/>
    <b v="0"/>
    <n v="0"/>
    <b v="0"/>
    <x v="24"/>
    <d v="2015-04-01T00:18:00"/>
    <x v="1544"/>
    <n v="0"/>
    <n v="0"/>
    <x v="8"/>
    <x v="24"/>
  </r>
  <r>
    <n v="1545"/>
    <s v="Nevada County Hearts"/>
    <s v="&quot;He will not be a wise man who does not study human hearts!&quot;_x000a_Hope in natural art, creation!"/>
    <x v="9"/>
    <n v="1"/>
    <x v="2"/>
    <x v="0"/>
    <s v="USD"/>
    <n v="1425330960"/>
    <n v="1422393234"/>
    <b v="0"/>
    <n v="1"/>
    <b v="0"/>
    <x v="24"/>
    <d v="2015-03-02T21:16:00"/>
    <x v="1545"/>
    <n v="0"/>
    <n v="1"/>
    <x v="8"/>
    <x v="24"/>
  </r>
  <r>
    <n v="1546"/>
    <s v="Hen Harrier Wildlife Sanctuary"/>
    <s v="Buy and maintain 6 acres of land in West Ireland as a Wildlife Refuge for an endangered species of native Raptor called the Hen Harrier"/>
    <x v="28"/>
    <n v="289"/>
    <x v="2"/>
    <x v="1"/>
    <s v="GBP"/>
    <n v="1410930399"/>
    <n v="1405746399"/>
    <b v="0"/>
    <n v="11"/>
    <b v="0"/>
    <x v="24"/>
    <d v="2014-09-17T05:06:39"/>
    <x v="1546"/>
    <n v="29"/>
    <n v="26.27"/>
    <x v="8"/>
    <x v="24"/>
  </r>
  <r>
    <n v="1547"/>
    <s v="Sound Photography"/>
    <s v="I have produced a limited number (100) of five 8x10 prints of mixed photography I would like to share with you."/>
    <x v="269"/>
    <n v="0"/>
    <x v="2"/>
    <x v="0"/>
    <s v="USD"/>
    <n v="1487844882"/>
    <n v="1487240082"/>
    <b v="0"/>
    <n v="0"/>
    <b v="0"/>
    <x v="24"/>
    <d v="2017-02-23T10:14:42"/>
    <x v="1547"/>
    <n v="0"/>
    <n v="0"/>
    <x v="8"/>
    <x v="24"/>
  </r>
  <r>
    <n v="1548"/>
    <s v="Change the World through Color"/>
    <s v="Beauty is in the eye of the beholder and I want to inspire conservation through color."/>
    <x v="176"/>
    <n v="60"/>
    <x v="2"/>
    <x v="0"/>
    <s v="USD"/>
    <n v="1447020620"/>
    <n v="1444425020"/>
    <b v="0"/>
    <n v="1"/>
    <b v="0"/>
    <x v="24"/>
    <d v="2015-11-08T22:10:20"/>
    <x v="1548"/>
    <n v="9"/>
    <n v="60"/>
    <x v="8"/>
    <x v="24"/>
  </r>
  <r>
    <n v="1549"/>
    <s v="2016 Calendar:  Wonders of Nature"/>
    <s v="A 2016 calendar collection of landscape and wildlife photographs from award winning photographer, Steve Marler."/>
    <x v="2"/>
    <n v="170"/>
    <x v="2"/>
    <x v="0"/>
    <s v="USD"/>
    <n v="1446524159"/>
    <n v="1443928559"/>
    <b v="0"/>
    <n v="6"/>
    <b v="0"/>
    <x v="24"/>
    <d v="2015-11-03T04:15:59"/>
    <x v="1549"/>
    <n v="34"/>
    <n v="28.33"/>
    <x v="8"/>
    <x v="24"/>
  </r>
  <r>
    <n v="1550"/>
    <s v="It's not easy being green: Costa Rican froglife"/>
    <s v="A photographic journal of a Costa Rican frog survey: recording the effects of habitat fragmentation on these charismatic amphibians."/>
    <x v="47"/>
    <n v="101"/>
    <x v="2"/>
    <x v="1"/>
    <s v="GBP"/>
    <n v="1463050034"/>
    <n v="1460458034"/>
    <b v="0"/>
    <n v="7"/>
    <b v="0"/>
    <x v="24"/>
    <d v="2016-05-12T10:47:14"/>
    <x v="1550"/>
    <n v="13"/>
    <n v="14.43"/>
    <x v="8"/>
    <x v="24"/>
  </r>
  <r>
    <n v="1551"/>
    <s v="Randy Hoffman Photography"/>
    <s v="I can do it but help can't hurt. Sweet Montana photos like never seen before. Be a part of Randy Hoffman Photography and our activities"/>
    <x v="8"/>
    <n v="0"/>
    <x v="2"/>
    <x v="0"/>
    <s v="USD"/>
    <n v="1432756039"/>
    <n v="1430164039"/>
    <b v="0"/>
    <n v="0"/>
    <b v="0"/>
    <x v="24"/>
    <d v="2015-05-27T19:47:19"/>
    <x v="1551"/>
    <n v="0"/>
    <n v="0"/>
    <x v="8"/>
    <x v="24"/>
  </r>
  <r>
    <n v="1552"/>
    <s v="Upstate Autumn: a photographic journey in Upstate New York"/>
    <s v="Help me spend this fall capturing autumnâ€™s spectacular season in detail so I can create high quality images for home dÃ©cor."/>
    <x v="270"/>
    <n v="2115"/>
    <x v="2"/>
    <x v="0"/>
    <s v="USD"/>
    <n v="1412135940"/>
    <n v="1410366708"/>
    <b v="0"/>
    <n v="16"/>
    <b v="0"/>
    <x v="24"/>
    <d v="2014-10-01T03:59:00"/>
    <x v="1552"/>
    <n v="49"/>
    <n v="132.19"/>
    <x v="8"/>
    <x v="24"/>
  </r>
  <r>
    <n v="1553"/>
    <s v="Avatar in Training: Mastering the Four Elements of Nature"/>
    <s v="This project is about exhibiting the raw beauty of the elements through highlining, surfing, fire spinning and rock climbing."/>
    <x v="12"/>
    <n v="0"/>
    <x v="2"/>
    <x v="0"/>
    <s v="USD"/>
    <n v="1441176447"/>
    <n v="1438584447"/>
    <b v="0"/>
    <n v="0"/>
    <b v="0"/>
    <x v="24"/>
    <d v="2015-09-02T06:47:27"/>
    <x v="1553"/>
    <n v="0"/>
    <n v="0"/>
    <x v="8"/>
    <x v="24"/>
  </r>
  <r>
    <n v="1554"/>
    <s v="Barbara O'Donovan Designs"/>
    <s v="I create art by photographing flowers/seeds i would love to buy my own camera/computer/Photoshop and restore my old shed into my studio"/>
    <x v="22"/>
    <n v="0"/>
    <x v="2"/>
    <x v="2"/>
    <s v="AUD"/>
    <n v="1438495390"/>
    <n v="1435903390"/>
    <b v="0"/>
    <n v="0"/>
    <b v="0"/>
    <x v="24"/>
    <d v="2015-08-02T06:03:10"/>
    <x v="1554"/>
    <n v="0"/>
    <n v="0"/>
    <x v="8"/>
    <x v="24"/>
  </r>
  <r>
    <n v="1555"/>
    <s v="Coffee Table Book of Maine"/>
    <s v="I am traveling the coastline of Maine and will be taking pictures of all the scenery and lighthouses in the area."/>
    <x v="47"/>
    <n v="0"/>
    <x v="2"/>
    <x v="0"/>
    <s v="USD"/>
    <n v="1442509200"/>
    <n v="1440513832"/>
    <b v="0"/>
    <n v="0"/>
    <b v="0"/>
    <x v="24"/>
    <d v="2015-09-17T17:00:00"/>
    <x v="1555"/>
    <n v="0"/>
    <n v="0"/>
    <x v="8"/>
    <x v="24"/>
  </r>
  <r>
    <n v="1556"/>
    <s v="West Canada - A Coffee Table Book"/>
    <s v="To gather a collection of photographs for a coffee table book that displays the beauty of Canada's west."/>
    <x v="15"/>
    <n v="677"/>
    <x v="2"/>
    <x v="5"/>
    <s v="CAD"/>
    <n v="1467603624"/>
    <n v="1465011624"/>
    <b v="0"/>
    <n v="12"/>
    <b v="0"/>
    <x v="24"/>
    <d v="2016-07-04T03:40:24"/>
    <x v="1556"/>
    <n v="45"/>
    <n v="56.42"/>
    <x v="8"/>
    <x v="24"/>
  </r>
  <r>
    <n v="1557"/>
    <s v="Reflecting Light Photo"/>
    <s v="I have always been captivated by photography, Now I am trying to set up my own company and publish my pictures."/>
    <x v="30"/>
    <n v="100"/>
    <x v="2"/>
    <x v="0"/>
    <s v="USD"/>
    <n v="1411227633"/>
    <n v="1408549233"/>
    <b v="0"/>
    <n v="1"/>
    <b v="0"/>
    <x v="24"/>
    <d v="2014-09-20T15:40:33"/>
    <x v="1557"/>
    <n v="4"/>
    <n v="100"/>
    <x v="8"/>
    <x v="24"/>
  </r>
  <r>
    <n v="1558"/>
    <s v="Lucy Wood's Calendar - English Countryside 2016"/>
    <s v="A large 2016 wall-calendar (A3 when open) featuring 12 stunning photographs by Lucy Wood."/>
    <x v="47"/>
    <n v="35"/>
    <x v="2"/>
    <x v="1"/>
    <s v="GBP"/>
    <n v="1440763920"/>
    <n v="1435656759"/>
    <b v="0"/>
    <n v="3"/>
    <b v="0"/>
    <x v="24"/>
    <d v="2015-08-28T12:12:00"/>
    <x v="1558"/>
    <n v="5"/>
    <n v="11.67"/>
    <x v="8"/>
    <x v="24"/>
  </r>
  <r>
    <n v="1559"/>
    <s v="North Cascades Bigfoot Photo Expedition"/>
    <s v="The goal of this project is to provide scientific evidence of bigfoot in the North Cascades."/>
    <x v="36"/>
    <n v="50"/>
    <x v="2"/>
    <x v="0"/>
    <s v="USD"/>
    <n v="1430270199"/>
    <n v="1428974199"/>
    <b v="0"/>
    <n v="1"/>
    <b v="0"/>
    <x v="24"/>
    <d v="2015-04-29T01:16:39"/>
    <x v="1559"/>
    <n v="0"/>
    <n v="50"/>
    <x v="8"/>
    <x v="24"/>
  </r>
  <r>
    <n v="1560"/>
    <s v="Fine Art Landscape 2015 Calendar"/>
    <s v="I would like to share my landscape photographic travels of 2014 with more than just family an friends. 12 months of images."/>
    <x v="30"/>
    <n v="94"/>
    <x v="2"/>
    <x v="0"/>
    <s v="USD"/>
    <n v="1415842193"/>
    <n v="1414110593"/>
    <b v="0"/>
    <n v="4"/>
    <b v="0"/>
    <x v="24"/>
    <d v="2014-11-13T01:29:53"/>
    <x v="1560"/>
    <n v="4"/>
    <n v="23.5"/>
    <x v="8"/>
    <x v="24"/>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x v="25"/>
    <d v="2013-11-07T02:00:03"/>
    <x v="1561"/>
    <n v="1"/>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x v="25"/>
    <d v="2009-12-02T00:50:00"/>
    <x v="1562"/>
    <n v="0"/>
    <n v="0"/>
    <x v="3"/>
    <x v="25"/>
  </r>
  <r>
    <n v="1563"/>
    <s v="Expedition into the Empty Quarter - The Book (Canceled)"/>
    <s v="Unique book revealing my discoveries in the Empty Quarter of Oman. Collection of travel writing, poetry, artwork and science!"/>
    <x v="12"/>
    <n v="85"/>
    <x v="1"/>
    <x v="1"/>
    <s v="GBP"/>
    <n v="1394815751"/>
    <n v="1389635351"/>
    <b v="0"/>
    <n v="2"/>
    <b v="0"/>
    <x v="25"/>
    <d v="2014-03-14T16:49:11"/>
    <x v="1563"/>
    <n v="1"/>
    <n v="42.5"/>
    <x v="3"/>
    <x v="25"/>
  </r>
  <r>
    <n v="1564"/>
    <s v="coming apart at the stitches... (Canceled)"/>
    <s v="This is a book of art and poetry that highlights the highs and lows of a young 20 something coming to terms with her bipolar."/>
    <x v="3"/>
    <n v="10"/>
    <x v="1"/>
    <x v="0"/>
    <s v="USD"/>
    <n v="1432843500"/>
    <n v="1430124509"/>
    <b v="0"/>
    <n v="1"/>
    <b v="0"/>
    <x v="25"/>
    <d v="2015-05-28T20:05:00"/>
    <x v="1564"/>
    <n v="0"/>
    <n v="10"/>
    <x v="3"/>
    <x v="25"/>
  </r>
  <r>
    <n v="1565"/>
    <s v="The National Forests Passport Project (Canceled)"/>
    <s v="Award-winning artists compete to have their art featured in the National Forests Passport Book depicting 9 Forest Regions of the US."/>
    <x v="23"/>
    <n v="100"/>
    <x v="1"/>
    <x v="0"/>
    <s v="USD"/>
    <n v="1307554261"/>
    <n v="1304962261"/>
    <b v="0"/>
    <n v="1"/>
    <b v="0"/>
    <x v="25"/>
    <d v="2011-06-08T17:31:01"/>
    <x v="1565"/>
    <n v="3"/>
    <n v="100"/>
    <x v="3"/>
    <x v="25"/>
  </r>
  <r>
    <n v="1566"/>
    <s v="DeVito Art Skull Island Kongstarter (Canceled)"/>
    <s v="Joe DeVito's first Art Book and original King Kong novellas available in both Limited and Deluxe Editions."/>
    <x v="11"/>
    <n v="6375"/>
    <x v="1"/>
    <x v="0"/>
    <s v="USD"/>
    <n v="1469656800"/>
    <n v="1467151204"/>
    <b v="0"/>
    <n v="59"/>
    <b v="0"/>
    <x v="25"/>
    <d v="2016-07-27T22:00:00"/>
    <x v="1566"/>
    <n v="21"/>
    <n v="108.05"/>
    <x v="3"/>
    <x v="25"/>
  </r>
  <r>
    <n v="1567"/>
    <s v="Kickstart a Traveling Heart (Canceled)"/>
    <s v="Traveling to create a book of my photography! Help support my trip and buy a book! Also limited edition t-shirts and prints for sale!"/>
    <x v="0"/>
    <n v="350"/>
    <x v="1"/>
    <x v="0"/>
    <s v="USD"/>
    <n v="1392595200"/>
    <n v="1391293745"/>
    <b v="0"/>
    <n v="13"/>
    <b v="0"/>
    <x v="25"/>
    <d v="2014-02-17T00:00:00"/>
    <x v="1567"/>
    <n v="4"/>
    <n v="26.92"/>
    <x v="3"/>
    <x v="25"/>
  </r>
  <r>
    <n v="1568"/>
    <s v="Map &amp; Palette: Chronicling The Voyage of Three Young Artists"/>
    <s v="A world adventure to seek culture and inspiration through art. Putting a visual documentation of our journey into a book."/>
    <x v="31"/>
    <n v="3410"/>
    <x v="1"/>
    <x v="0"/>
    <s v="USD"/>
    <n v="1419384585"/>
    <n v="1416360585"/>
    <b v="0"/>
    <n v="22"/>
    <b v="0"/>
    <x v="25"/>
    <d v="2014-12-24T01:29:45"/>
    <x v="1568"/>
    <n v="14"/>
    <n v="155"/>
    <x v="3"/>
    <x v="25"/>
  </r>
  <r>
    <n v="1569"/>
    <s v="to be removed (Canceled)"/>
    <s v="to be removed"/>
    <x v="11"/>
    <n v="0"/>
    <x v="1"/>
    <x v="0"/>
    <s v="USD"/>
    <n v="1369498714"/>
    <n v="1366906714"/>
    <b v="0"/>
    <n v="0"/>
    <b v="0"/>
    <x v="25"/>
    <d v="2013-05-25T16:18:34"/>
    <x v="1569"/>
    <n v="0"/>
    <n v="0"/>
    <x v="3"/>
    <x v="25"/>
  </r>
  <r>
    <n v="1570"/>
    <s v="BEAUTIFUL DREAMERS: An Adult Coloring Book (Canceled)"/>
    <s v="A Coloring Book of Breathtaking Beauties_x000a_To Calm the Heart and Soul"/>
    <x v="12"/>
    <n v="2484"/>
    <x v="1"/>
    <x v="0"/>
    <s v="USD"/>
    <n v="1460140282"/>
    <n v="1457551882"/>
    <b v="0"/>
    <n v="52"/>
    <b v="0"/>
    <x v="25"/>
    <d v="2016-04-08T18:31:22"/>
    <x v="1570"/>
    <n v="41"/>
    <n v="47.77"/>
    <x v="3"/>
    <x v="25"/>
  </r>
  <r>
    <n v="1571"/>
    <s v="CAUCASUS - on the untrodden roads (Canceled)"/>
    <s v="An inspiring photo book about an unique Caucasus Expedition by two backpackers - Erna Gaspar (photographer) &amp; Adrian Lorincz (writer)."/>
    <x v="271"/>
    <n v="80"/>
    <x v="1"/>
    <x v="1"/>
    <s v="GBP"/>
    <n v="1434738483"/>
    <n v="1432146483"/>
    <b v="0"/>
    <n v="4"/>
    <b v="0"/>
    <x v="25"/>
    <d v="2015-06-19T18:28:03"/>
    <x v="1571"/>
    <n v="1"/>
    <n v="20"/>
    <x v="3"/>
    <x v="25"/>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x v="25"/>
    <d v="2016-02-28T23:59:00"/>
    <x v="1572"/>
    <n v="5"/>
    <n v="41.67"/>
    <x v="3"/>
    <x v="25"/>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x v="25"/>
    <d v="2017-04-01T03:59:00"/>
    <x v="1573"/>
    <n v="2"/>
    <n v="74.33"/>
    <x v="3"/>
    <x v="25"/>
  </r>
  <r>
    <n v="1574"/>
    <s v="BLK/MTL the Illustrated Works of Carmine Diaz (Canceled)"/>
    <s v="BLK/MTL's Illustrated Works 100's of Hi-Res Pics ft. Custom Artist Carmine Diaz's popular Paintings packed into 1 Coffee table Art Book"/>
    <x v="3"/>
    <n v="506"/>
    <x v="1"/>
    <x v="0"/>
    <s v="USD"/>
    <n v="1424211329"/>
    <n v="1421187329"/>
    <b v="0"/>
    <n v="6"/>
    <b v="0"/>
    <x v="25"/>
    <d v="2015-02-17T22:15:29"/>
    <x v="1574"/>
    <n v="5"/>
    <n v="84.33"/>
    <x v="3"/>
    <x v="25"/>
  </r>
  <r>
    <n v="1575"/>
    <s v="Underwater Colors Of The Channel Islands (Canceled)"/>
    <s v="A stunning, limited-edition photography book displaying the colorful and exotic marine life in the waters along the Channel Islands"/>
    <x v="3"/>
    <n v="2291"/>
    <x v="1"/>
    <x v="0"/>
    <s v="USD"/>
    <n v="1404909296"/>
    <n v="1402317296"/>
    <b v="0"/>
    <n v="35"/>
    <b v="0"/>
    <x v="25"/>
    <d v="2014-07-09T12:34:56"/>
    <x v="1575"/>
    <n v="23"/>
    <n v="65.459999999999994"/>
    <x v="3"/>
    <x v="25"/>
  </r>
  <r>
    <n v="1576"/>
    <s v="The Obsessive Line Collection (Canceled)"/>
    <s v="For the publication of my first 3 books: an Art book, a graphic novel, and a coloring book"/>
    <x v="10"/>
    <n v="650"/>
    <x v="1"/>
    <x v="0"/>
    <s v="USD"/>
    <n v="1435698368"/>
    <n v="1431810368"/>
    <b v="0"/>
    <n v="10"/>
    <b v="0"/>
    <x v="25"/>
    <d v="2015-06-30T21:06:08"/>
    <x v="1576"/>
    <n v="13"/>
    <n v="65"/>
    <x v="3"/>
    <x v="25"/>
  </r>
  <r>
    <n v="1577"/>
    <s v="Abstract Image Photography Coffee Table Book (Canceled)"/>
    <s v="I've been putting together a portfolio of fine abstract photography of the highest quality, color, and design. A vision of beauty!"/>
    <x v="3"/>
    <n v="55"/>
    <x v="1"/>
    <x v="0"/>
    <s v="USD"/>
    <n v="1343161248"/>
    <n v="1337977248"/>
    <b v="0"/>
    <n v="2"/>
    <b v="0"/>
    <x v="25"/>
    <d v="2012-07-24T20:20:48"/>
    <x v="1577"/>
    <n v="1"/>
    <n v="27.5"/>
    <x v="3"/>
    <x v="25"/>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x v="25"/>
    <d v="2010-09-02T02:00:00"/>
    <x v="1578"/>
    <n v="11"/>
    <n v="51.25"/>
    <x v="3"/>
    <x v="25"/>
  </r>
  <r>
    <n v="1579"/>
    <s v="psyÂ·choÂ·miÂ·metÂ·ic: The EsÂ·sence of Life (Canceled)"/>
    <s v="'Compilation of visual and literary art through fine art photography, graphic art, and poetry."/>
    <x v="273"/>
    <n v="28"/>
    <x v="1"/>
    <x v="0"/>
    <s v="USD"/>
    <n v="1377734091"/>
    <n v="1374882891"/>
    <b v="0"/>
    <n v="2"/>
    <b v="0"/>
    <x v="25"/>
    <d v="2013-08-28T23:54:51"/>
    <x v="1579"/>
    <n v="1"/>
    <n v="14"/>
    <x v="3"/>
    <x v="25"/>
  </r>
  <r>
    <n v="1580"/>
    <s v="Faces &amp; Places In Brevard County (Canceled)"/>
    <s v="Creating my 2nd book depicting the people and places in Brevard County w/current images + traveling to obtain new ones."/>
    <x v="257"/>
    <n v="0"/>
    <x v="1"/>
    <x v="0"/>
    <s v="USD"/>
    <n v="1337562726"/>
    <n v="1332378726"/>
    <b v="0"/>
    <n v="0"/>
    <b v="0"/>
    <x v="25"/>
    <d v="2012-05-21T01:12:06"/>
    <x v="1580"/>
    <n v="0"/>
    <n v="0"/>
    <x v="3"/>
    <x v="25"/>
  </r>
  <r>
    <n v="1581"/>
    <s v="The Sharper Image"/>
    <s v="Photographic canvas prints depicting different scenes from around the globe, including local images taken in Sussex England."/>
    <x v="28"/>
    <n v="5"/>
    <x v="2"/>
    <x v="1"/>
    <s v="GBP"/>
    <n v="1450521990"/>
    <n v="1447757190"/>
    <b v="0"/>
    <n v="1"/>
    <b v="0"/>
    <x v="26"/>
    <d v="2015-12-19T10:46:30"/>
    <x v="1581"/>
    <n v="1"/>
    <n v="5"/>
    <x v="8"/>
    <x v="26"/>
  </r>
  <r>
    <n v="1582"/>
    <s v="Scenes from New Orleans"/>
    <s v="I create canvas prints of images from in and around New Orleans"/>
    <x v="28"/>
    <n v="93"/>
    <x v="2"/>
    <x v="0"/>
    <s v="USD"/>
    <n v="1445894400"/>
    <n v="1440961053"/>
    <b v="0"/>
    <n v="3"/>
    <b v="0"/>
    <x v="26"/>
    <d v="2015-10-26T21:20:00"/>
    <x v="1582"/>
    <n v="9"/>
    <n v="31"/>
    <x v="8"/>
    <x v="26"/>
  </r>
  <r>
    <n v="1583"/>
    <s v="Follow in footsteps an awesome book adventure"/>
    <s v="I am a photographer who is inspired by the original Jules Verne story. I will make a thousands of photo and video materials for You."/>
    <x v="22"/>
    <n v="15"/>
    <x v="2"/>
    <x v="1"/>
    <s v="GBP"/>
    <n v="1411681391"/>
    <n v="1409089391"/>
    <b v="0"/>
    <n v="1"/>
    <b v="0"/>
    <x v="26"/>
    <d v="2014-09-25T21:43:11"/>
    <x v="1583"/>
    <n v="0"/>
    <n v="15"/>
    <x v="8"/>
    <x v="26"/>
  </r>
  <r>
    <n v="1584"/>
    <s v="Lets see Kansas together!"/>
    <s v="25 Kansas State Parks in the next year. What a great adventure to take together. Join me. Together we can photo this beautiful state."/>
    <x v="38"/>
    <n v="0"/>
    <x v="2"/>
    <x v="0"/>
    <s v="USD"/>
    <n v="1401464101"/>
    <n v="1400600101"/>
    <b v="0"/>
    <n v="0"/>
    <b v="0"/>
    <x v="26"/>
    <d v="2014-05-30T15:35:01"/>
    <x v="1584"/>
    <n v="0"/>
    <n v="0"/>
    <x v="8"/>
    <x v="26"/>
  </r>
  <r>
    <n v="1585"/>
    <s v="Live 4 The Rush: Palooza Pics"/>
    <s v="We've explored some of the most amazing places in New Zealand and can't think of a better way to share our experiences than a photo :)"/>
    <x v="13"/>
    <n v="1580"/>
    <x v="2"/>
    <x v="5"/>
    <s v="CAD"/>
    <n v="1482663600"/>
    <n v="1480800568"/>
    <b v="0"/>
    <n v="12"/>
    <b v="0"/>
    <x v="26"/>
    <d v="2016-12-25T11:00:00"/>
    <x v="1585"/>
    <n v="79"/>
    <n v="131.66999999999999"/>
    <x v="8"/>
    <x v="26"/>
  </r>
  <r>
    <n v="1586"/>
    <s v="Missouri In Pictures"/>
    <s v="Show the world the beauty that is in all of our back yards!"/>
    <x v="15"/>
    <n v="0"/>
    <x v="2"/>
    <x v="0"/>
    <s v="USD"/>
    <n v="1428197422"/>
    <n v="1425609022"/>
    <b v="0"/>
    <n v="0"/>
    <b v="0"/>
    <x v="26"/>
    <d v="2015-04-05T01:30:22"/>
    <x v="1586"/>
    <n v="0"/>
    <n v="0"/>
    <x v="8"/>
    <x v="26"/>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x v="26"/>
    <d v="2014-12-13T22:49:25"/>
    <x v="1587"/>
    <n v="0"/>
    <n v="1"/>
    <x v="8"/>
    <x v="26"/>
  </r>
  <r>
    <n v="1588"/>
    <s v="The Right Side of Texas"/>
    <s v="Southeast Texas as seen through the lens of a cell phone camera"/>
    <x v="274"/>
    <n v="0"/>
    <x v="2"/>
    <x v="0"/>
    <s v="USD"/>
    <n v="1422735120"/>
    <n v="1420091999"/>
    <b v="0"/>
    <n v="0"/>
    <b v="0"/>
    <x v="26"/>
    <d v="2015-01-31T20:12:00"/>
    <x v="1588"/>
    <n v="0"/>
    <n v="0"/>
    <x v="8"/>
    <x v="26"/>
  </r>
  <r>
    <n v="1589"/>
    <s v="A Side Of The World In Canvas"/>
    <s v="I want to be able to have my own photography inside a canvas and have it be displayed everywhere."/>
    <x v="38"/>
    <n v="0"/>
    <x v="2"/>
    <x v="0"/>
    <s v="USD"/>
    <n v="1444433886"/>
    <n v="1441841886"/>
    <b v="0"/>
    <n v="0"/>
    <b v="0"/>
    <x v="26"/>
    <d v="2015-10-09T23:38:06"/>
    <x v="1589"/>
    <n v="0"/>
    <n v="0"/>
    <x v="8"/>
    <x v="26"/>
  </r>
  <r>
    <n v="1590"/>
    <s v="An Italian Adventure"/>
    <s v="Discover Italy through photography."/>
    <x v="127"/>
    <n v="1020"/>
    <x v="2"/>
    <x v="13"/>
    <s v="EUR"/>
    <n v="1443040464"/>
    <n v="1440448464"/>
    <b v="0"/>
    <n v="2"/>
    <b v="0"/>
    <x v="26"/>
    <d v="2015-09-23T20:34:24"/>
    <x v="1590"/>
    <n v="2"/>
    <n v="510"/>
    <x v="8"/>
    <x v="26"/>
  </r>
  <r>
    <n v="1591"/>
    <s v="Ireland from a Kite, a unique photographic book"/>
    <s v="Hi, my name is CiarÃ¡n May &amp; i'm a photographer from Co Fermanagh, Ireland. With your support  we can bring this wonderful book to life."/>
    <x v="32"/>
    <n v="4092"/>
    <x v="2"/>
    <x v="1"/>
    <s v="GBP"/>
    <n v="1459700741"/>
    <n v="1457112341"/>
    <b v="0"/>
    <n v="92"/>
    <b v="0"/>
    <x v="26"/>
    <d v="2016-04-03T16:25:41"/>
    <x v="1591"/>
    <n v="29"/>
    <n v="44.48"/>
    <x v="8"/>
    <x v="26"/>
  </r>
  <r>
    <n v="1592"/>
    <s v="The Views of Pittsburgh"/>
    <s v="A portfolio collage of beautiful pictures of authentic Pittsburgh locations and scenery."/>
    <x v="251"/>
    <n v="0"/>
    <x v="2"/>
    <x v="0"/>
    <s v="USD"/>
    <n v="1427503485"/>
    <n v="1423619085"/>
    <b v="0"/>
    <n v="0"/>
    <b v="0"/>
    <x v="26"/>
    <d v="2015-03-28T00:44:45"/>
    <x v="1592"/>
    <n v="0"/>
    <n v="0"/>
    <x v="8"/>
    <x v="26"/>
  </r>
  <r>
    <n v="1593"/>
    <s v="Picturing Italy"/>
    <s v="A trip to fulfill a dream of capturing the wonders and history of ancient Italy in person."/>
    <x v="29"/>
    <n v="3"/>
    <x v="2"/>
    <x v="0"/>
    <s v="USD"/>
    <n v="1425154655"/>
    <n v="1422562655"/>
    <b v="0"/>
    <n v="3"/>
    <b v="0"/>
    <x v="26"/>
    <d v="2015-02-28T20:17:35"/>
    <x v="1593"/>
    <n v="0"/>
    <n v="1"/>
    <x v="8"/>
    <x v="26"/>
  </r>
  <r>
    <n v="1594"/>
    <s v="Scenes and Things from New Orleans"/>
    <s v="I photograph my love of New Orleans, create canvases and share those memories with you."/>
    <x v="28"/>
    <n v="205"/>
    <x v="2"/>
    <x v="0"/>
    <s v="USD"/>
    <n v="1463329260"/>
    <n v="1458147982"/>
    <b v="0"/>
    <n v="10"/>
    <b v="0"/>
    <x v="26"/>
    <d v="2016-05-15T16:21:00"/>
    <x v="1594"/>
    <n v="21"/>
    <n v="20.5"/>
    <x v="8"/>
    <x v="26"/>
  </r>
  <r>
    <n v="1595"/>
    <s v="Civil war battlefields and forts"/>
    <s v="To make a coffee table book,  displaying civil war battlefields and forts,  taken at the same time of year the battles were fought."/>
    <x v="57"/>
    <n v="280"/>
    <x v="2"/>
    <x v="0"/>
    <s v="USD"/>
    <n v="1403122380"/>
    <n v="1400634728"/>
    <b v="0"/>
    <n v="7"/>
    <b v="0"/>
    <x v="26"/>
    <d v="2014-06-18T20:13:00"/>
    <x v="1595"/>
    <n v="0"/>
    <n v="40"/>
    <x v="8"/>
    <x v="26"/>
  </r>
  <r>
    <n v="1596"/>
    <s v="The Town We Live In"/>
    <s v="London is beautiful. I want to create a book of stunning images from in and around our great city"/>
    <x v="53"/>
    <n v="75"/>
    <x v="2"/>
    <x v="1"/>
    <s v="GBP"/>
    <n v="1418469569"/>
    <n v="1414577969"/>
    <b v="0"/>
    <n v="3"/>
    <b v="0"/>
    <x v="26"/>
    <d v="2014-12-13T11:19:29"/>
    <x v="1596"/>
    <n v="2"/>
    <n v="25"/>
    <x v="8"/>
    <x v="26"/>
  </r>
  <r>
    <n v="1597"/>
    <s v="Vacation Days in Big Bear"/>
    <s v="We're starting up a new an improved way to do vacation rental management, but we need some funding to kick start it!"/>
    <x v="36"/>
    <n v="0"/>
    <x v="2"/>
    <x v="0"/>
    <s v="USD"/>
    <n v="1474360197"/>
    <n v="1471768197"/>
    <b v="0"/>
    <n v="0"/>
    <b v="0"/>
    <x v="26"/>
    <d v="2016-09-20T08:29:57"/>
    <x v="1597"/>
    <n v="0"/>
    <n v="0"/>
    <x v="8"/>
    <x v="26"/>
  </r>
  <r>
    <n v="1598"/>
    <s v="Dream TRIP to Tornado Alley"/>
    <s v="I want to get our there and expand my photography skills and take a trip to Tornado alley to get more shots of storms and hopefully to"/>
    <x v="134"/>
    <n v="1"/>
    <x v="2"/>
    <x v="0"/>
    <s v="USD"/>
    <n v="1437926458"/>
    <n v="1432742458"/>
    <b v="0"/>
    <n v="1"/>
    <b v="0"/>
    <x v="26"/>
    <d v="2015-07-26T16:00:58"/>
    <x v="1598"/>
    <n v="0"/>
    <n v="1"/>
    <x v="8"/>
    <x v="26"/>
  </r>
  <r>
    <n v="1599"/>
    <s v="The Londoner: Prints &amp; Canvas"/>
    <s v="A London photographer trekking 5,895m up Africa's Mount Kilimanjaro to pursue and enrich a career."/>
    <x v="2"/>
    <n v="0"/>
    <x v="2"/>
    <x v="1"/>
    <s v="GBP"/>
    <n v="1460116576"/>
    <n v="1457528176"/>
    <b v="0"/>
    <n v="0"/>
    <b v="0"/>
    <x v="26"/>
    <d v="2016-04-08T11:56:16"/>
    <x v="1599"/>
    <n v="0"/>
    <n v="0"/>
    <x v="8"/>
    <x v="26"/>
  </r>
  <r>
    <n v="1600"/>
    <s v="Organic in India"/>
    <s v="I plan to document volunteer work on an organic farm in rural India, and photograph the people and places I encounter during the trip."/>
    <x v="10"/>
    <n v="367"/>
    <x v="2"/>
    <x v="0"/>
    <s v="USD"/>
    <n v="1405401060"/>
    <n v="1401585752"/>
    <b v="0"/>
    <n v="9"/>
    <b v="0"/>
    <x v="26"/>
    <d v="2014-07-15T05:11:00"/>
    <x v="1600"/>
    <n v="7"/>
    <n v="40.78"/>
    <x v="8"/>
    <x v="26"/>
  </r>
  <r>
    <n v="1601"/>
    <s v="Release Soundzero's Debut Album!"/>
    <s v="We're so close to releasing our long-awaited debut album! A little help will go a long way... let's do this!"/>
    <x v="30"/>
    <n v="2706.23"/>
    <x v="0"/>
    <x v="0"/>
    <s v="USD"/>
    <n v="1304561633"/>
    <n v="1301969633"/>
    <b v="0"/>
    <n v="56"/>
    <b v="1"/>
    <x v="11"/>
    <d v="2011-05-05T02:13:53"/>
    <x v="1601"/>
    <n v="108"/>
    <n v="48.33"/>
    <x v="4"/>
    <x v="11"/>
  </r>
  <r>
    <n v="1602"/>
    <s v="The Material - Let You Down music video"/>
    <s v="We need the help of fans of both music and film alike to help us create our collective vision for this song."/>
    <x v="15"/>
    <n v="1502.5"/>
    <x v="0"/>
    <x v="0"/>
    <s v="USD"/>
    <n v="1318633200"/>
    <n v="1314947317"/>
    <b v="0"/>
    <n v="32"/>
    <b v="1"/>
    <x v="11"/>
    <d v="2011-10-14T23:00:00"/>
    <x v="1602"/>
    <n v="100"/>
    <n v="46.95"/>
    <x v="4"/>
    <x v="11"/>
  </r>
  <r>
    <n v="1603"/>
    <s v="Max's First Solo Album!"/>
    <s v="An exercise in the wild and dangerous world of solo musicianship by Maxwell D Feinstein."/>
    <x v="13"/>
    <n v="2000.66"/>
    <x v="0"/>
    <x v="0"/>
    <s v="USD"/>
    <n v="1327723459"/>
    <n v="1322539459"/>
    <b v="0"/>
    <n v="30"/>
    <b v="1"/>
    <x v="11"/>
    <d v="2012-01-28T04:04:19"/>
    <x v="1603"/>
    <n v="100"/>
    <n v="66.69"/>
    <x v="4"/>
    <x v="11"/>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x v="11"/>
    <d v="2012-03-17T19:17:15"/>
    <x v="1604"/>
    <n v="122"/>
    <n v="48.84"/>
    <x v="4"/>
    <x v="11"/>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x v="11"/>
    <d v="2011-08-01T07:00:00"/>
    <x v="1605"/>
    <n v="101"/>
    <n v="137.31"/>
    <x v="4"/>
    <x v="11"/>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x v="11"/>
    <d v="2011-03-24T01:40:38"/>
    <x v="1606"/>
    <n v="101"/>
    <n v="87.83"/>
    <x v="4"/>
    <x v="11"/>
  </r>
  <r>
    <n v="1607"/>
    <s v="New Tour Bus for The Slants"/>
    <s v="The world's only all-Asian American dance rock band, The Slants, needs a bus to tour cons, shows, and festivals."/>
    <x v="3"/>
    <n v="14511"/>
    <x v="0"/>
    <x v="0"/>
    <s v="USD"/>
    <n v="1339701851"/>
    <n v="1337887451"/>
    <b v="0"/>
    <n v="205"/>
    <b v="1"/>
    <x v="11"/>
    <d v="2012-06-14T19:24:11"/>
    <x v="1607"/>
    <n v="145"/>
    <n v="70.790000000000006"/>
    <x v="4"/>
    <x v="11"/>
  </r>
  <r>
    <n v="1608"/>
    <s v="The Devil &amp; Me Debut Album, &quot;...It's Not A Dream&quot;"/>
    <s v="The Devil &amp; Me's Debut album, &quot;...It's Not A Dream&quot;, featuring 9 original, Hard Rock songs."/>
    <x v="38"/>
    <n v="1215"/>
    <x v="0"/>
    <x v="0"/>
    <s v="USD"/>
    <n v="1388553960"/>
    <n v="1385754986"/>
    <b v="0"/>
    <n v="23"/>
    <b v="1"/>
    <x v="11"/>
    <d v="2014-01-01T05:26:00"/>
    <x v="1608"/>
    <n v="101"/>
    <n v="52.83"/>
    <x v="4"/>
    <x v="11"/>
  </r>
  <r>
    <n v="1609"/>
    <s v="Get Still the Sky's Limit on the Road! (&amp; with a new album!)"/>
    <s v="Still the Sky's Limit is finishing their first full length album and going on a full US tour, and WE NEED YOUR HELP!"/>
    <x v="15"/>
    <n v="1775"/>
    <x v="0"/>
    <x v="0"/>
    <s v="USD"/>
    <n v="1320220800"/>
    <n v="1315612909"/>
    <b v="0"/>
    <n v="4"/>
    <b v="1"/>
    <x v="11"/>
    <d v="2011-11-02T08:00:00"/>
    <x v="1609"/>
    <n v="118"/>
    <n v="443.75"/>
    <x v="4"/>
    <x v="11"/>
  </r>
  <r>
    <n v="1610"/>
    <s v="So The Story Goes: The New Album by &quot;Just Joe&quot; Altier"/>
    <s v="So The Story Goes is the upcoming album from &quot;Just Joe&quot; Altier."/>
    <x v="13"/>
    <n v="5437"/>
    <x v="0"/>
    <x v="0"/>
    <s v="USD"/>
    <n v="1355609510"/>
    <n v="1353017510"/>
    <b v="0"/>
    <n v="112"/>
    <b v="1"/>
    <x v="11"/>
    <d v="2012-12-15T22:11:50"/>
    <x v="1610"/>
    <n v="272"/>
    <n v="48.54"/>
    <x v="4"/>
    <x v="11"/>
  </r>
  <r>
    <n v="1611"/>
    <s v="Skelton-Luns CD/7&quot;             No Big Deal."/>
    <s v="Skelton-Luns CD/7&quot; No Big Deal."/>
    <x v="134"/>
    <n v="1001"/>
    <x v="0"/>
    <x v="0"/>
    <s v="USD"/>
    <n v="1370390432"/>
    <n v="1368576032"/>
    <b v="0"/>
    <n v="27"/>
    <b v="1"/>
    <x v="11"/>
    <d v="2013-06-05T00:00:32"/>
    <x v="1611"/>
    <n v="125"/>
    <n v="37.07"/>
    <x v="4"/>
    <x v="11"/>
  </r>
  <r>
    <n v="1612"/>
    <s v="Join AT THE WAYSIDE For The &quot;Ready...Set...Snow Tour!&quot;"/>
    <s v="Help us achieve our goal to get our van repaired, gassed up, and road-ready for our winter tour!"/>
    <x v="2"/>
    <n v="550"/>
    <x v="0"/>
    <x v="0"/>
    <s v="USD"/>
    <n v="1357160384"/>
    <n v="1354568384"/>
    <b v="0"/>
    <n v="11"/>
    <b v="1"/>
    <x v="11"/>
    <d v="2013-01-02T20:59:44"/>
    <x v="1612"/>
    <n v="110"/>
    <n v="50"/>
    <x v="4"/>
    <x v="11"/>
  </r>
  <r>
    <n v="1613"/>
    <s v="New  E.P. mastering and recording"/>
    <s v="Ghosts and Paper Hearts are getting ready to release their new EP and we want it to be sent everywhere. Help us out PLEASE!!!!!"/>
    <x v="28"/>
    <n v="1015"/>
    <x v="0"/>
    <x v="0"/>
    <s v="USD"/>
    <n v="1342921202"/>
    <n v="1340329202"/>
    <b v="0"/>
    <n v="26"/>
    <b v="1"/>
    <x v="11"/>
    <d v="2012-07-22T01:40:02"/>
    <x v="1613"/>
    <n v="102"/>
    <n v="39.04"/>
    <x v="4"/>
    <x v="11"/>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x v="11"/>
    <d v="2014-08-03T17:00:00"/>
    <x v="1614"/>
    <n v="103"/>
    <n v="66.69"/>
    <x v="4"/>
    <x v="11"/>
  </r>
  <r>
    <n v="1615"/>
    <s v="PRE ORDER Reno Divorce Digital CD &quot;Stuck On You&quot; $15 or more"/>
    <s v="We are Reno Divorce!! Here is a taste of our upcoming release and we invite you to be a part of it."/>
    <x v="6"/>
    <n v="9130"/>
    <x v="0"/>
    <x v="0"/>
    <s v="USD"/>
    <n v="1323742396"/>
    <n v="1319850796"/>
    <b v="0"/>
    <n v="136"/>
    <b v="1"/>
    <x v="11"/>
    <d v="2011-12-13T02:13:16"/>
    <x v="1615"/>
    <n v="114"/>
    <n v="67.13"/>
    <x v="4"/>
    <x v="11"/>
  </r>
  <r>
    <n v="1616"/>
    <s v="Aly Jados: the New EP rOckNrOLLa"/>
    <s v="HELP! We don't have much time.....Join Aly Jados in making her new EP a reality before the world ends!!!!"/>
    <x v="3"/>
    <n v="10420"/>
    <x v="0"/>
    <x v="0"/>
    <s v="USD"/>
    <n v="1353621600"/>
    <n v="1350061821"/>
    <b v="0"/>
    <n v="157"/>
    <b v="1"/>
    <x v="11"/>
    <d v="2012-11-22T22:00:00"/>
    <x v="1616"/>
    <n v="104"/>
    <n v="66.37"/>
    <x v="4"/>
    <x v="11"/>
  </r>
  <r>
    <n v="1617"/>
    <s v="The Coffis Brothers 2nd Album!"/>
    <s v="The Coffis Brothers &amp;The Mountain Men are recording a brand new full length record."/>
    <x v="39"/>
    <n v="10210"/>
    <x v="0"/>
    <x v="0"/>
    <s v="USD"/>
    <n v="1383332400"/>
    <n v="1380470188"/>
    <b v="0"/>
    <n v="158"/>
    <b v="1"/>
    <x v="11"/>
    <d v="2013-11-01T19:00:00"/>
    <x v="1617"/>
    <n v="146"/>
    <n v="64.62"/>
    <x v="4"/>
    <x v="11"/>
  </r>
  <r>
    <n v="1618"/>
    <s v="Janus Word Album"/>
    <s v="Janus Word combines hard rock with melodic acoustic music for a unique and awesome sound."/>
    <x v="15"/>
    <n v="1576"/>
    <x v="0"/>
    <x v="0"/>
    <s v="USD"/>
    <n v="1362757335"/>
    <n v="1359301335"/>
    <b v="0"/>
    <n v="27"/>
    <b v="1"/>
    <x v="11"/>
    <d v="2013-03-08T15:42:15"/>
    <x v="1618"/>
    <n v="105"/>
    <n v="58.37"/>
    <x v="4"/>
    <x v="11"/>
  </r>
  <r>
    <n v="1619"/>
    <s v="Casual Encounters: The Quest For a PA"/>
    <s v="Creating a live show experience that does justice to the musicianship and time spent rehearsing.  Help us weave this sonic tapestry!"/>
    <x v="15"/>
    <n v="2000"/>
    <x v="0"/>
    <x v="0"/>
    <s v="USD"/>
    <n v="1410755286"/>
    <n v="1408940886"/>
    <b v="0"/>
    <n v="23"/>
    <b v="1"/>
    <x v="11"/>
    <d v="2014-09-15T04:28:06"/>
    <x v="1619"/>
    <n v="133"/>
    <n v="86.96"/>
    <x v="4"/>
    <x v="11"/>
  </r>
  <r>
    <n v="1620"/>
    <s v="Kickstart my music career with 300 CDs"/>
    <s v="Kickstarting my music career with 300 hard copy CDs of my first release."/>
    <x v="28"/>
    <n v="1130"/>
    <x v="0"/>
    <x v="0"/>
    <s v="USD"/>
    <n v="1361606940"/>
    <n v="1361002140"/>
    <b v="0"/>
    <n v="17"/>
    <b v="1"/>
    <x v="11"/>
    <d v="2013-02-23T08:09:00"/>
    <x v="1620"/>
    <n v="113"/>
    <n v="66.47"/>
    <x v="4"/>
    <x v="11"/>
  </r>
  <r>
    <n v="1621"/>
    <s v="The First Full Length Fifth Freedom Album"/>
    <s v="Its long over due! Help us fund our debut album! We need all our friends and fans support on this! Lets make it happen!"/>
    <x v="10"/>
    <n v="6060"/>
    <x v="0"/>
    <x v="0"/>
    <s v="USD"/>
    <n v="1338177540"/>
    <n v="1333550015"/>
    <b v="0"/>
    <n v="37"/>
    <b v="1"/>
    <x v="11"/>
    <d v="2012-05-28T03:59:00"/>
    <x v="1621"/>
    <n v="121"/>
    <n v="163.78"/>
    <x v="4"/>
    <x v="11"/>
  </r>
  <r>
    <n v="1622"/>
    <s v="PrincessFrank's MASTERSLAVE Album, EP &amp; Tour"/>
    <s v="Join in PrincessFrank's conquest of the Rock&amp;Roll kingdom! Pledge your support and help him claim the throne of Rock!"/>
    <x v="275"/>
    <n v="7019"/>
    <x v="0"/>
    <x v="0"/>
    <s v="USD"/>
    <n v="1418803140"/>
    <n v="1415343874"/>
    <b v="0"/>
    <n v="65"/>
    <b v="1"/>
    <x v="11"/>
    <d v="2014-12-17T07:59:00"/>
    <x v="1622"/>
    <n v="102"/>
    <n v="107.98"/>
    <x v="4"/>
    <x v="11"/>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x v="11"/>
    <d v="2013-08-27T16:31:29"/>
    <x v="1623"/>
    <n v="101"/>
    <n v="42.11"/>
    <x v="4"/>
    <x v="11"/>
  </r>
  <r>
    <n v="1624"/>
    <s v="Joey De Noble needs YOUR help!"/>
    <s v="Joey De Noble is raising money to help record his latest music, and he wants YOU to be a part of it!"/>
    <x v="28"/>
    <n v="1180"/>
    <x v="0"/>
    <x v="0"/>
    <s v="USD"/>
    <n v="1357721335"/>
    <n v="1354265335"/>
    <b v="0"/>
    <n v="25"/>
    <b v="1"/>
    <x v="11"/>
    <d v="2013-01-09T08:48:55"/>
    <x v="1624"/>
    <n v="118"/>
    <n v="47.2"/>
    <x v="4"/>
    <x v="11"/>
  </r>
  <r>
    <n v="1625"/>
    <s v="Redemption's New DVD!"/>
    <s v="Progressive metal band Redemption is preparing to film its second live DVD at the Progpower festival in Atlanta, GA in September, 2012."/>
    <x v="51"/>
    <n v="11650"/>
    <x v="0"/>
    <x v="0"/>
    <s v="USD"/>
    <n v="1347382053"/>
    <n v="1344962853"/>
    <b v="0"/>
    <n v="104"/>
    <b v="1"/>
    <x v="11"/>
    <d v="2012-09-11T16:47:33"/>
    <x v="1625"/>
    <n v="155"/>
    <n v="112.02"/>
    <x v="4"/>
    <x v="11"/>
  </r>
  <r>
    <n v="1626"/>
    <s v="The Protest's Next Album"/>
    <s v="Help Christian Rock Band &quot;The Protest&quot; fund their new album and further their mission of positively impacting lives."/>
    <x v="6"/>
    <n v="8095"/>
    <x v="0"/>
    <x v="0"/>
    <s v="USD"/>
    <n v="1385932867"/>
    <n v="1383337267"/>
    <b v="0"/>
    <n v="108"/>
    <b v="1"/>
    <x v="11"/>
    <d v="2013-12-01T21:21:07"/>
    <x v="1626"/>
    <n v="101"/>
    <n v="74.95"/>
    <x v="4"/>
    <x v="11"/>
  </r>
  <r>
    <n v="1627"/>
    <s v="River Of Thorns - First CD Release"/>
    <s v="River of Thorns is a recording duo based in southeast Michigan.  We're releasing a great sounding cd recorded in a tiny home studio!"/>
    <x v="13"/>
    <n v="2340"/>
    <x v="0"/>
    <x v="0"/>
    <s v="USD"/>
    <n v="1353905940"/>
    <n v="1351011489"/>
    <b v="0"/>
    <n v="38"/>
    <b v="1"/>
    <x v="11"/>
    <d v="2012-11-26T04:59:00"/>
    <x v="1627"/>
    <n v="117"/>
    <n v="61.58"/>
    <x v="4"/>
    <x v="11"/>
  </r>
  <r>
    <n v="1628"/>
    <s v="&quot;Songs for Tsippora&quot; Byronâ€™s DEBUT EP"/>
    <s v="Original Jewish rock music on human relationships and identity"/>
    <x v="23"/>
    <n v="4037"/>
    <x v="0"/>
    <x v="0"/>
    <s v="USD"/>
    <n v="1403026882"/>
    <n v="1400175682"/>
    <b v="0"/>
    <n v="88"/>
    <b v="1"/>
    <x v="11"/>
    <d v="2014-06-17T17:41:22"/>
    <x v="1628"/>
    <n v="101"/>
    <n v="45.88"/>
    <x v="4"/>
    <x v="11"/>
  </r>
  <r>
    <n v="1629"/>
    <s v="Off The Turnpike | A Loud New Way to Release Loud New Music"/>
    <s v="Help Off The Turnpike release new music, and set fire to everything!"/>
    <x v="12"/>
    <n v="6220"/>
    <x v="0"/>
    <x v="0"/>
    <s v="USD"/>
    <n v="1392929333"/>
    <n v="1389041333"/>
    <b v="0"/>
    <n v="82"/>
    <b v="1"/>
    <x v="11"/>
    <d v="2014-02-20T20:48:53"/>
    <x v="1629"/>
    <n v="104"/>
    <n v="75.849999999999994"/>
    <x v="4"/>
    <x v="11"/>
  </r>
  <r>
    <n v="1630"/>
    <s v="Golden Grenade Records Their Debut EP"/>
    <s v="Inspired by the legacy of Tex Tucker, Golden Grenade is setting out to record their first CD with heavy hearts and intense purpose."/>
    <x v="23"/>
    <n v="10610"/>
    <x v="0"/>
    <x v="0"/>
    <s v="USD"/>
    <n v="1330671540"/>
    <n v="1328040375"/>
    <b v="0"/>
    <n v="126"/>
    <b v="1"/>
    <x v="11"/>
    <d v="2012-03-02T06:59:00"/>
    <x v="1630"/>
    <n v="265"/>
    <n v="84.21"/>
    <x v="4"/>
    <x v="11"/>
  </r>
  <r>
    <n v="1631"/>
    <s v="The Sweet Remains record their sophomore studio album!"/>
    <s v="We're putting together our next studio album, and we want you to be a part of it. Check out the video for some clips from the studio."/>
    <x v="3"/>
    <n v="15591"/>
    <x v="0"/>
    <x v="0"/>
    <s v="USD"/>
    <n v="1350074261"/>
    <n v="1347482261"/>
    <b v="0"/>
    <n v="133"/>
    <b v="1"/>
    <x v="11"/>
    <d v="2012-10-12T20:37:41"/>
    <x v="1631"/>
    <n v="156"/>
    <n v="117.23"/>
    <x v="4"/>
    <x v="11"/>
  </r>
  <r>
    <n v="1632"/>
    <s v="Culprit needs a van!"/>
    <s v="Hey everyone! If you don't already know, we're Culprit, a 4-piece rock band from Los Angeles &amp; we are in dire need of a new tour van!"/>
    <x v="23"/>
    <n v="4065"/>
    <x v="0"/>
    <x v="0"/>
    <s v="USD"/>
    <n v="1316851854"/>
    <n v="1311667854"/>
    <b v="0"/>
    <n v="47"/>
    <b v="1"/>
    <x v="11"/>
    <d v="2011-09-24T08:10:54"/>
    <x v="1632"/>
    <n v="102"/>
    <n v="86.49"/>
    <x v="4"/>
    <x v="11"/>
  </r>
  <r>
    <n v="1633"/>
    <s v="ELIZABETH REX"/>
    <s v="We are a four piece rock band that has played shows in and around NYC including Mercury Lounge.  Two of our members are now in LA."/>
    <x v="3"/>
    <n v="10000"/>
    <x v="0"/>
    <x v="0"/>
    <s v="USD"/>
    <n v="1326690000"/>
    <n v="1324329156"/>
    <b v="0"/>
    <n v="58"/>
    <b v="1"/>
    <x v="11"/>
    <d v="2012-01-16T05:00:00"/>
    <x v="1633"/>
    <n v="100"/>
    <n v="172.41"/>
    <x v="4"/>
    <x v="11"/>
  </r>
  <r>
    <n v="1634"/>
    <s v="RUBEDO: Debut Full Length Album"/>
    <s v="Recording Debut  Album w/ Producer Ikey Owens from Free Moral Agents/ The Mars Volta"/>
    <x v="13"/>
    <n v="2010"/>
    <x v="0"/>
    <x v="0"/>
    <s v="USD"/>
    <n v="1306994340"/>
    <n v="1303706001"/>
    <b v="0"/>
    <n v="32"/>
    <b v="1"/>
    <x v="11"/>
    <d v="2011-06-02T05:59:00"/>
    <x v="1634"/>
    <n v="101"/>
    <n v="62.81"/>
    <x v="4"/>
    <x v="11"/>
  </r>
  <r>
    <n v="1635"/>
    <s v="The World Over's New EP, &quot;MOUNTAINS&quot;."/>
    <s v="TWO will be recording their next album, MOUNTAINS, in July and need your help to make their vision a reality. Many perks are available!"/>
    <x v="13"/>
    <n v="2506"/>
    <x v="0"/>
    <x v="0"/>
    <s v="USD"/>
    <n v="1468270261"/>
    <n v="1463086261"/>
    <b v="0"/>
    <n v="37"/>
    <b v="1"/>
    <x v="11"/>
    <d v="2016-07-11T20:51:01"/>
    <x v="1635"/>
    <n v="125"/>
    <n v="67.73"/>
    <x v="4"/>
    <x v="11"/>
  </r>
  <r>
    <n v="1636"/>
    <s v="Butch County Rocks San Francisco Pride"/>
    <s v="Butch County is a hard rockin bunch of girls and boy-girls from Austin.  Help us show San Francisco  Pride how we do it in Texas!"/>
    <x v="37"/>
    <n v="4660"/>
    <x v="0"/>
    <x v="0"/>
    <s v="USD"/>
    <n v="1307851200"/>
    <n v="1304129088"/>
    <b v="0"/>
    <n v="87"/>
    <b v="1"/>
    <x v="11"/>
    <d v="2011-06-12T04:00:00"/>
    <x v="1636"/>
    <n v="104"/>
    <n v="53.56"/>
    <x v="4"/>
    <x v="11"/>
  </r>
  <r>
    <n v="1637"/>
    <s v="We Fly to Philly / Release new album / Tour west coast"/>
    <s v="We (the band Sunset) has been invited to play in Philadelphia.   Help us get there and you will receive special prizes."/>
    <x v="2"/>
    <n v="519"/>
    <x v="0"/>
    <x v="0"/>
    <s v="USD"/>
    <n v="1262302740"/>
    <n v="1257444140"/>
    <b v="0"/>
    <n v="15"/>
    <b v="1"/>
    <x v="11"/>
    <d v="2009-12-31T23:39:00"/>
    <x v="1637"/>
    <n v="104"/>
    <n v="34.6"/>
    <x v="4"/>
    <x v="11"/>
  </r>
  <r>
    <n v="1638"/>
    <s v="Avenues EP 2013"/>
    <s v="Avenues will be going in to the studio to record a new EP with Matt Allison!"/>
    <x v="28"/>
    <n v="1050"/>
    <x v="0"/>
    <x v="0"/>
    <s v="USD"/>
    <n v="1362086700"/>
    <n v="1358180968"/>
    <b v="0"/>
    <n v="27"/>
    <b v="1"/>
    <x v="11"/>
    <d v="2013-02-28T21:25:00"/>
    <x v="1638"/>
    <n v="105"/>
    <n v="38.89"/>
    <x v="4"/>
    <x v="11"/>
  </r>
  <r>
    <n v="1639"/>
    <s v="The One Two 7s Are Recording an Album!"/>
    <s v="We've written the music and now it's time to record. We're excited to work with Nic at Different Fur studios but we need your help!"/>
    <x v="40"/>
    <n v="1800"/>
    <x v="0"/>
    <x v="0"/>
    <s v="USD"/>
    <n v="1330789165"/>
    <n v="1328197165"/>
    <b v="0"/>
    <n v="19"/>
    <b v="1"/>
    <x v="11"/>
    <d v="2012-03-03T15:39:25"/>
    <x v="1639"/>
    <n v="100"/>
    <n v="94.74"/>
    <x v="4"/>
    <x v="11"/>
  </r>
  <r>
    <n v="1640"/>
    <s v="Lovers and Poets- music video"/>
    <s v="We are a friendly neighborhood electronic pop duo from Los Angeles. We want to shoot a music video for a song from our debut album."/>
    <x v="44"/>
    <n v="679.44"/>
    <x v="0"/>
    <x v="0"/>
    <s v="USD"/>
    <n v="1280800740"/>
    <n v="1279603955"/>
    <b v="0"/>
    <n v="17"/>
    <b v="1"/>
    <x v="11"/>
    <d v="2010-08-03T01:59:00"/>
    <x v="1640"/>
    <n v="170"/>
    <n v="39.97"/>
    <x v="4"/>
    <x v="11"/>
  </r>
  <r>
    <n v="1641"/>
    <s v="Tanya Dartson- Run for Your Life music video"/>
    <s v="Music Video For Upbeat and Inspiring Song - Run For Your Life"/>
    <x v="30"/>
    <n v="2535"/>
    <x v="0"/>
    <x v="0"/>
    <s v="USD"/>
    <n v="1418998744"/>
    <n v="1416406744"/>
    <b v="0"/>
    <n v="26"/>
    <b v="1"/>
    <x v="27"/>
    <d v="2014-12-19T14:19:04"/>
    <x v="1641"/>
    <n v="101"/>
    <n v="97.5"/>
    <x v="4"/>
    <x v="27"/>
  </r>
  <r>
    <n v="1642"/>
    <s v="Pop Garden Radio Presents: Season 2 CD"/>
    <s v="Pop Garden Radio Presents: The Rock on the Road Tour Season 2 CD. 23 great Pop tracks from independent Pop artists."/>
    <x v="38"/>
    <n v="1200"/>
    <x v="0"/>
    <x v="0"/>
    <s v="USD"/>
    <n v="1308011727"/>
    <n v="1306283727"/>
    <b v="0"/>
    <n v="28"/>
    <b v="1"/>
    <x v="27"/>
    <d v="2011-06-14T00:35:27"/>
    <x v="1642"/>
    <n v="100"/>
    <n v="42.86"/>
    <x v="4"/>
    <x v="27"/>
  </r>
  <r>
    <n v="1643"/>
    <s v="This Is All Now's Brand New Album!!"/>
    <s v="This Is All Now is putting out a brand new record, and we need YOUR help to do it!"/>
    <x v="10"/>
    <n v="6235"/>
    <x v="0"/>
    <x v="0"/>
    <s v="USD"/>
    <n v="1348516012"/>
    <n v="1345924012"/>
    <b v="0"/>
    <n v="37"/>
    <b v="1"/>
    <x v="27"/>
    <d v="2012-09-24T19:46:52"/>
    <x v="1643"/>
    <n v="125"/>
    <n v="168.51"/>
    <x v="4"/>
    <x v="27"/>
  </r>
  <r>
    <n v="1644"/>
    <s v="Kevin Wood - Out Among The Wolves"/>
    <s v="Be a part of helping Singer/Songwriter Kevin Wood bring his 3rd Album &quot;Out Among The Wolves&quot; from the studio to you!"/>
    <x v="3"/>
    <n v="10950"/>
    <x v="0"/>
    <x v="0"/>
    <s v="USD"/>
    <n v="1353551160"/>
    <n v="1348363560"/>
    <b v="0"/>
    <n v="128"/>
    <b v="1"/>
    <x v="27"/>
    <d v="2012-11-22T02:26:00"/>
    <x v="1644"/>
    <n v="110"/>
    <n v="85.55"/>
    <x v="4"/>
    <x v="27"/>
  </r>
  <r>
    <n v="1645"/>
    <s v="John Clark Records His Debut Album â€œAll I Haveâ€"/>
    <s v="&quot;All I Have is filled with soaring pianos and bright guitars; heartfelt songs coupled with intuitive melodic compositions&quot;"/>
    <x v="10"/>
    <n v="5540"/>
    <x v="0"/>
    <x v="0"/>
    <s v="USD"/>
    <n v="1379515740"/>
    <n v="1378306140"/>
    <b v="0"/>
    <n v="10"/>
    <b v="1"/>
    <x v="27"/>
    <d v="2013-09-18T14:49:00"/>
    <x v="1645"/>
    <n v="111"/>
    <n v="554"/>
    <x v="4"/>
    <x v="27"/>
  </r>
  <r>
    <n v="1646"/>
    <s v="MADAM Album"/>
    <s v="Album 3 funds.We have 13 amazing songs ready to go . a fantastic engineer to mix them, James Aparicio(Depeche Mode/Liars.We need you xx"/>
    <x v="13"/>
    <n v="2204"/>
    <x v="0"/>
    <x v="1"/>
    <s v="GBP"/>
    <n v="1408039860"/>
    <n v="1405248503"/>
    <b v="0"/>
    <n v="83"/>
    <b v="1"/>
    <x v="27"/>
    <d v="2014-08-14T18:11:00"/>
    <x v="1646"/>
    <n v="110"/>
    <n v="26.55"/>
    <x v="4"/>
    <x v="27"/>
  </r>
  <r>
    <n v="1647"/>
    <s v="JAYSIN + HOT MUSIC VIDEO = EPICNESS!! GRAMMY POP SOUL"/>
    <s v="Grammy Pop Soul Artist Jaysin is raising funds to make the most EPIC Music Video ever and he wants to PUT YOU IN IT!"/>
    <x v="10"/>
    <n v="5236"/>
    <x v="0"/>
    <x v="0"/>
    <s v="USD"/>
    <n v="1339235377"/>
    <n v="1336643377"/>
    <b v="0"/>
    <n v="46"/>
    <b v="1"/>
    <x v="27"/>
    <d v="2012-06-09T09:49:37"/>
    <x v="1647"/>
    <n v="105"/>
    <n v="113.83"/>
    <x v="4"/>
    <x v="27"/>
  </r>
  <r>
    <n v="1648"/>
    <s v="Arches - Wide Awake on Vinyl "/>
    <s v="We've finished recording our debut LP &quot;Wide Awake&quot; and would love to have it pressed on vinyl, but we need your help"/>
    <x v="98"/>
    <n v="2881"/>
    <x v="0"/>
    <x v="0"/>
    <s v="USD"/>
    <n v="1300636482"/>
    <n v="1298048082"/>
    <b v="0"/>
    <n v="90"/>
    <b v="1"/>
    <x v="27"/>
    <d v="2011-03-20T15:54:42"/>
    <x v="1648"/>
    <n v="125"/>
    <n v="32.01"/>
    <x v="4"/>
    <x v="27"/>
  </r>
  <r>
    <n v="1649"/>
    <s v="Sam Lyons New Album - 2014"/>
    <s v="This is it! The new Sam Lyons album #3. Help me make it happen by pledging today - pre-order the CD and other cool stuff right here."/>
    <x v="276"/>
    <n v="3822.33"/>
    <x v="0"/>
    <x v="0"/>
    <s v="USD"/>
    <n v="1400862355"/>
    <n v="1396974355"/>
    <b v="0"/>
    <n v="81"/>
    <b v="1"/>
    <x v="27"/>
    <d v="2014-05-23T16:25:55"/>
    <x v="1649"/>
    <n v="101"/>
    <n v="47.19"/>
    <x v="4"/>
    <x v="27"/>
  </r>
  <r>
    <n v="1650"/>
    <s v="The Psalm Praise Project, Vol. 2"/>
    <s v="Help me record a CD that uses pop styling to give a fresh sound to ancient wisdom from scripture!"/>
    <x v="13"/>
    <n v="2831"/>
    <x v="0"/>
    <x v="0"/>
    <s v="USD"/>
    <n v="1381314437"/>
    <n v="1378722437"/>
    <b v="0"/>
    <n v="32"/>
    <b v="1"/>
    <x v="27"/>
    <d v="2013-10-09T10:27:17"/>
    <x v="1650"/>
    <n v="142"/>
    <n v="88.47"/>
    <x v="4"/>
    <x v="27"/>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x v="27"/>
    <d v="2011-04-26T06:59:00"/>
    <x v="1651"/>
    <n v="101"/>
    <n v="100.75"/>
    <x v="4"/>
    <x v="27"/>
  </r>
  <r>
    <n v="1652"/>
    <s v="Autumn Ashley: The Bold New EP &quot;Battle Grounds&quot;"/>
    <s v="A stunning musical story, telling of the triumphs and struggles we experience through our relationships with life, friends and lovers."/>
    <x v="37"/>
    <n v="4530"/>
    <x v="0"/>
    <x v="0"/>
    <s v="USD"/>
    <n v="1385297393"/>
    <n v="1382701793"/>
    <b v="0"/>
    <n v="70"/>
    <b v="1"/>
    <x v="27"/>
    <d v="2013-11-24T12:49:53"/>
    <x v="1652"/>
    <n v="101"/>
    <n v="64.709999999999994"/>
    <x v="4"/>
    <x v="27"/>
  </r>
  <r>
    <n v="1653"/>
    <s v="The Narrative 2011 Spring Tour with Eisley"/>
    <s v="On 4/26, The Narrative will head out on their 1st full US tour with Eisley and aim to raise $7,500 to cover tour expenses. "/>
    <x v="10"/>
    <n v="8711.52"/>
    <x v="0"/>
    <x v="0"/>
    <s v="USD"/>
    <n v="1303675296"/>
    <n v="1300996896"/>
    <b v="0"/>
    <n v="168"/>
    <b v="1"/>
    <x v="27"/>
    <d v="2011-04-24T20:01:36"/>
    <x v="1653"/>
    <n v="174"/>
    <n v="51.85"/>
    <x v="4"/>
    <x v="27"/>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x v="27"/>
    <d v="2012-04-18T21:22:40"/>
    <x v="1654"/>
    <n v="120"/>
    <n v="38.79"/>
    <x v="4"/>
    <x v="27"/>
  </r>
  <r>
    <n v="1655"/>
    <s v="Meg Porter Debut EP!"/>
    <s v="Berklee College of Music student, Meg Porter needs YOUR help to fund her very first EP!"/>
    <x v="15"/>
    <n v="2143"/>
    <x v="0"/>
    <x v="0"/>
    <s v="USD"/>
    <n v="1333648820"/>
    <n v="1331060420"/>
    <b v="0"/>
    <n v="48"/>
    <b v="1"/>
    <x v="27"/>
    <d v="2012-04-05T18:00:20"/>
    <x v="1655"/>
    <n v="143"/>
    <n v="44.65"/>
    <x v="4"/>
    <x v="27"/>
  </r>
  <r>
    <n v="1656"/>
    <s v="Jared Mitchell: The Maiden Voyage"/>
    <s v="The making of a quality, full length album journeying through a pop/folk/rock/americana sound_x000a_noisetrade.com/jaredmitchellmusic"/>
    <x v="51"/>
    <n v="7525.12"/>
    <x v="0"/>
    <x v="0"/>
    <s v="USD"/>
    <n v="1355437052"/>
    <n v="1352845052"/>
    <b v="0"/>
    <n v="48"/>
    <b v="1"/>
    <x v="27"/>
    <d v="2012-12-13T22:17:32"/>
    <x v="1656"/>
    <n v="100"/>
    <n v="156.77000000000001"/>
    <x v="4"/>
    <x v="27"/>
  </r>
  <r>
    <n v="1657"/>
    <s v="The Debut Album from Lynette!"/>
    <s v="The long anticipated debut album from singer/songwriter Lynette will be recorded this June in Nashville! You can help make it happen!"/>
    <x v="31"/>
    <n v="26233.45"/>
    <x v="0"/>
    <x v="0"/>
    <s v="USD"/>
    <n v="1337885168"/>
    <n v="1335293168"/>
    <b v="0"/>
    <n v="221"/>
    <b v="1"/>
    <x v="27"/>
    <d v="2012-05-24T18:46:08"/>
    <x v="1657"/>
    <n v="105"/>
    <n v="118.7"/>
    <x v="4"/>
    <x v="27"/>
  </r>
  <r>
    <n v="1658"/>
    <s v="New Amy Rivard album!!!"/>
    <s v="I've had numerous song ideas spinning around in my head for years now, please help me get them out- into a studio and into your homes!"/>
    <x v="12"/>
    <n v="7934"/>
    <x v="0"/>
    <x v="0"/>
    <s v="USD"/>
    <n v="1355840400"/>
    <n v="1352524767"/>
    <b v="0"/>
    <n v="107"/>
    <b v="1"/>
    <x v="27"/>
    <d v="2012-12-18T14:20:00"/>
    <x v="1658"/>
    <n v="132"/>
    <n v="74.150000000000006"/>
    <x v="4"/>
    <x v="27"/>
  </r>
  <r>
    <n v="1659"/>
    <s v="The Penny Arcade Quartet's Christmas EP"/>
    <s v="The long awaited Christmas EP is in session! We need your help to get it professionally mixed, produced and manufactured."/>
    <x v="2"/>
    <n v="564"/>
    <x v="0"/>
    <x v="1"/>
    <s v="GBP"/>
    <n v="1387281600"/>
    <n v="1384811721"/>
    <b v="0"/>
    <n v="45"/>
    <b v="1"/>
    <x v="27"/>
    <d v="2013-12-17T12:00:00"/>
    <x v="1659"/>
    <n v="113"/>
    <n v="12.53"/>
    <x v="4"/>
    <x v="27"/>
  </r>
  <r>
    <n v="1660"/>
    <s v="Risotto fragole e champagne"/>
    <s v="Vogliamo realizzare un risotto fragole e champagne e condividerlo con i nostri fan. Faremo il risotto durante un concerto casalingo."/>
    <x v="277"/>
    <n v="1003"/>
    <x v="0"/>
    <x v="13"/>
    <s v="EUR"/>
    <n v="1462053540"/>
    <n v="1459355950"/>
    <b v="0"/>
    <n v="36"/>
    <b v="1"/>
    <x v="27"/>
    <d v="2016-04-30T21:59:00"/>
    <x v="1660"/>
    <n v="1254"/>
    <n v="27.86"/>
    <x v="4"/>
    <x v="27"/>
  </r>
  <r>
    <n v="1661"/>
    <s v="Kyana"/>
    <s v="I am excited to present my debut pop project Kyana!_x000a_Piano and vocal sounds embedded in sophisticated, bold arrangements &amp; brisk beats"/>
    <x v="278"/>
    <n v="8098"/>
    <x v="0"/>
    <x v="15"/>
    <s v="EUR"/>
    <n v="1453064400"/>
    <n v="1449359831"/>
    <b v="0"/>
    <n v="101"/>
    <b v="1"/>
    <x v="27"/>
    <d v="2016-01-17T21:00:00"/>
    <x v="1661"/>
    <n v="103"/>
    <n v="80.180000000000007"/>
    <x v="4"/>
    <x v="27"/>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x v="27"/>
    <d v="2011-12-31T05:45:36"/>
    <x v="1662"/>
    <n v="103"/>
    <n v="132.44"/>
    <x v="4"/>
    <x v="27"/>
  </r>
  <r>
    <n v="1663"/>
    <s v="ghost -- a music video"/>
    <s v="music is as important to the eyes as it is to the ears. help bring ghost to life in front of your eyes."/>
    <x v="28"/>
    <n v="1080"/>
    <x v="0"/>
    <x v="0"/>
    <s v="USD"/>
    <n v="1422750707"/>
    <n v="1420158707"/>
    <b v="0"/>
    <n v="32"/>
    <b v="1"/>
    <x v="27"/>
    <d v="2015-02-01T00:31:47"/>
    <x v="1663"/>
    <n v="108"/>
    <n v="33.75"/>
    <x v="4"/>
    <x v="27"/>
  </r>
  <r>
    <n v="1664"/>
    <s v="Grace Sings Grace"/>
    <s v="Korean-American Soprano Grace's Debut Album - coming up in June 2012. Come and be part of this exciting project!"/>
    <x v="30"/>
    <n v="3060.22"/>
    <x v="0"/>
    <x v="0"/>
    <s v="USD"/>
    <n v="1331870340"/>
    <n v="1328033818"/>
    <b v="0"/>
    <n v="89"/>
    <b v="1"/>
    <x v="27"/>
    <d v="2012-03-16T03:59:00"/>
    <x v="1664"/>
    <n v="122"/>
    <n v="34.380000000000003"/>
    <x v="4"/>
    <x v="27"/>
  </r>
  <r>
    <n v="1665"/>
    <s v="Simply Put is recording an album!"/>
    <s v="Simply Put is recording our debut album and needs to raise funds for studio time, printing and possibly the start of a sound system.  "/>
    <x v="8"/>
    <n v="4181"/>
    <x v="0"/>
    <x v="0"/>
    <s v="USD"/>
    <n v="1298343600"/>
    <n v="1295624113"/>
    <b v="0"/>
    <n v="93"/>
    <b v="1"/>
    <x v="27"/>
    <d v="2011-02-22T03:00:00"/>
    <x v="1665"/>
    <n v="119"/>
    <n v="44.96"/>
    <x v="4"/>
    <x v="27"/>
  </r>
  <r>
    <n v="1666"/>
    <s v="Venus On Fire + Extraordinary Producer = Legendary New EP"/>
    <s v="Play a KEY role in Venus On Fire's success - Working with a World Class Producer to make a memorable EP."/>
    <x v="30"/>
    <n v="4022"/>
    <x v="0"/>
    <x v="0"/>
    <s v="USD"/>
    <n v="1364447073"/>
    <n v="1361858673"/>
    <b v="0"/>
    <n v="98"/>
    <b v="1"/>
    <x v="27"/>
    <d v="2013-03-28T05:04:33"/>
    <x v="1666"/>
    <n v="161"/>
    <n v="41.04"/>
    <x v="4"/>
    <x v="27"/>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x v="27"/>
    <d v="2014-03-11T06:59:00"/>
    <x v="1667"/>
    <n v="127"/>
    <n v="52.6"/>
    <x v="4"/>
    <x v="27"/>
  </r>
  <r>
    <n v="1668"/>
    <s v="Jonathan Cody White Makes His Debut EP!!!"/>
    <s v="Making my debut EP &quot;Words Left In My Mind&quot; with the help of Kickstarter and all you awesome people! Thanks for the support!!"/>
    <x v="6"/>
    <n v="8211"/>
    <x v="0"/>
    <x v="0"/>
    <s v="USD"/>
    <n v="1322454939"/>
    <n v="1319859339"/>
    <b v="0"/>
    <n v="116"/>
    <b v="1"/>
    <x v="27"/>
    <d v="2011-11-28T04:35:39"/>
    <x v="1668"/>
    <n v="103"/>
    <n v="70.78"/>
    <x v="4"/>
    <x v="27"/>
  </r>
  <r>
    <n v="1669"/>
    <s v="Summer Gill 'Stormy Weather' EP"/>
    <s v="Hi guys! I'll be recording a 6-7 song EP this summer and I need your help to make it happen! _x000a_Any support is appreciated!"/>
    <x v="13"/>
    <n v="2795"/>
    <x v="0"/>
    <x v="0"/>
    <s v="USD"/>
    <n v="1464729276"/>
    <n v="1459545276"/>
    <b v="0"/>
    <n v="52"/>
    <b v="1"/>
    <x v="27"/>
    <d v="2016-05-31T21:14:36"/>
    <x v="1669"/>
    <n v="140"/>
    <n v="53.75"/>
    <x v="4"/>
    <x v="27"/>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x v="27"/>
    <d v="2010-07-05T04:00:00"/>
    <x v="1670"/>
    <n v="103"/>
    <n v="44.61"/>
    <x v="4"/>
    <x v="27"/>
  </r>
  <r>
    <n v="1671"/>
    <s v="Luke O'Brien's Kickstarter"/>
    <s v="I am seeking funding in order to help take my music from a hobby to a career."/>
    <x v="13"/>
    <n v="2013.47"/>
    <x v="0"/>
    <x v="0"/>
    <s v="USD"/>
    <n v="1470056614"/>
    <n v="1467464614"/>
    <b v="0"/>
    <n v="77"/>
    <b v="1"/>
    <x v="27"/>
    <d v="2016-08-01T13:03:34"/>
    <x v="1671"/>
    <n v="101"/>
    <n v="26.15"/>
    <x v="4"/>
    <x v="27"/>
  </r>
  <r>
    <n v="1672"/>
    <s v="High Altotude Debut Album"/>
    <s v="Sweet, sweet harmonies from Portland Oregon's premiere high school women's a cappella group."/>
    <x v="180"/>
    <n v="1920"/>
    <x v="0"/>
    <x v="0"/>
    <s v="USD"/>
    <n v="1338824730"/>
    <n v="1336232730"/>
    <b v="0"/>
    <n v="49"/>
    <b v="1"/>
    <x v="27"/>
    <d v="2012-06-04T15:45:30"/>
    <x v="1672"/>
    <n v="113"/>
    <n v="39.18"/>
    <x v="4"/>
    <x v="27"/>
  </r>
  <r>
    <n v="1673"/>
    <s v="Mastering and Vinyl Production for The Astronomer LP"/>
    <s v="After our exciting mixing session at the Wilco loft, we're ready to master and press vinyl for The Astronomer's newest record!"/>
    <x v="190"/>
    <n v="2690"/>
    <x v="0"/>
    <x v="0"/>
    <s v="USD"/>
    <n v="1425675892"/>
    <n v="1423083892"/>
    <b v="0"/>
    <n v="59"/>
    <b v="1"/>
    <x v="27"/>
    <d v="2015-03-06T21:04:52"/>
    <x v="1673"/>
    <n v="128"/>
    <n v="45.59"/>
    <x v="4"/>
    <x v="27"/>
  </r>
  <r>
    <n v="1674"/>
    <s v="Candice Russell New EP: IGNITE"/>
    <s v="This is my biggest project YET! The songs are recorded &amp; I need your help to package &amp; promote this music. Let's finish this together!"/>
    <x v="10"/>
    <n v="10085"/>
    <x v="0"/>
    <x v="0"/>
    <s v="USD"/>
    <n v="1471503540"/>
    <n v="1468852306"/>
    <b v="0"/>
    <n v="113"/>
    <b v="1"/>
    <x v="27"/>
    <d v="2016-08-18T06:59:00"/>
    <x v="1674"/>
    <n v="202"/>
    <n v="89.25"/>
    <x v="4"/>
    <x v="27"/>
  </r>
  <r>
    <n v="1675"/>
    <s v="The Great Party's Debut Album!"/>
    <s v="The Great Party is releasing their debut album. Here's your chance to be a part of it!"/>
    <x v="28"/>
    <n v="1374.16"/>
    <x v="0"/>
    <x v="0"/>
    <s v="USD"/>
    <n v="1318802580"/>
    <n v="1316194540"/>
    <b v="0"/>
    <n v="34"/>
    <b v="1"/>
    <x v="27"/>
    <d v="2011-10-16T22:03:00"/>
    <x v="1675"/>
    <n v="137"/>
    <n v="40.42"/>
    <x v="4"/>
    <x v="27"/>
  </r>
  <r>
    <n v="1676"/>
    <s v="Bridge 19 CD Release Tour"/>
    <s v="Help fund Bridge 19's tour in support of their first duo record, to be released in May 2012."/>
    <x v="9"/>
    <n v="3460"/>
    <x v="0"/>
    <x v="0"/>
    <s v="USD"/>
    <n v="1334980740"/>
    <n v="1330968347"/>
    <b v="0"/>
    <n v="42"/>
    <b v="1"/>
    <x v="27"/>
    <d v="2012-04-21T03:59:00"/>
    <x v="1676"/>
    <n v="115"/>
    <n v="82.38"/>
    <x v="4"/>
    <x v="27"/>
  </r>
  <r>
    <n v="1677"/>
    <s v="Andrius Pojavis new album &quot;Seven&quot;"/>
    <s v="It's time to record my new album. Studio, musicians and arranger are ready, are you coming on this journey with me?"/>
    <x v="12"/>
    <n v="6700"/>
    <x v="0"/>
    <x v="3"/>
    <s v="EUR"/>
    <n v="1460786340"/>
    <n v="1455615976"/>
    <b v="0"/>
    <n v="42"/>
    <b v="1"/>
    <x v="27"/>
    <d v="2016-04-16T05:59:00"/>
    <x v="1677"/>
    <n v="112"/>
    <n v="159.52000000000001"/>
    <x v="4"/>
    <x v="27"/>
  </r>
  <r>
    <n v="1678"/>
    <s v="Cassandra Violet &quot;Beyond the Fray&quot; Music Video"/>
    <s v="Help me make an amazing music video so that I can take my music to the next level and get a manager!"/>
    <x v="15"/>
    <n v="1776"/>
    <x v="0"/>
    <x v="0"/>
    <s v="USD"/>
    <n v="1391718671"/>
    <n v="1390509071"/>
    <b v="0"/>
    <n v="49"/>
    <b v="1"/>
    <x v="27"/>
    <d v="2014-02-06T20:31:11"/>
    <x v="1678"/>
    <n v="118"/>
    <n v="36.24"/>
    <x v="4"/>
    <x v="27"/>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x v="27"/>
    <d v="2011-07-22T01:39:05"/>
    <x v="1679"/>
    <n v="175"/>
    <n v="62.5"/>
    <x v="4"/>
    <x v="27"/>
  </r>
  <r>
    <n v="1680"/>
    <s v="Kick Out a Record"/>
    <s v="Working Musician dilemma #164: how the taxman put Kick the Record 2.0 on hold"/>
    <x v="28"/>
    <n v="1175"/>
    <x v="0"/>
    <x v="0"/>
    <s v="USD"/>
    <n v="1405188667"/>
    <n v="1402596667"/>
    <b v="0"/>
    <n v="25"/>
    <b v="1"/>
    <x v="27"/>
    <d v="2014-07-12T18:11:07"/>
    <x v="1680"/>
    <n v="118"/>
    <n v="47"/>
    <x v="4"/>
    <x v="27"/>
  </r>
  <r>
    <n v="1681"/>
    <s v="Slugs and Bugs - TWO &quot;Sing the Bible&quot; CDs!"/>
    <s v="Slugs &amp; Bugs is making TWO NEW Sing the Bible CDs in 2017, with Scripture songs all about Jesus - His words, His life, and His mission."/>
    <x v="99"/>
    <n v="65924.38"/>
    <x v="3"/>
    <x v="0"/>
    <s v="USD"/>
    <n v="1490752800"/>
    <n v="1486522484"/>
    <b v="0"/>
    <n v="884"/>
    <b v="0"/>
    <x v="28"/>
    <d v="2017-03-29T02:00:00"/>
    <x v="1681"/>
    <n v="101"/>
    <n v="74.58"/>
    <x v="4"/>
    <x v="28"/>
  </r>
  <r>
    <n v="1682"/>
    <s v="Looking Up &amp; Holding On CD Project - Christian songwriter"/>
    <s v="Christian singer-wongerwriter searching for funding to record CD of original Christian music."/>
    <x v="12"/>
    <n v="0"/>
    <x v="3"/>
    <x v="0"/>
    <s v="USD"/>
    <n v="1492142860"/>
    <n v="1486962460"/>
    <b v="0"/>
    <n v="0"/>
    <b v="0"/>
    <x v="28"/>
    <d v="2017-04-14T04:07:40"/>
    <x v="1682"/>
    <n v="0"/>
    <n v="0"/>
    <x v="4"/>
    <x v="28"/>
  </r>
  <r>
    <n v="1683"/>
    <s v="Manman doudou tÃ©moignage d'une mÃ¨re Album"/>
    <s v="Rendre tÃ©moignage de ce que Dieu fait chaque jour pour moi et venir en  aide  aux autres, c'est  mon but."/>
    <x v="8"/>
    <n v="760"/>
    <x v="3"/>
    <x v="6"/>
    <s v="EUR"/>
    <n v="1491590738"/>
    <n v="1489517138"/>
    <b v="0"/>
    <n v="10"/>
    <b v="0"/>
    <x v="28"/>
    <d v="2017-04-07T18:45:38"/>
    <x v="1683"/>
    <n v="22"/>
    <n v="76"/>
    <x v="4"/>
    <x v="28"/>
  </r>
  <r>
    <n v="1684"/>
    <s v="Goodness &amp; Mercy EP - Marty Mikles"/>
    <s v="New Music from Marty Mikles!  A new EP all about God's Goodness &amp; Mercy."/>
    <x v="6"/>
    <n v="8730"/>
    <x v="3"/>
    <x v="0"/>
    <s v="USD"/>
    <n v="1489775641"/>
    <n v="1487360041"/>
    <b v="0"/>
    <n v="101"/>
    <b v="0"/>
    <x v="28"/>
    <d v="2017-03-17T18:34:01"/>
    <x v="1684"/>
    <n v="109"/>
    <n v="86.44"/>
    <x v="4"/>
    <x v="28"/>
  </r>
  <r>
    <n v="1685"/>
    <s v="Help Support Brad Dassey's Music"/>
    <s v="My name is Brad Dassey.  I've been composing and making music for 18 years now.  I want to get my music out there even further."/>
    <x v="18"/>
    <n v="360"/>
    <x v="3"/>
    <x v="0"/>
    <s v="USD"/>
    <n v="1490331623"/>
    <n v="1487743223"/>
    <b v="0"/>
    <n v="15"/>
    <b v="0"/>
    <x v="28"/>
    <d v="2017-03-24T05:00:23"/>
    <x v="1685"/>
    <n v="103"/>
    <n v="24"/>
    <x v="4"/>
    <x v="28"/>
  </r>
  <r>
    <n v="1686"/>
    <s v="The Torah: World's First Complete Musical Transcription"/>
    <s v="I will transcribe, into Western musical notation and Romanized transliteration, the complete Torah as sung in the Ashkenazic tradition."/>
    <x v="10"/>
    <n v="18"/>
    <x v="3"/>
    <x v="5"/>
    <s v="CAD"/>
    <n v="1493320519"/>
    <n v="1488140119"/>
    <b v="0"/>
    <n v="1"/>
    <b v="0"/>
    <x v="28"/>
    <d v="2017-04-27T19:15:19"/>
    <x v="1686"/>
    <n v="0"/>
    <n v="18"/>
    <x v="4"/>
    <x v="28"/>
  </r>
  <r>
    <n v="1687"/>
    <s v="Fike // You Say Speak We Say Move"/>
    <s v="Be a part of bringing &quot;YOU SAY SPEAK WE SAY MOVE&quot; into existence with FIKE. This is our first album since moving back to Baton Rouge!"/>
    <x v="3"/>
    <n v="3125"/>
    <x v="3"/>
    <x v="0"/>
    <s v="USD"/>
    <n v="1491855300"/>
    <n v="1488935245"/>
    <b v="0"/>
    <n v="39"/>
    <b v="0"/>
    <x v="28"/>
    <d v="2017-04-10T20:15:00"/>
    <x v="1687"/>
    <n v="31"/>
    <n v="80.13"/>
    <x v="4"/>
    <x v="28"/>
  </r>
  <r>
    <n v="1688"/>
    <s v="Christofer Scott: Dive In EP"/>
    <s v="Professionally recording a worship and contemporary Christian music album that connects to people and connects their heart to God."/>
    <x v="23"/>
    <n v="1772"/>
    <x v="3"/>
    <x v="0"/>
    <s v="USD"/>
    <n v="1491738594"/>
    <n v="1489150194"/>
    <b v="0"/>
    <n v="7"/>
    <b v="0"/>
    <x v="28"/>
    <d v="2017-04-09T11:49:54"/>
    <x v="1688"/>
    <n v="44"/>
    <n v="253.14"/>
    <x v="4"/>
    <x v="28"/>
  </r>
  <r>
    <n v="1689"/>
    <s v="Fly Away"/>
    <s v="Praising the Living God in the second half of life."/>
    <x v="262"/>
    <n v="2400"/>
    <x v="3"/>
    <x v="0"/>
    <s v="USD"/>
    <n v="1489700230"/>
    <n v="1487111830"/>
    <b v="0"/>
    <n v="14"/>
    <b v="0"/>
    <x v="28"/>
    <d v="2017-03-16T21:37:10"/>
    <x v="1689"/>
    <n v="100"/>
    <n v="171.43"/>
    <x v="4"/>
    <x v="28"/>
  </r>
  <r>
    <n v="1690"/>
    <s v="NewKings Album &quot;Rise Up&quot;"/>
    <s v="Our newest project! We are hard at it trying to bring music that uplifts the spirit, and tells a story of life-changing love."/>
    <x v="30"/>
    <n v="635"/>
    <x v="3"/>
    <x v="0"/>
    <s v="USD"/>
    <n v="1491470442"/>
    <n v="1488882042"/>
    <b v="0"/>
    <n v="11"/>
    <b v="0"/>
    <x v="28"/>
    <d v="2017-04-06T09:20:42"/>
    <x v="1690"/>
    <n v="25"/>
    <n v="57.73"/>
    <x v="4"/>
    <x v="28"/>
  </r>
  <r>
    <n v="1691"/>
    <s v="Sing Like You Were Meant To!"/>
    <s v="TUV Online is making highly effective vocal training available &amp; affordable to churches, worship leaders and singers around the world!"/>
    <x v="11"/>
    <n v="10042"/>
    <x v="3"/>
    <x v="0"/>
    <s v="USD"/>
    <n v="1491181200"/>
    <n v="1488387008"/>
    <b v="0"/>
    <n v="38"/>
    <b v="0"/>
    <x v="28"/>
    <d v="2017-04-03T01:00:00"/>
    <x v="1691"/>
    <n v="33"/>
    <n v="264.26"/>
    <x v="4"/>
    <x v="28"/>
  </r>
  <r>
    <n v="1692"/>
    <s v="Get Your Hopes Up"/>
    <s v="After 3 years.....It's time for some new music! Album #2 is in motion and I can't wait to share it with all of you!"/>
    <x v="10"/>
    <n v="2390"/>
    <x v="3"/>
    <x v="0"/>
    <s v="USD"/>
    <n v="1490572740"/>
    <n v="1487734667"/>
    <b v="0"/>
    <n v="15"/>
    <b v="0"/>
    <x v="28"/>
    <d v="2017-03-26T23:59:00"/>
    <x v="1692"/>
    <n v="48"/>
    <n v="159.33000000000001"/>
    <x v="4"/>
    <x v="28"/>
  </r>
  <r>
    <n v="1693"/>
    <s v="Debut Studio EP // Sam Hibbard"/>
    <s v="Creating and playing music is what i love. I long to produce &amp; release fresh, raw and relevant songs that come straight from the heart."/>
    <x v="9"/>
    <n v="280"/>
    <x v="3"/>
    <x v="1"/>
    <s v="GBP"/>
    <n v="1491768000"/>
    <n v="1489097112"/>
    <b v="0"/>
    <n v="8"/>
    <b v="0"/>
    <x v="28"/>
    <d v="2017-04-09T20:00:00"/>
    <x v="1693"/>
    <n v="9"/>
    <n v="35"/>
    <x v="4"/>
    <x v="28"/>
  </r>
  <r>
    <n v="1694"/>
    <s v="Thundercreek Studios"/>
    <s v="Hey all I'm building out my Christian Recording studio in a new building. I have the building but lack the funds to build it out!!!"/>
    <x v="3"/>
    <n v="5"/>
    <x v="3"/>
    <x v="0"/>
    <s v="USD"/>
    <n v="1490589360"/>
    <n v="1488038674"/>
    <b v="0"/>
    <n v="1"/>
    <b v="0"/>
    <x v="28"/>
    <d v="2017-03-27T04:36:00"/>
    <x v="1694"/>
    <n v="0"/>
    <n v="5"/>
    <x v="4"/>
    <x v="28"/>
  </r>
  <r>
    <n v="1695"/>
    <s v="THE PREACHER'S DAUGHTERS CD Hymns Recording Project"/>
    <s v="We are the Preacher's Daughters &amp; recording a HYMNS CD with our unique vocal duo &amp; interwoven Cello. Hymns in a fresh, beautiful way."/>
    <x v="14"/>
    <n v="1405"/>
    <x v="3"/>
    <x v="0"/>
    <s v="USD"/>
    <n v="1491786000"/>
    <n v="1488847514"/>
    <b v="0"/>
    <n v="23"/>
    <b v="0"/>
    <x v="28"/>
    <d v="2017-04-10T01:00:00"/>
    <x v="1695"/>
    <n v="12"/>
    <n v="61.09"/>
    <x v="4"/>
    <x v="28"/>
  </r>
  <r>
    <n v="1696"/>
    <s v="Angel Talking truth to share with the world."/>
    <s v="I was dying. No will to live. Angel spoke to me. Changed my life. Help me to Share the message with the world. My life changing story."/>
    <x v="82"/>
    <n v="0"/>
    <x v="3"/>
    <x v="0"/>
    <s v="USD"/>
    <n v="1491007211"/>
    <n v="1488418811"/>
    <b v="0"/>
    <n v="0"/>
    <b v="0"/>
    <x v="28"/>
    <d v="2017-04-01T00:40:11"/>
    <x v="1696"/>
    <n v="0"/>
    <n v="0"/>
    <x v="4"/>
    <x v="28"/>
  </r>
  <r>
    <n v="1697"/>
    <s v="Undivided Heart - a worship album by John Gabriel Arends"/>
    <s v="You can help create an awesome new worship album and in return get exclusive rewards ONLY for backers of this project."/>
    <x v="78"/>
    <n v="2526"/>
    <x v="3"/>
    <x v="0"/>
    <s v="USD"/>
    <n v="1491781648"/>
    <n v="1489193248"/>
    <b v="0"/>
    <n v="22"/>
    <b v="0"/>
    <x v="28"/>
    <d v="2017-04-09T23:47:28"/>
    <x v="1697"/>
    <n v="20"/>
    <n v="114.82"/>
    <x v="4"/>
    <x v="28"/>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x v="28"/>
    <d v="2017-03-26T03:33:00"/>
    <x v="1698"/>
    <n v="0"/>
    <n v="0"/>
    <x v="4"/>
    <x v="28"/>
  </r>
  <r>
    <n v="1699"/>
    <s v="THE WORSHIP ALBUM!"/>
    <s v="Friends! Will you help me create a new worship album??! I want this album to give God the worship he deserves and draw people to Him."/>
    <x v="279"/>
    <n v="216"/>
    <x v="3"/>
    <x v="0"/>
    <s v="USD"/>
    <n v="1491943445"/>
    <n v="1489351445"/>
    <b v="0"/>
    <n v="4"/>
    <b v="0"/>
    <x v="28"/>
    <d v="2017-04-11T20:44:05"/>
    <x v="1699"/>
    <n v="4"/>
    <n v="54"/>
    <x v="4"/>
    <x v="28"/>
  </r>
  <r>
    <n v="1700"/>
    <s v="Camp Songs: original worship songs inspired by summer camp"/>
    <s v="My debut full-length album. This album will be a new direction as we hope to capture the worship that happens when you're at camp."/>
    <x v="22"/>
    <n v="5212"/>
    <x v="3"/>
    <x v="0"/>
    <s v="USD"/>
    <n v="1491019200"/>
    <n v="1488418990"/>
    <b v="0"/>
    <n v="79"/>
    <b v="0"/>
    <x v="28"/>
    <d v="2017-04-01T04:00:00"/>
    <x v="1700"/>
    <n v="26"/>
    <n v="65.97"/>
    <x v="4"/>
    <x v="28"/>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x v="28"/>
    <d v="2015-01-15T15:56:45"/>
    <x v="1701"/>
    <n v="0"/>
    <n v="5"/>
    <x v="4"/>
    <x v="28"/>
  </r>
  <r>
    <n v="1702"/>
    <s v="lyndale lewis and new vision prosper cd release"/>
    <s v="I can do all things through christ jesus"/>
    <x v="281"/>
    <n v="1"/>
    <x v="2"/>
    <x v="0"/>
    <s v="USD"/>
    <n v="1427745150"/>
    <n v="1425156750"/>
    <b v="0"/>
    <n v="1"/>
    <b v="0"/>
    <x v="28"/>
    <d v="2015-03-30T19:52:30"/>
    <x v="1702"/>
    <n v="0"/>
    <n v="1"/>
    <x v="4"/>
    <x v="28"/>
  </r>
  <r>
    <n v="1703"/>
    <s v="Joy Full Noise!"/>
    <s v="I would love for you to be a part of helping me raise money for music and video production to launch my first Worship album!"/>
    <x v="10"/>
    <n v="51"/>
    <x v="2"/>
    <x v="0"/>
    <s v="USD"/>
    <n v="1441003537"/>
    <n v="1435819537"/>
    <b v="0"/>
    <n v="2"/>
    <b v="0"/>
    <x v="28"/>
    <d v="2015-08-31T06:45:37"/>
    <x v="1703"/>
    <n v="1"/>
    <n v="25.5"/>
    <x v="4"/>
    <x v="28"/>
  </r>
  <r>
    <n v="1704"/>
    <s v="Jericho Down Worship Album"/>
    <s v="We want to record an album of popular praise &amp; worship songs with our own influence and style."/>
    <x v="13"/>
    <n v="1302"/>
    <x v="2"/>
    <x v="0"/>
    <s v="USD"/>
    <n v="1424056873"/>
    <n v="1421464873"/>
    <b v="0"/>
    <n v="11"/>
    <b v="0"/>
    <x v="28"/>
    <d v="2015-02-16T03:21:13"/>
    <x v="1704"/>
    <n v="65"/>
    <n v="118.36"/>
    <x v="4"/>
    <x v="28"/>
  </r>
  <r>
    <n v="1705"/>
    <s v="Piano Prayer Album - Russ James"/>
    <s v="An instrumental album that ranges from hymns to contemporary music. All the music is recorded by myself."/>
    <x v="13"/>
    <n v="0"/>
    <x v="2"/>
    <x v="0"/>
    <s v="USD"/>
    <n v="1441814400"/>
    <n v="1440807846"/>
    <b v="0"/>
    <n v="0"/>
    <b v="0"/>
    <x v="28"/>
    <d v="2015-09-09T16:00:00"/>
    <x v="1705"/>
    <n v="0"/>
    <n v="0"/>
    <x v="4"/>
    <x v="28"/>
  </r>
  <r>
    <n v="1706"/>
    <s v="Gemeinde in Bremen"/>
    <s v="Unsere &quot;Aufgabe&quot; ist es, fÃ¼r Christen da zu sein die keiner Gemeinde angehÃ¶ren. Zudem spielt Lobpreis eine Zentrale Rolle."/>
    <x v="62"/>
    <n v="0"/>
    <x v="2"/>
    <x v="12"/>
    <s v="EUR"/>
    <n v="1440314472"/>
    <n v="1435130472"/>
    <b v="0"/>
    <n v="0"/>
    <b v="0"/>
    <x v="28"/>
    <d v="2015-08-23T07:21:12"/>
    <x v="1706"/>
    <n v="0"/>
    <n v="0"/>
    <x v="4"/>
    <x v="28"/>
  </r>
  <r>
    <n v="1707"/>
    <s v="Hurricanes and Coastal Storms- Chapel Studio Project"/>
    <s v="We exist to proclaim the love of Christ through music! Partner with our ministry and help us spread God's love with a new studio album!"/>
    <x v="10"/>
    <n v="487"/>
    <x v="2"/>
    <x v="0"/>
    <s v="USD"/>
    <n v="1459181895"/>
    <n v="1456593495"/>
    <b v="0"/>
    <n v="9"/>
    <b v="0"/>
    <x v="28"/>
    <d v="2016-03-28T16:18:15"/>
    <x v="1707"/>
    <n v="10"/>
    <n v="54.11"/>
    <x v="4"/>
    <x v="28"/>
  </r>
  <r>
    <n v="1708"/>
    <s v="Praise: It's what we do"/>
    <s v="A debut album for the New Gate Church's praise team; making a cd filled with original songs from a team of misfits with 1 goal in mind"/>
    <x v="39"/>
    <n v="0"/>
    <x v="2"/>
    <x v="0"/>
    <s v="USD"/>
    <n v="1462135706"/>
    <n v="1458679706"/>
    <b v="0"/>
    <n v="0"/>
    <b v="0"/>
    <x v="28"/>
    <d v="2016-05-01T20:48:26"/>
    <x v="1708"/>
    <n v="0"/>
    <n v="0"/>
    <x v="4"/>
    <x v="28"/>
  </r>
  <r>
    <n v="1709"/>
    <s v="Psalms"/>
    <s v="A project to set psalms to music. The psalms are taken from the English Standard Version (ESV) of the Bible."/>
    <x v="257"/>
    <n v="85"/>
    <x v="2"/>
    <x v="0"/>
    <s v="USD"/>
    <n v="1409513940"/>
    <n v="1405949514"/>
    <b v="0"/>
    <n v="4"/>
    <b v="0"/>
    <x v="28"/>
    <d v="2014-08-31T19:39:00"/>
    <x v="1709"/>
    <n v="5"/>
    <n v="21.25"/>
    <x v="4"/>
    <x v="28"/>
  </r>
  <r>
    <n v="1710"/>
    <s v="Producing a live album of our upcoming Europe tour"/>
    <s v="We want to create a gospel live album which has never been produced before."/>
    <x v="10"/>
    <n v="34"/>
    <x v="2"/>
    <x v="12"/>
    <s v="EUR"/>
    <n v="1453122000"/>
    <n v="1449151888"/>
    <b v="0"/>
    <n v="1"/>
    <b v="0"/>
    <x v="28"/>
    <d v="2016-01-18T13:00:00"/>
    <x v="1710"/>
    <n v="1"/>
    <n v="34"/>
    <x v="4"/>
    <x v="28"/>
  </r>
  <r>
    <n v="1711"/>
    <s v="Redemption - Debut Multi-cultural Worship Album"/>
    <s v="&quot;Redemption&quot; is a multi-cultural worship album aimed at giving you an 'around-the-world' experience of Jesus-focused worship."/>
    <x v="3"/>
    <n v="1050"/>
    <x v="2"/>
    <x v="0"/>
    <s v="USD"/>
    <n v="1409585434"/>
    <n v="1406907034"/>
    <b v="0"/>
    <n v="2"/>
    <b v="0"/>
    <x v="28"/>
    <d v="2014-09-01T15:30:34"/>
    <x v="1711"/>
    <n v="11"/>
    <n v="525"/>
    <x v="4"/>
    <x v="28"/>
  </r>
  <r>
    <n v="1712"/>
    <s v="Midwest Cowboy Ministries"/>
    <s v="Recording/equipment for MCM - a team of musicians who will help your local musicians to hold your own Cowboy Church with Gospel Music"/>
    <x v="10"/>
    <n v="0"/>
    <x v="2"/>
    <x v="0"/>
    <s v="USD"/>
    <n v="1435701353"/>
    <n v="1430517353"/>
    <b v="0"/>
    <n v="0"/>
    <b v="0"/>
    <x v="28"/>
    <d v="2015-06-30T21:55:53"/>
    <x v="1712"/>
    <n v="0"/>
    <n v="0"/>
    <x v="4"/>
    <x v="28"/>
  </r>
  <r>
    <n v="1713"/>
    <s v="&quot;UNCOVERED ME&quot;"/>
    <s v="This music project is a compilation to my up-coming book UNCOVERED ME, I need your support to help me go to New York and complete it."/>
    <x v="9"/>
    <n v="50"/>
    <x v="2"/>
    <x v="0"/>
    <s v="USD"/>
    <n v="1412536412"/>
    <n v="1409944412"/>
    <b v="0"/>
    <n v="1"/>
    <b v="0"/>
    <x v="28"/>
    <d v="2014-10-05T19:13:32"/>
    <x v="1713"/>
    <n v="2"/>
    <n v="50"/>
    <x v="4"/>
    <x v="28"/>
  </r>
  <r>
    <n v="1714"/>
    <s v="Positive music. Zachary Freedoms NEW album, campaign."/>
    <s v="Change the world. Music should be more fun, positive, and compassionate. What goes into your ears is important- same for your kids."/>
    <x v="31"/>
    <n v="1967"/>
    <x v="2"/>
    <x v="0"/>
    <s v="USD"/>
    <n v="1430517761"/>
    <n v="1427925761"/>
    <b v="0"/>
    <n v="17"/>
    <b v="0"/>
    <x v="28"/>
    <d v="2015-05-01T22:02:41"/>
    <x v="1714"/>
    <n v="8"/>
    <n v="115.71"/>
    <x v="4"/>
    <x v="28"/>
  </r>
  <r>
    <n v="1715"/>
    <s v="The Heart of a P.K."/>
    <s v="Kimberly Stokes the daughter of Elder Baby Stokes Jr, of Bibleway C.O.G.I.C, is currently working on a EP. She is sharing her heart"/>
    <x v="10"/>
    <n v="11"/>
    <x v="2"/>
    <x v="0"/>
    <s v="USD"/>
    <n v="1427772120"/>
    <n v="1425186785"/>
    <b v="0"/>
    <n v="2"/>
    <b v="0"/>
    <x v="28"/>
    <d v="2015-03-31T03:22:00"/>
    <x v="1715"/>
    <n v="0"/>
    <n v="5.5"/>
    <x v="4"/>
    <x v="28"/>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x v="28"/>
    <d v="2016-12-09T14:51:39"/>
    <x v="1716"/>
    <n v="8"/>
    <n v="50"/>
    <x v="4"/>
    <x v="28"/>
  </r>
  <r>
    <n v="1717"/>
    <s v="Shift Records A New EP!"/>
    <s v="Our first record created to reach, inspire, and ultimately express the love of Jesus to our generation."/>
    <x v="282"/>
    <n v="1395"/>
    <x v="2"/>
    <x v="0"/>
    <s v="USD"/>
    <n v="1461211200"/>
    <n v="1459467238"/>
    <b v="0"/>
    <n v="41"/>
    <b v="0"/>
    <x v="28"/>
    <d v="2016-04-21T04:00:00"/>
    <x v="1717"/>
    <n v="43"/>
    <n v="34.020000000000003"/>
    <x v="4"/>
    <x v="28"/>
  </r>
  <r>
    <n v="1718"/>
    <s v="The Prodigal Son"/>
    <s v="A melody for the galaxy."/>
    <x v="19"/>
    <n v="75"/>
    <x v="2"/>
    <x v="0"/>
    <s v="USD"/>
    <n v="1463201940"/>
    <n v="1459435149"/>
    <b v="0"/>
    <n v="2"/>
    <b v="0"/>
    <x v="28"/>
    <d v="2016-05-14T04:59:00"/>
    <x v="1718"/>
    <n v="0"/>
    <n v="37.5"/>
    <x v="4"/>
    <x v="28"/>
  </r>
  <r>
    <n v="1719"/>
    <s v="Messiah's Call &quot;He'll Do It Today&quot; 2014"/>
    <s v="Building the foundation for a great work! Join us on our journey to bring a fresh approach to ministry through song and testimony!"/>
    <x v="23"/>
    <n v="35"/>
    <x v="2"/>
    <x v="0"/>
    <s v="USD"/>
    <n v="1410958191"/>
    <n v="1408366191"/>
    <b v="0"/>
    <n v="3"/>
    <b v="0"/>
    <x v="28"/>
    <d v="2014-09-17T12:49:51"/>
    <x v="1719"/>
    <n v="1"/>
    <n v="11.67"/>
    <x v="4"/>
    <x v="28"/>
  </r>
  <r>
    <n v="1720"/>
    <s v="Justin &amp; Elly Heckel DEBUT ALBUM!"/>
    <s v="Justin and Elly Heckel just finished recording their Debut Album and need your help to release it to the rest of the World!"/>
    <x v="23"/>
    <n v="225"/>
    <x v="2"/>
    <x v="0"/>
    <s v="USD"/>
    <n v="1415562471"/>
    <n v="1412966871"/>
    <b v="0"/>
    <n v="8"/>
    <b v="0"/>
    <x v="28"/>
    <d v="2014-11-09T19:47:51"/>
    <x v="1720"/>
    <n v="6"/>
    <n v="28.13"/>
    <x v="4"/>
    <x v="28"/>
  </r>
  <r>
    <n v="1721"/>
    <s v="&quot;HEAVEN'S CALLING&quot;"/>
    <s v="Heavens calling is an album for people all over the world in need of a healing for the soul, positive mindset and total prosperity"/>
    <x v="10"/>
    <n v="0"/>
    <x v="2"/>
    <x v="0"/>
    <s v="USD"/>
    <n v="1449831863"/>
    <n v="1447239863"/>
    <b v="0"/>
    <n v="0"/>
    <b v="0"/>
    <x v="28"/>
    <d v="2015-12-11T11:04:23"/>
    <x v="1721"/>
    <n v="0"/>
    <n v="0"/>
    <x v="4"/>
    <x v="28"/>
  </r>
  <r>
    <n v="1722"/>
    <s v="Preserving the DC Gospel Stars"/>
    <s v="I am raising money to leave a legacy for the DC Gospel Stars and preserve this art form for music lovers of this style."/>
    <x v="283"/>
    <n v="1"/>
    <x v="2"/>
    <x v="0"/>
    <s v="USD"/>
    <n v="1459642200"/>
    <n v="1456441429"/>
    <b v="0"/>
    <n v="1"/>
    <b v="0"/>
    <x v="28"/>
    <d v="2016-04-03T00:10:00"/>
    <x v="1722"/>
    <n v="0"/>
    <n v="1"/>
    <x v="4"/>
    <x v="28"/>
  </r>
  <r>
    <n v="1723"/>
    <s v="Straighter Road Album Fundraiser"/>
    <s v="We are a vocal group from the Northwest looking to create a gospel, jazz, a cappella ablum and would love the support of music lovers."/>
    <x v="3"/>
    <n v="650"/>
    <x v="2"/>
    <x v="0"/>
    <s v="USD"/>
    <n v="1435730400"/>
    <n v="1430855315"/>
    <b v="0"/>
    <n v="3"/>
    <b v="0"/>
    <x v="28"/>
    <d v="2015-07-01T06:00:00"/>
    <x v="1723"/>
    <n v="7"/>
    <n v="216.67"/>
    <x v="4"/>
    <x v="28"/>
  </r>
  <r>
    <n v="1724"/>
    <s v="Die Another Day 1st CD (Christian Rock)"/>
    <s v="We are just some guys who Love the Lord and want to share our personal experiences of what GOD has done for us through our music."/>
    <x v="12"/>
    <n v="35"/>
    <x v="2"/>
    <x v="0"/>
    <s v="USD"/>
    <n v="1414707762"/>
    <n v="1412115762"/>
    <b v="0"/>
    <n v="4"/>
    <b v="0"/>
    <x v="28"/>
    <d v="2014-10-30T22:22:42"/>
    <x v="1724"/>
    <n v="1"/>
    <n v="8.75"/>
    <x v="4"/>
    <x v="28"/>
  </r>
  <r>
    <n v="1725"/>
    <s v="Unveiled Debut Album"/>
    <s v="Christian band signed to VECA Records to release their debut album in Spring 2015.  This ministry is relying on faith-based donations."/>
    <x v="62"/>
    <n v="560"/>
    <x v="2"/>
    <x v="0"/>
    <s v="USD"/>
    <n v="1408922049"/>
    <n v="1406330049"/>
    <b v="0"/>
    <n v="9"/>
    <b v="0"/>
    <x v="28"/>
    <d v="2014-08-24T23:14:09"/>
    <x v="1725"/>
    <n v="10"/>
    <n v="62.22"/>
    <x v="4"/>
    <x v="28"/>
  </r>
  <r>
    <n v="1726"/>
    <s v="&quot;Every Day&quot; CD by Amanda Joy Hall"/>
    <s v="Amanda Joy Hall's sophomore album, &quot;Every Day&quot;. Release expected July 2014"/>
    <x v="115"/>
    <n v="2196"/>
    <x v="2"/>
    <x v="0"/>
    <s v="USD"/>
    <n v="1403906664"/>
    <n v="1401401064"/>
    <b v="0"/>
    <n v="16"/>
    <b v="0"/>
    <x v="28"/>
    <d v="2014-06-27T22:04:24"/>
    <x v="1726"/>
    <n v="34"/>
    <n v="137.25"/>
    <x v="4"/>
    <x v="28"/>
  </r>
  <r>
    <n v="1727"/>
    <s v="New album - Prophetic guitar soundscapes, Volume 2"/>
    <s v="Please help fund my second Prophetic Guitar album. Be a part of a pioneering and groundbreaking sound released from Heaven."/>
    <x v="9"/>
    <n v="1"/>
    <x v="2"/>
    <x v="1"/>
    <s v="GBP"/>
    <n v="1428231600"/>
    <n v="1423520177"/>
    <b v="0"/>
    <n v="1"/>
    <b v="0"/>
    <x v="28"/>
    <d v="2015-04-05T11:00:00"/>
    <x v="1727"/>
    <n v="0"/>
    <n v="1"/>
    <x v="4"/>
    <x v="28"/>
  </r>
  <r>
    <n v="1728"/>
    <s v="With His Presence"/>
    <s v="Be in God's presence through instrumental covers of hymns. Help me build a home studio to freely distribute this album."/>
    <x v="21"/>
    <n v="855"/>
    <x v="2"/>
    <x v="0"/>
    <s v="USD"/>
    <n v="1445439674"/>
    <n v="1442847674"/>
    <b v="0"/>
    <n v="7"/>
    <b v="0"/>
    <x v="28"/>
    <d v="2015-10-21T15:01:14"/>
    <x v="1728"/>
    <n v="68"/>
    <n v="122.14"/>
    <x v="4"/>
    <x v="28"/>
  </r>
  <r>
    <n v="1729"/>
    <s v="Message from Beyond - A Gospel Music Project"/>
    <s v="A few years back, I was inspired to write some songs, turned out the messages are real but a little scary, I need help to produce."/>
    <x v="3"/>
    <n v="0"/>
    <x v="2"/>
    <x v="0"/>
    <s v="USD"/>
    <n v="1465521306"/>
    <n v="1460337306"/>
    <b v="0"/>
    <n v="0"/>
    <b v="0"/>
    <x v="28"/>
    <d v="2016-06-10T01:15:06"/>
    <x v="1729"/>
    <n v="0"/>
    <n v="0"/>
    <x v="4"/>
    <x v="28"/>
  </r>
  <r>
    <n v="1730"/>
    <s v="Triumph Over Trials/ Hope Through the Hurt"/>
    <s v="Hello, I am raising money to fund my first solo Album.  This project is my testimony that God is truly our shelter in the storm."/>
    <x v="9"/>
    <n v="0"/>
    <x v="2"/>
    <x v="0"/>
    <s v="USD"/>
    <n v="1445738783"/>
    <n v="1443146783"/>
    <b v="0"/>
    <n v="0"/>
    <b v="0"/>
    <x v="28"/>
    <d v="2015-10-25T02:06:23"/>
    <x v="1730"/>
    <n v="0"/>
    <n v="0"/>
    <x v="4"/>
    <x v="28"/>
  </r>
  <r>
    <n v="1731"/>
    <s v="Sam Cox Band First Christian Tour"/>
    <s v="We are a Christin Worship band looking to midwest tour. God Bless!"/>
    <x v="28"/>
    <n v="0"/>
    <x v="2"/>
    <x v="0"/>
    <s v="USD"/>
    <n v="1434034800"/>
    <n v="1432849552"/>
    <b v="0"/>
    <n v="0"/>
    <b v="0"/>
    <x v="28"/>
    <d v="2015-06-11T15:00:00"/>
    <x v="1731"/>
    <n v="0"/>
    <n v="0"/>
    <x v="4"/>
    <x v="28"/>
  </r>
  <r>
    <n v="1732"/>
    <s v="Christian Lifestyle Multicultural Expo"/>
    <s v="This event will be free to the public with approximately 20 Christian vocalist and choirs from several genres. Rock,Blue Grass,Hip Hop."/>
    <x v="23"/>
    <n v="0"/>
    <x v="2"/>
    <x v="0"/>
    <s v="USD"/>
    <n v="1452920400"/>
    <n v="1447777481"/>
    <b v="0"/>
    <n v="0"/>
    <b v="0"/>
    <x v="28"/>
    <d v="2016-01-16T05:00:00"/>
    <x v="1732"/>
    <n v="0"/>
    <n v="0"/>
    <x v="4"/>
    <x v="28"/>
  </r>
  <r>
    <n v="1733"/>
    <s v="What Faith Is EP/Album"/>
    <s v="I am trying to share the music I am blessed to have written. https://www.johncox4.com or https://reverbnation.com/johncox4"/>
    <x v="3"/>
    <n v="0"/>
    <x v="2"/>
    <x v="0"/>
    <s v="USD"/>
    <n v="1473802200"/>
    <n v="1472746374"/>
    <b v="0"/>
    <n v="0"/>
    <b v="0"/>
    <x v="28"/>
    <d v="2016-09-13T21:30:00"/>
    <x v="1733"/>
    <n v="0"/>
    <n v="0"/>
    <x v="4"/>
    <x v="28"/>
  </r>
  <r>
    <n v="1734"/>
    <s v="Street Prophet Los CD and new book"/>
    <s v="This is a double venture project. I have finished a new manuscript and currently working on creating a Christian rap CD."/>
    <x v="37"/>
    <n v="1"/>
    <x v="2"/>
    <x v="0"/>
    <s v="USD"/>
    <n v="1431046356"/>
    <n v="1428454356"/>
    <b v="0"/>
    <n v="1"/>
    <b v="0"/>
    <x v="28"/>
    <d v="2015-05-08T00:52:36"/>
    <x v="1734"/>
    <n v="0"/>
    <n v="1"/>
    <x v="4"/>
    <x v="28"/>
  </r>
  <r>
    <n v="1735"/>
    <s v="Leo's RainSong Artist program"/>
    <s v="RainSong is letting my buy a discounted guitar. I will use this to offer my talents to the ministry programs I'm a part of."/>
    <x v="28"/>
    <n v="110"/>
    <x v="2"/>
    <x v="0"/>
    <s v="USD"/>
    <n v="1470598345"/>
    <n v="1468006345"/>
    <b v="0"/>
    <n v="2"/>
    <b v="0"/>
    <x v="28"/>
    <d v="2016-08-07T19:32:25"/>
    <x v="1735"/>
    <n v="11"/>
    <n v="55"/>
    <x v="4"/>
    <x v="28"/>
  </r>
  <r>
    <n v="1736"/>
    <s v="In His Presence"/>
    <s v="A unique meditative album reflecting on the life of Christ, inviting Him into your presence"/>
    <x v="9"/>
    <n v="22"/>
    <x v="2"/>
    <x v="0"/>
    <s v="USD"/>
    <n v="1447018833"/>
    <n v="1444423233"/>
    <b v="0"/>
    <n v="1"/>
    <b v="0"/>
    <x v="28"/>
    <d v="2015-11-08T21:40:33"/>
    <x v="1736"/>
    <n v="1"/>
    <n v="22"/>
    <x v="4"/>
    <x v="28"/>
  </r>
  <r>
    <n v="1737"/>
    <s v="Healing"/>
    <s v="An instrumental project in which all songs are incorporated around the healing power of our God. Used for times of prayer &amp; devotion"/>
    <x v="23"/>
    <n v="850"/>
    <x v="2"/>
    <x v="0"/>
    <s v="USD"/>
    <n v="1437432392"/>
    <n v="1434840392"/>
    <b v="0"/>
    <n v="15"/>
    <b v="0"/>
    <x v="28"/>
    <d v="2015-07-20T22:46:32"/>
    <x v="1737"/>
    <n v="21"/>
    <n v="56.67"/>
    <x v="4"/>
    <x v="28"/>
  </r>
  <r>
    <n v="1738"/>
    <s v="The Flashing Lights"/>
    <s v="Music that inspires and gives hope for overcoming and change. And it is good music."/>
    <x v="10"/>
    <n v="20"/>
    <x v="2"/>
    <x v="0"/>
    <s v="USD"/>
    <n v="1412283542"/>
    <n v="1409691542"/>
    <b v="0"/>
    <n v="1"/>
    <b v="0"/>
    <x v="28"/>
    <d v="2014-10-02T20:59:02"/>
    <x v="1738"/>
    <n v="0"/>
    <n v="20"/>
    <x v="4"/>
    <x v="28"/>
  </r>
  <r>
    <n v="1739"/>
    <s v="SWEET LOVE - a Lovely Christian WEDDING SONG Happy Marriage"/>
    <s v="HELP US RECORD -- SWEET LOVE -- Listen to this sped up ROUGH version and be sure and check out the unique REWARDS ---"/>
    <x v="28"/>
    <n v="1"/>
    <x v="2"/>
    <x v="0"/>
    <s v="USD"/>
    <n v="1462391932"/>
    <n v="1457297932"/>
    <b v="0"/>
    <n v="1"/>
    <b v="0"/>
    <x v="28"/>
    <d v="2016-05-04T19:58:52"/>
    <x v="1739"/>
    <n v="0"/>
    <n v="1"/>
    <x v="4"/>
    <x v="28"/>
  </r>
  <r>
    <n v="1740"/>
    <s v="Recording Studio Time"/>
    <s v="I recently recorded a new single. With your help I can return to the studio. Would you like to be part of my next worship project?"/>
    <x v="9"/>
    <n v="0"/>
    <x v="2"/>
    <x v="0"/>
    <s v="USD"/>
    <n v="1437075422"/>
    <n v="1434483422"/>
    <b v="0"/>
    <n v="0"/>
    <b v="0"/>
    <x v="28"/>
    <d v="2015-07-16T19:37:02"/>
    <x v="1740"/>
    <n v="0"/>
    <n v="0"/>
    <x v="4"/>
    <x v="28"/>
  </r>
  <r>
    <n v="1741"/>
    <s v="Caught off Guard"/>
    <s v="A photo journal documenting my experiences and travels across New Zealand"/>
    <x v="38"/>
    <n v="1330"/>
    <x v="0"/>
    <x v="1"/>
    <s v="GBP"/>
    <n v="1433948671"/>
    <n v="1430060671"/>
    <b v="0"/>
    <n v="52"/>
    <b v="1"/>
    <x v="20"/>
    <d v="2015-06-10T15:04:31"/>
    <x v="1741"/>
    <n v="111"/>
    <n v="25.58"/>
    <x v="8"/>
    <x v="20"/>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x v="20"/>
    <d v="2017-01-07T21:00:00"/>
    <x v="1742"/>
    <n v="109"/>
    <n v="63.97"/>
    <x v="8"/>
    <x v="20"/>
  </r>
  <r>
    <n v="1743"/>
    <s v="The Fringes Project: Photobook of a Dying Language"/>
    <s v="Visual documentation of the endangered IÃ±upiat language, captured in the form of a printed photography book."/>
    <x v="12"/>
    <n v="6025"/>
    <x v="0"/>
    <x v="0"/>
    <s v="USD"/>
    <n v="1472270340"/>
    <n v="1470348775"/>
    <b v="0"/>
    <n v="67"/>
    <b v="1"/>
    <x v="20"/>
    <d v="2016-08-27T03:59:00"/>
    <x v="1743"/>
    <n v="100"/>
    <n v="89.93"/>
    <x v="8"/>
    <x v="20"/>
  </r>
  <r>
    <n v="1744"/>
    <s v="Water World"/>
    <s v="This book is the embodiment of my passion for water &amp; photography, which I hope will inspire you to pick up your camera and explore."/>
    <x v="62"/>
    <n v="6515"/>
    <x v="0"/>
    <x v="1"/>
    <s v="GBP"/>
    <n v="1425821477"/>
    <n v="1421937077"/>
    <b v="0"/>
    <n v="70"/>
    <b v="1"/>
    <x v="20"/>
    <d v="2015-03-08T13:31:17"/>
    <x v="1744"/>
    <n v="118"/>
    <n v="93.07"/>
    <x v="8"/>
    <x v="20"/>
  </r>
  <r>
    <n v="1745"/>
    <s v="Things I do in Detroit - A Guidebook by The Nain Rouge"/>
    <s v="A Guidebook to the Coolest Places and Things About Detroit by The Nain Rouge, or Red Gnome, Detroit's oldest and coolest resident."/>
    <x v="39"/>
    <n v="7981"/>
    <x v="0"/>
    <x v="0"/>
    <s v="USD"/>
    <n v="1482372000"/>
    <n v="1479276838"/>
    <b v="0"/>
    <n v="89"/>
    <b v="1"/>
    <x v="20"/>
    <d v="2016-12-22T02:00:00"/>
    <x v="1745"/>
    <n v="114"/>
    <n v="89.67"/>
    <x v="8"/>
    <x v="20"/>
  </r>
  <r>
    <n v="1746"/>
    <s v="Edge â€¢ France | Witnessing Those Unseen"/>
    <s v="Photo-documenting the refugees of France. Witnessing their humanity. Exploring the common threads of what it means to live at the Edge."/>
    <x v="36"/>
    <n v="22215"/>
    <x v="0"/>
    <x v="0"/>
    <s v="USD"/>
    <n v="1479952800"/>
    <n v="1477368867"/>
    <b v="0"/>
    <n v="107"/>
    <b v="1"/>
    <x v="20"/>
    <d v="2016-11-24T02:00:00"/>
    <x v="1746"/>
    <n v="148"/>
    <n v="207.62"/>
    <x v="8"/>
    <x v="20"/>
  </r>
  <r>
    <n v="1747"/>
    <s v="'Tulip, my mother's favourite flower' - A Photo Book."/>
    <s v="A beautiful, limited edition, photobook about the story of the last year of my mother's life, to be published by Dewi Lewis."/>
    <x v="7"/>
    <n v="9446"/>
    <x v="0"/>
    <x v="1"/>
    <s v="GBP"/>
    <n v="1447426800"/>
    <n v="1444904830"/>
    <b v="0"/>
    <n v="159"/>
    <b v="1"/>
    <x v="20"/>
    <d v="2015-11-13T15:00:00"/>
    <x v="1747"/>
    <n v="105"/>
    <n v="59.41"/>
    <x v="8"/>
    <x v="20"/>
  </r>
  <r>
    <n v="1748"/>
    <s v="So It Is: Vancouver"/>
    <s v="Telling the story of the city through remarkable people who live in Vancouver today."/>
    <x v="63"/>
    <n v="64974"/>
    <x v="0"/>
    <x v="5"/>
    <s v="CAD"/>
    <n v="1441234143"/>
    <n v="1438642143"/>
    <b v="0"/>
    <n v="181"/>
    <b v="1"/>
    <x v="20"/>
    <d v="2015-09-02T22:49:03"/>
    <x v="1748"/>
    <n v="130"/>
    <n v="358.97"/>
    <x v="8"/>
    <x v="20"/>
  </r>
  <r>
    <n v="1749"/>
    <s v="E FOTOGRAFESCHE RECKBLECK - 367 DEEG AM AUSLAND ASAZ"/>
    <s v="Help me fund the production run of my first book by local Photographer Sandro Ortolani."/>
    <x v="284"/>
    <n v="12410.5"/>
    <x v="0"/>
    <x v="19"/>
    <s v="EUR"/>
    <n v="1488394800"/>
    <n v="1485213921"/>
    <b v="0"/>
    <n v="131"/>
    <b v="1"/>
    <x v="20"/>
    <d v="2017-03-01T19:00:00"/>
    <x v="1749"/>
    <n v="123"/>
    <n v="94.74"/>
    <x v="8"/>
    <x v="20"/>
  </r>
  <r>
    <n v="1750"/>
    <s v="Love Wins- A Powerful Book of LGBTQ Love Stories"/>
    <s v="A book of portraits and histories making LGBT (Lesbian, Gay, Transgender, Bisexual) loving relationships visible, normal, and accepted."/>
    <x v="10"/>
    <n v="10081"/>
    <x v="0"/>
    <x v="0"/>
    <s v="USD"/>
    <n v="1461096304"/>
    <n v="1458936304"/>
    <b v="0"/>
    <n v="125"/>
    <b v="1"/>
    <x v="20"/>
    <d v="2016-04-19T20:05:04"/>
    <x v="1750"/>
    <n v="202"/>
    <n v="80.650000000000006"/>
    <x v="8"/>
    <x v="20"/>
  </r>
  <r>
    <n v="1751"/>
    <s v="Daily Bread: Stories from Rural Greece"/>
    <s v="Photographs and stories culled from 10 years of road trips through rural Greece"/>
    <x v="3"/>
    <n v="10290"/>
    <x v="0"/>
    <x v="0"/>
    <s v="USD"/>
    <n v="1426787123"/>
    <n v="1424198723"/>
    <b v="0"/>
    <n v="61"/>
    <b v="1"/>
    <x v="20"/>
    <d v="2015-03-19T17:45:23"/>
    <x v="1751"/>
    <n v="103"/>
    <n v="168.69"/>
    <x v="8"/>
    <x v="20"/>
  </r>
  <r>
    <n v="1752"/>
    <s v="Adfectus Book"/>
    <s v="A little book of calm, in picture form, that will soothe the soul and un-furrow the brow."/>
    <x v="38"/>
    <n v="3122"/>
    <x v="0"/>
    <x v="1"/>
    <s v="GBP"/>
    <n v="1476425082"/>
    <n v="1473833082"/>
    <b v="0"/>
    <n v="90"/>
    <b v="1"/>
    <x v="20"/>
    <d v="2016-10-14T06:04:42"/>
    <x v="1752"/>
    <n v="260"/>
    <n v="34.69"/>
    <x v="8"/>
    <x v="20"/>
  </r>
  <r>
    <n v="1753"/>
    <s v="The Hero-In Me // Heroinmaleren - en mÃ¥de at leve pÃ¥"/>
    <s v="A friend or fiend? To me he is both, this is his story - in his words, out of his mind, in my photos and straight in to your hearts!"/>
    <x v="36"/>
    <n v="16200"/>
    <x v="0"/>
    <x v="8"/>
    <s v="DKK"/>
    <n v="1458579568"/>
    <n v="1455991168"/>
    <b v="0"/>
    <n v="35"/>
    <b v="1"/>
    <x v="20"/>
    <d v="2016-03-21T16:59:28"/>
    <x v="1753"/>
    <n v="108"/>
    <n v="462.86"/>
    <x v="8"/>
    <x v="20"/>
  </r>
  <r>
    <n v="1754"/>
    <s v="OFFICIAL OTTAWA (an unofficial portrait)"/>
    <s v="A photography publication that looks behind the myths, clichÃ©s and fairytales that surround Ottawa, the capital of Canada."/>
    <x v="0"/>
    <n v="9395"/>
    <x v="0"/>
    <x v="5"/>
    <s v="CAD"/>
    <n v="1428091353"/>
    <n v="1425502953"/>
    <b v="0"/>
    <n v="90"/>
    <b v="1"/>
    <x v="20"/>
    <d v="2015-04-03T20:02:33"/>
    <x v="1754"/>
    <n v="111"/>
    <n v="104.39"/>
    <x v="8"/>
    <x v="20"/>
  </r>
  <r>
    <n v="1755"/>
    <s v="Just One Block: The Extraordinary Journey Around The Block"/>
    <s v="For about a year I've been taking pictures while walking around the block with my dog. Want to publish a ebook of what I captured."/>
    <x v="251"/>
    <n v="30"/>
    <x v="0"/>
    <x v="0"/>
    <s v="USD"/>
    <n v="1444071361"/>
    <n v="1441479361"/>
    <b v="0"/>
    <n v="4"/>
    <b v="1"/>
    <x v="20"/>
    <d v="2015-10-05T18:56:01"/>
    <x v="1755"/>
    <n v="120"/>
    <n v="7.5"/>
    <x v="8"/>
    <x v="20"/>
  </r>
  <r>
    <n v="1756"/>
    <s v="214: A Photobook of Dallas Hip Hop"/>
    <s v="214 is a photobook about the local hip hop culture in Dallas, Texas between 2012 and 2014 by photographer, Mariah Tyler."/>
    <x v="62"/>
    <n v="5655.6"/>
    <x v="0"/>
    <x v="0"/>
    <s v="USD"/>
    <n v="1472443269"/>
    <n v="1468987269"/>
    <b v="0"/>
    <n v="120"/>
    <b v="1"/>
    <x v="20"/>
    <d v="2016-08-29T04:01:09"/>
    <x v="1756"/>
    <n v="103"/>
    <n v="47.13"/>
    <x v="8"/>
    <x v="20"/>
  </r>
  <r>
    <n v="1757"/>
    <s v="The Resurgence of Femininity Photo Thesis"/>
    <s v="I want to create a self published photo art book on the topic of the resurgence of femininity."/>
    <x v="10"/>
    <n v="5800"/>
    <x v="0"/>
    <x v="0"/>
    <s v="USD"/>
    <n v="1485631740"/>
    <n v="1483041083"/>
    <b v="0"/>
    <n v="14"/>
    <b v="1"/>
    <x v="20"/>
    <d v="2017-01-28T19:29:00"/>
    <x v="1757"/>
    <n v="116"/>
    <n v="414.29"/>
    <x v="8"/>
    <x v="20"/>
  </r>
  <r>
    <n v="1758"/>
    <s v="Yashica TLR Cameras History -Playing Cards"/>
    <s v="Yashica TLRs (Twin Lens Reflex) history cards are a cool way to present Yashica TLR collections in a fun way: by playing cards. Enjoy!"/>
    <x v="28"/>
    <n v="1147"/>
    <x v="0"/>
    <x v="0"/>
    <s v="USD"/>
    <n v="1468536992"/>
    <n v="1463352992"/>
    <b v="0"/>
    <n v="27"/>
    <b v="1"/>
    <x v="20"/>
    <d v="2016-07-14T22:56:32"/>
    <x v="1758"/>
    <n v="115"/>
    <n v="42.48"/>
    <x v="8"/>
    <x v="20"/>
  </r>
  <r>
    <n v="1759"/>
    <s v="Death Valley"/>
    <s v="Death Valley will be the first photo book of Andi State"/>
    <x v="10"/>
    <n v="5330"/>
    <x v="0"/>
    <x v="0"/>
    <s v="USD"/>
    <n v="1427309629"/>
    <n v="1425585229"/>
    <b v="0"/>
    <n v="49"/>
    <b v="1"/>
    <x v="20"/>
    <d v="2015-03-25T18:53:49"/>
    <x v="1759"/>
    <n v="107"/>
    <n v="108.78"/>
    <x v="8"/>
    <x v="20"/>
  </r>
  <r>
    <n v="1760"/>
    <s v="Portraits by Aris Jerome"/>
    <s v="Thank you all so much for your pledges! We reached the goal! To continue supporting or for any questions email arisjerome@gmail.com"/>
    <x v="10"/>
    <n v="8272"/>
    <x v="0"/>
    <x v="0"/>
    <s v="USD"/>
    <n v="1456416513"/>
    <n v="1454688513"/>
    <b v="0"/>
    <n v="102"/>
    <b v="1"/>
    <x v="20"/>
    <d v="2016-02-25T16:08:33"/>
    <x v="1760"/>
    <n v="165"/>
    <n v="81.099999999999994"/>
    <x v="8"/>
    <x v="20"/>
  </r>
  <r>
    <n v="1761"/>
    <s v="I Wanted To See Boobs"/>
    <s v="A hardcover photobook telling the naked truth of a young photographers journey."/>
    <x v="213"/>
    <n v="155"/>
    <x v="0"/>
    <x v="1"/>
    <s v="GBP"/>
    <n v="1442065060"/>
    <n v="1437745060"/>
    <b v="0"/>
    <n v="3"/>
    <b v="1"/>
    <x v="20"/>
    <d v="2015-09-12T13:37:40"/>
    <x v="1761"/>
    <n v="155"/>
    <n v="51.67"/>
    <x v="8"/>
    <x v="20"/>
  </r>
  <r>
    <n v="1762"/>
    <s v="&quot;The Naked Pixel&quot; Ali Pakele"/>
    <s v="Project rewards $25 gets you 190+ digital images"/>
    <x v="213"/>
    <n v="885"/>
    <x v="0"/>
    <x v="0"/>
    <s v="USD"/>
    <n v="1457739245"/>
    <n v="1455147245"/>
    <b v="0"/>
    <n v="25"/>
    <b v="1"/>
    <x v="20"/>
    <d v="2016-03-11T23:34:05"/>
    <x v="1762"/>
    <n v="885"/>
    <n v="35.4"/>
    <x v="8"/>
    <x v="20"/>
  </r>
  <r>
    <n v="1763"/>
    <s v="Coffee Table Girls Exclusive Art Photography Book"/>
    <s v="Hardcover photo book featuring bold, beautiful, confident models and coffee tables in outrageous juxtaposition with the backgrounds."/>
    <x v="14"/>
    <n v="12229"/>
    <x v="0"/>
    <x v="0"/>
    <s v="USD"/>
    <n v="1477255840"/>
    <n v="1474663840"/>
    <b v="0"/>
    <n v="118"/>
    <b v="1"/>
    <x v="20"/>
    <d v="2016-10-23T20:50:40"/>
    <x v="1763"/>
    <n v="102"/>
    <n v="103.64"/>
    <x v="8"/>
    <x v="20"/>
  </r>
  <r>
    <n v="1764"/>
    <s v="Blood, Sweat &amp; Tears - Photobook"/>
    <s v="Individual sportspeople are masters of their own destiny. This book is a gritty behind the scenes look at boxers striving for success"/>
    <x v="34"/>
    <n v="2156"/>
    <x v="2"/>
    <x v="1"/>
    <s v="GBP"/>
    <n v="1407065979"/>
    <n v="1404560379"/>
    <b v="1"/>
    <n v="39"/>
    <b v="0"/>
    <x v="20"/>
    <d v="2014-08-03T11:39:39"/>
    <x v="1764"/>
    <n v="20"/>
    <n v="55.28"/>
    <x v="8"/>
    <x v="20"/>
  </r>
  <r>
    <n v="1765"/>
    <s v="Oklahoma, The Way I See It; The Book"/>
    <s v="Everyday I meet new people and everyday I learn a new story. These are the most popular of those stories from the first year of OTWISI."/>
    <x v="78"/>
    <n v="7433.48"/>
    <x v="2"/>
    <x v="0"/>
    <s v="USD"/>
    <n v="1407972712"/>
    <n v="1405380712"/>
    <b v="1"/>
    <n v="103"/>
    <b v="0"/>
    <x v="20"/>
    <d v="2014-08-13T23:31:52"/>
    <x v="1765"/>
    <n v="59"/>
    <n v="72.17"/>
    <x v="8"/>
    <x v="20"/>
  </r>
  <r>
    <n v="1766"/>
    <s v="Photographic book on Melbourne's music scene"/>
    <s v="I want to create a beautiful book which documents the Melbourne music scene."/>
    <x v="15"/>
    <n v="0"/>
    <x v="2"/>
    <x v="2"/>
    <s v="AUD"/>
    <n v="1408999088"/>
    <n v="1407184688"/>
    <b v="1"/>
    <n v="0"/>
    <b v="0"/>
    <x v="20"/>
    <d v="2014-08-25T20:38:08"/>
    <x v="1766"/>
    <n v="0"/>
    <n v="0"/>
    <x v="8"/>
    <x v="20"/>
  </r>
  <r>
    <n v="1767"/>
    <s v="OR-GÃ“L-HO -A search for meaning during the World Cup"/>
    <s v="A photographic search for the true meaning of pride for ones country during the World Cup"/>
    <x v="10"/>
    <n v="2286"/>
    <x v="2"/>
    <x v="0"/>
    <s v="USD"/>
    <n v="1407080884"/>
    <n v="1404488884"/>
    <b v="1"/>
    <n v="39"/>
    <b v="0"/>
    <x v="20"/>
    <d v="2014-08-03T15:48:04"/>
    <x v="1767"/>
    <n v="46"/>
    <n v="58.62"/>
    <x v="8"/>
    <x v="20"/>
  </r>
  <r>
    <n v="1768"/>
    <s v="SWFTTR: Southwest Farm-to-Table Recipes"/>
    <s v="My goal is to create a catalog of farm-to-table recipes with stunning images from restaurants and farms in the southwest."/>
    <x v="10"/>
    <n v="187"/>
    <x v="2"/>
    <x v="0"/>
    <s v="USD"/>
    <n v="1411824444"/>
    <n v="1406640444"/>
    <b v="1"/>
    <n v="15"/>
    <b v="0"/>
    <x v="20"/>
    <d v="2014-09-27T13:27:24"/>
    <x v="1768"/>
    <n v="4"/>
    <n v="12.47"/>
    <x v="8"/>
    <x v="20"/>
  </r>
  <r>
    <n v="1769"/>
    <s v="Navajo Textile Project"/>
    <s v="To create a publication, and exhibition documenting the collection of Jamie Ross, longtime collector of Navajo Textiles"/>
    <x v="79"/>
    <n v="1081"/>
    <x v="2"/>
    <x v="0"/>
    <s v="USD"/>
    <n v="1421177959"/>
    <n v="1418585959"/>
    <b v="1"/>
    <n v="22"/>
    <b v="0"/>
    <x v="20"/>
    <d v="2015-01-13T19:39:19"/>
    <x v="1769"/>
    <n v="3"/>
    <n v="49.14"/>
    <x v="8"/>
    <x v="20"/>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x v="20"/>
    <d v="2014-10-14T18:43:14"/>
    <x v="1770"/>
    <n v="57"/>
    <n v="150.5"/>
    <x v="8"/>
    <x v="20"/>
  </r>
  <r>
    <n v="1771"/>
    <s v="&quot;Drakes Folly&quot;"/>
    <s v="Photographic book on the historic oil region of Pennsylvania where Edwin Drake drilled the well that started the modern oil industry."/>
    <x v="285"/>
    <n v="895"/>
    <x v="2"/>
    <x v="1"/>
    <s v="GBP"/>
    <n v="1414107040"/>
    <n v="1411515040"/>
    <b v="1"/>
    <n v="25"/>
    <b v="0"/>
    <x v="20"/>
    <d v="2014-10-23T23:30:40"/>
    <x v="1771"/>
    <n v="21"/>
    <n v="35.799999999999997"/>
    <x v="8"/>
    <x v="20"/>
  </r>
  <r>
    <n v="1772"/>
    <s v="White Mountain"/>
    <s v="A photobook and a short documentary film telling the story of Holocaust in Northwestern Lithuania"/>
    <x v="62"/>
    <n v="858"/>
    <x v="2"/>
    <x v="1"/>
    <s v="GBP"/>
    <n v="1404666836"/>
    <n v="1399482836"/>
    <b v="1"/>
    <n v="19"/>
    <b v="0"/>
    <x v="20"/>
    <d v="2014-07-06T17:13:56"/>
    <x v="1772"/>
    <n v="16"/>
    <n v="45.16"/>
    <x v="8"/>
    <x v="20"/>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x v="20"/>
    <d v="2015-01-19T18:14:58"/>
    <x v="1773"/>
    <n v="6"/>
    <n v="98.79"/>
    <x v="8"/>
    <x v="20"/>
  </r>
  <r>
    <n v="1774"/>
    <s v="The World Upside Down: Portraits"/>
    <s v="A photo book of the artist's present and future portraits from 2013 to 2015, including actor and human rights activist George Takei."/>
    <x v="30"/>
    <n v="1148"/>
    <x v="2"/>
    <x v="0"/>
    <s v="USD"/>
    <n v="1417273140"/>
    <n v="1413609292"/>
    <b v="1"/>
    <n v="13"/>
    <b v="0"/>
    <x v="20"/>
    <d v="2014-11-29T14:59:00"/>
    <x v="1774"/>
    <n v="46"/>
    <n v="88.31"/>
    <x v="8"/>
    <x v="20"/>
  </r>
  <r>
    <n v="1775"/>
    <s v="Muhammad Ali - The Comeback"/>
    <s v="Rarely seen images of Muhammad Ali in his prime as he trained in Miami Beach at the famous 5th Street Gym in the early 70s"/>
    <x v="286"/>
    <n v="21158"/>
    <x v="2"/>
    <x v="0"/>
    <s v="USD"/>
    <n v="1414193160"/>
    <n v="1410305160"/>
    <b v="1"/>
    <n v="124"/>
    <b v="0"/>
    <x v="20"/>
    <d v="2014-10-24T23:26:00"/>
    <x v="1775"/>
    <n v="65"/>
    <n v="170.63"/>
    <x v="8"/>
    <x v="20"/>
  </r>
  <r>
    <n v="1776"/>
    <s v="Dubai: A Synthetic City - Photobook &amp; Journal"/>
    <s v="A documentation of the implications of hedonistic architectural ventures in Dubai, the fastest growing city on the planet."/>
    <x v="10"/>
    <n v="335"/>
    <x v="2"/>
    <x v="1"/>
    <s v="GBP"/>
    <n v="1414623471"/>
    <n v="1411513071"/>
    <b v="1"/>
    <n v="4"/>
    <b v="0"/>
    <x v="20"/>
    <d v="2014-10-29T22:57:51"/>
    <x v="1776"/>
    <n v="7"/>
    <n v="83.75"/>
    <x v="8"/>
    <x v="20"/>
  </r>
  <r>
    <n v="1777"/>
    <s v="All along the Control Tower"/>
    <s v="Photobook â€˜All along the Control Towerâ€™ by Theo and Frans Barten. Photos of more than 50 disused WW2 Control Towers in the UK."/>
    <x v="225"/>
    <n v="651"/>
    <x v="2"/>
    <x v="9"/>
    <s v="EUR"/>
    <n v="1424421253"/>
    <n v="1421829253"/>
    <b v="1"/>
    <n v="10"/>
    <b v="0"/>
    <x v="20"/>
    <d v="2015-02-20T08:34:13"/>
    <x v="1777"/>
    <n v="14"/>
    <n v="65.099999999999994"/>
    <x v="8"/>
    <x v="20"/>
  </r>
  <r>
    <n v="1778"/>
    <s v="Portrait of Cuban Resilience: Faces and Voices of a Blockade"/>
    <s v="This book combines portraits of Cuban life and and society with quotes from a diverse group of Cubans that live in Cuba now."/>
    <x v="63"/>
    <n v="995"/>
    <x v="2"/>
    <x v="0"/>
    <s v="USD"/>
    <n v="1427485395"/>
    <n v="1423600995"/>
    <b v="1"/>
    <n v="15"/>
    <b v="0"/>
    <x v="20"/>
    <d v="2015-03-27T19:43:15"/>
    <x v="1778"/>
    <n v="2"/>
    <n v="66.33"/>
    <x v="8"/>
    <x v="20"/>
  </r>
  <r>
    <n v="1779"/>
    <s v="Ozymandias : a photo book"/>
    <s v="Publication of an award-winning photographic series that explores the endless and beautiful dance between creation and destruction."/>
    <x v="34"/>
    <n v="3986"/>
    <x v="2"/>
    <x v="0"/>
    <s v="USD"/>
    <n v="1472834180"/>
    <n v="1470242180"/>
    <b v="1"/>
    <n v="38"/>
    <b v="0"/>
    <x v="20"/>
    <d v="2016-09-02T16:36:20"/>
    <x v="1779"/>
    <n v="36"/>
    <n v="104.89"/>
    <x v="8"/>
    <x v="20"/>
  </r>
  <r>
    <n v="1780"/>
    <s v="Native Nation"/>
    <s v="It is time to recognize and give to the indigenus groups the credit they deserve. It is time to understand where we come from."/>
    <x v="11"/>
    <n v="11923"/>
    <x v="2"/>
    <x v="0"/>
    <s v="USD"/>
    <n v="1467469510"/>
    <n v="1462285510"/>
    <b v="1"/>
    <n v="152"/>
    <b v="0"/>
    <x v="20"/>
    <d v="2016-07-02T14:25:10"/>
    <x v="1780"/>
    <n v="40"/>
    <n v="78.44"/>
    <x v="8"/>
    <x v="2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x v="20"/>
    <d v="2016-09-15T14:49:05"/>
    <x v="1781"/>
    <n v="26"/>
    <n v="59.04"/>
    <x v="8"/>
    <x v="20"/>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x v="20"/>
    <d v="2016-02-21T13:48:09"/>
    <x v="1782"/>
    <n v="15"/>
    <n v="71.34"/>
    <x v="8"/>
    <x v="20"/>
  </r>
  <r>
    <n v="1783"/>
    <s v="Hues of my Vision"/>
    <s v="My Buddy Spirit and I, Ara, camping full time camera on hand for a bit over nine years. &quot;Hue of my Vision&quot; is our Photo Book."/>
    <x v="79"/>
    <n v="9477"/>
    <x v="2"/>
    <x v="0"/>
    <s v="USD"/>
    <n v="1432248478"/>
    <n v="1429656478"/>
    <b v="1"/>
    <n v="185"/>
    <b v="0"/>
    <x v="20"/>
    <d v="2015-05-21T22:47:58"/>
    <x v="1783"/>
    <n v="24"/>
    <n v="51.23"/>
    <x v="8"/>
    <x v="20"/>
  </r>
  <r>
    <n v="1784"/>
    <s v="Vantage Point: Photographs of Milwaukee from on high"/>
    <s v="I want to publish my first photo book and make prints based on a series of rooftop cityscapes I took in 2014 of the city that I love."/>
    <x v="10"/>
    <n v="1988"/>
    <x v="2"/>
    <x v="0"/>
    <s v="USD"/>
    <n v="1422674700"/>
    <n v="1419954240"/>
    <b v="1"/>
    <n v="33"/>
    <b v="0"/>
    <x v="20"/>
    <d v="2015-01-31T03:25:00"/>
    <x v="1784"/>
    <n v="40"/>
    <n v="60.24"/>
    <x v="8"/>
    <x v="20"/>
  </r>
  <r>
    <n v="1785"/>
    <s v="Hank Bought A Bus - A photobook of our bus and adventure."/>
    <s v="A book about a school bus converted into a living space, and the adventure shared by friends on its maiden voyage."/>
    <x v="95"/>
    <n v="4853"/>
    <x v="2"/>
    <x v="0"/>
    <s v="USD"/>
    <n v="1413417600"/>
    <n v="1410750855"/>
    <b v="1"/>
    <n v="108"/>
    <b v="0"/>
    <x v="20"/>
    <d v="2014-10-16T00:00:00"/>
    <x v="1785"/>
    <n v="20"/>
    <n v="44.94"/>
    <x v="8"/>
    <x v="20"/>
  </r>
  <r>
    <n v="1786"/>
    <s v="Observations in 6x6"/>
    <s v="A photo book that shows a timeless trip from Portugal to Sri Lanka in a subjective point of view through an old Hasselblad objective."/>
    <x v="168"/>
    <n v="905"/>
    <x v="2"/>
    <x v="9"/>
    <s v="EUR"/>
    <n v="1418649177"/>
    <n v="1416057177"/>
    <b v="1"/>
    <n v="29"/>
    <b v="0"/>
    <x v="20"/>
    <d v="2014-12-15T13:12:57"/>
    <x v="1786"/>
    <n v="48"/>
    <n v="31.21"/>
    <x v="8"/>
    <x v="20"/>
  </r>
  <r>
    <n v="1787"/>
    <s v="Alpamayo to Yerupaja"/>
    <s v="Raising awareness to the effects of global warming through photographs of the high mountains of Peru."/>
    <x v="3"/>
    <n v="1533"/>
    <x v="2"/>
    <x v="0"/>
    <s v="USD"/>
    <n v="1428158637"/>
    <n v="1425570237"/>
    <b v="1"/>
    <n v="24"/>
    <b v="0"/>
    <x v="20"/>
    <d v="2015-04-04T14:43:57"/>
    <x v="1787"/>
    <n v="15"/>
    <n v="63.88"/>
    <x v="8"/>
    <x v="20"/>
  </r>
  <r>
    <n v="1788"/>
    <s v="Beyond the Pale"/>
    <s v="A photo book celebrating Goths, exploring their lives and giving an insight into what Goth is for them."/>
    <x v="62"/>
    <n v="76"/>
    <x v="2"/>
    <x v="1"/>
    <s v="GBP"/>
    <n v="1414795542"/>
    <n v="1412203542"/>
    <b v="1"/>
    <n v="4"/>
    <b v="0"/>
    <x v="20"/>
    <d v="2014-10-31T22:45:42"/>
    <x v="1788"/>
    <n v="1"/>
    <n v="19"/>
    <x v="8"/>
    <x v="20"/>
  </r>
  <r>
    <n v="1789"/>
    <s v="Paintball: Beyond The Paint"/>
    <s v="I want to create a portfolio to show all the aspects of the adrenaline filled game of paintball. Focusing on tournament players"/>
    <x v="6"/>
    <n v="40"/>
    <x v="2"/>
    <x v="0"/>
    <s v="USD"/>
    <n v="1421042403"/>
    <n v="1415858403"/>
    <b v="1"/>
    <n v="4"/>
    <b v="0"/>
    <x v="20"/>
    <d v="2015-01-12T06:00:03"/>
    <x v="1789"/>
    <n v="1"/>
    <n v="10"/>
    <x v="8"/>
    <x v="20"/>
  </r>
  <r>
    <n v="1790"/>
    <s v="Return to Relevance: The Scott Hyde Archive"/>
    <s v="70 years of incredible photography sits patiently in old film sheet boxes, waiting for a return to relevance."/>
    <x v="287"/>
    <n v="1636"/>
    <x v="2"/>
    <x v="0"/>
    <s v="USD"/>
    <n v="1423152678"/>
    <n v="1420560678"/>
    <b v="1"/>
    <n v="15"/>
    <b v="0"/>
    <x v="20"/>
    <d v="2015-02-05T16:11:18"/>
    <x v="1790"/>
    <n v="5"/>
    <n v="109.07"/>
    <x v="8"/>
    <x v="20"/>
  </r>
  <r>
    <n v="1791"/>
    <s v="disCover: Napoli"/>
    <s v="For the love of street photography and the beauty of traditional cultures in southern Italy."/>
    <x v="9"/>
    <n v="107"/>
    <x v="2"/>
    <x v="1"/>
    <s v="GBP"/>
    <n v="1422553565"/>
    <n v="1417369565"/>
    <b v="1"/>
    <n v="4"/>
    <b v="0"/>
    <x v="20"/>
    <d v="2015-01-29T17:46:05"/>
    <x v="1791"/>
    <n v="4"/>
    <n v="26.75"/>
    <x v="8"/>
    <x v="20"/>
  </r>
  <r>
    <n v="1792"/>
    <s v="Bensinger's: Photographs by Helaine Garren"/>
    <s v="In 1970 Helaine Garren shot a series of images at Bensingerâ€™s Pool Hall in Chicago, Illinois."/>
    <x v="31"/>
    <n v="15281"/>
    <x v="2"/>
    <x v="0"/>
    <s v="USD"/>
    <n v="1439189940"/>
    <n v="1435970682"/>
    <b v="1"/>
    <n v="139"/>
    <b v="0"/>
    <x v="20"/>
    <d v="2015-08-10T06:59:00"/>
    <x v="1792"/>
    <n v="61"/>
    <n v="109.94"/>
    <x v="8"/>
    <x v="20"/>
  </r>
  <r>
    <n v="1793"/>
    <s v="Live to Learn, Learn to Fight, Fight to Live - The Karen"/>
    <s v="The beginning of a long term project to document life of the Karen ethnic group on the border of Thailand and Burma."/>
    <x v="9"/>
    <n v="40"/>
    <x v="2"/>
    <x v="2"/>
    <s v="AUD"/>
    <n v="1417127040"/>
    <n v="1414531440"/>
    <b v="1"/>
    <n v="2"/>
    <b v="0"/>
    <x v="20"/>
    <d v="2014-11-27T22:24:00"/>
    <x v="1793"/>
    <n v="1"/>
    <n v="20"/>
    <x v="8"/>
    <x v="20"/>
  </r>
  <r>
    <n v="1794"/>
    <s v="Venus as Men"/>
    <s v="&quot;Venus as Menâ€ is a book about beauty of masculine nude. Is a reflection about men as a sensitive and sensual being and gender equity."/>
    <x v="7"/>
    <n v="997"/>
    <x v="2"/>
    <x v="0"/>
    <s v="USD"/>
    <n v="1423660422"/>
    <n v="1420636422"/>
    <b v="1"/>
    <n v="18"/>
    <b v="0"/>
    <x v="20"/>
    <d v="2015-02-11T13:13:42"/>
    <x v="1794"/>
    <n v="11"/>
    <n v="55.39"/>
    <x v="8"/>
    <x v="20"/>
  </r>
  <r>
    <n v="1795"/>
    <s v="THE AFGHANS - A Photo Book"/>
    <s v="A photography book documenting the impact of the ISAF mission on the Afghan people of Mazar-e Sharif."/>
    <x v="89"/>
    <n v="10846"/>
    <x v="2"/>
    <x v="12"/>
    <s v="EUR"/>
    <n v="1476460800"/>
    <n v="1473922541"/>
    <b v="1"/>
    <n v="81"/>
    <b v="0"/>
    <x v="20"/>
    <d v="2016-10-14T16:00:00"/>
    <x v="1795"/>
    <n v="39"/>
    <n v="133.9"/>
    <x v="8"/>
    <x v="20"/>
  </r>
  <r>
    <n v="1796"/>
    <s v="Kenema"/>
    <s v="Kenema is a stunning portrait photography book by British Photographer, Peter Dibdin, capturing community life in Kenema, Sierra Leone."/>
    <x v="266"/>
    <n v="4190"/>
    <x v="2"/>
    <x v="1"/>
    <s v="GBP"/>
    <n v="1469356366"/>
    <n v="1464172366"/>
    <b v="1"/>
    <n v="86"/>
    <b v="0"/>
    <x v="20"/>
    <d v="2016-07-24T10:32:46"/>
    <x v="1796"/>
    <n v="22"/>
    <n v="48.72"/>
    <x v="8"/>
    <x v="20"/>
  </r>
  <r>
    <n v="1797"/>
    <s v="Remnants, A Photography Book to Send to Congress"/>
    <s v="A photography book that serves as a call to action for Congress to stand up for survivors of domestic and sexual assault."/>
    <x v="3"/>
    <n v="6755"/>
    <x v="2"/>
    <x v="0"/>
    <s v="USD"/>
    <n v="1481809189"/>
    <n v="1479217189"/>
    <b v="1"/>
    <n v="140"/>
    <b v="0"/>
    <x v="20"/>
    <d v="2016-12-15T13:39:49"/>
    <x v="1797"/>
    <n v="68"/>
    <n v="48.25"/>
    <x v="8"/>
    <x v="20"/>
  </r>
  <r>
    <n v="1798"/>
    <s v="Amoung Charros and Poetry/Entre Charros y Poesias"/>
    <s v="A photographic series on Mexican cowboys that I want to have published as a fine art book that will also include cowboy poetry."/>
    <x v="194"/>
    <n v="2182"/>
    <x v="2"/>
    <x v="0"/>
    <s v="USD"/>
    <n v="1454572233"/>
    <n v="1449388233"/>
    <b v="1"/>
    <n v="37"/>
    <b v="0"/>
    <x v="20"/>
    <d v="2016-02-04T07:50:33"/>
    <x v="1798"/>
    <n v="14"/>
    <n v="58.97"/>
    <x v="8"/>
    <x v="20"/>
  </r>
  <r>
    <n v="1799"/>
    <s v="The UnDiscovered Image"/>
    <s v="The UnDiscovered Image, a monthly publication dedicated to photographers."/>
    <x v="23"/>
    <n v="69.83"/>
    <x v="2"/>
    <x v="1"/>
    <s v="GBP"/>
    <n v="1415740408"/>
    <n v="1414008808"/>
    <b v="1"/>
    <n v="6"/>
    <b v="0"/>
    <x v="20"/>
    <d v="2014-11-11T21:13:28"/>
    <x v="1799"/>
    <n v="2"/>
    <n v="11.64"/>
    <x v="8"/>
    <x v="20"/>
  </r>
  <r>
    <n v="1800"/>
    <s v="The Sikh Project Book"/>
    <s v="Shot over 3 years in the U.K &amp; U.S, and featured in press worldwide, we need your help to back the highly anticipated Sikh Project book"/>
    <x v="288"/>
    <n v="9460"/>
    <x v="2"/>
    <x v="1"/>
    <s v="GBP"/>
    <n v="1476109970"/>
    <n v="1473517970"/>
    <b v="1"/>
    <n v="113"/>
    <b v="0"/>
    <x v="20"/>
    <d v="2016-10-10T14:32:50"/>
    <x v="1800"/>
    <n v="20"/>
    <n v="83.72"/>
    <x v="8"/>
    <x v="20"/>
  </r>
  <r>
    <n v="1801"/>
    <s v="Come, Bring, Punish"/>
    <s v="Get involved in Come, Bring, Punish, a new photo book by Ewen Spencer, documenting the European Ballroom scene and the life around it"/>
    <x v="73"/>
    <n v="2355"/>
    <x v="2"/>
    <x v="1"/>
    <s v="GBP"/>
    <n v="1450181400"/>
    <n v="1447429868"/>
    <b v="1"/>
    <n v="37"/>
    <b v="0"/>
    <x v="20"/>
    <d v="2015-12-15T12:10:00"/>
    <x v="1801"/>
    <n v="14"/>
    <n v="63.65"/>
    <x v="8"/>
    <x v="20"/>
  </r>
  <r>
    <n v="1802"/>
    <s v="Out Of The Dark"/>
    <s v="Inner Darkness turned into a photobook. Personal work i shot during my recovery...in Berlin."/>
    <x v="8"/>
    <n v="1697"/>
    <x v="2"/>
    <x v="12"/>
    <s v="EUR"/>
    <n v="1435442340"/>
    <n v="1433416830"/>
    <b v="1"/>
    <n v="18"/>
    <b v="0"/>
    <x v="20"/>
    <d v="2015-06-27T21:59:00"/>
    <x v="1802"/>
    <n v="48"/>
    <n v="94.28"/>
    <x v="8"/>
    <x v="20"/>
  </r>
  <r>
    <n v="1803"/>
    <s v="On the Verge, the book."/>
    <s v="Photographs capture fleeting experiences, where childhood is our past and adulthood is our future. In between. On the verge."/>
    <x v="178"/>
    <n v="5390"/>
    <x v="2"/>
    <x v="0"/>
    <s v="USD"/>
    <n v="1423878182"/>
    <n v="1421199782"/>
    <b v="1"/>
    <n v="75"/>
    <b v="0"/>
    <x v="20"/>
    <d v="2015-02-14T01:43:02"/>
    <x v="1803"/>
    <n v="31"/>
    <n v="71.87"/>
    <x v="8"/>
    <x v="20"/>
  </r>
  <r>
    <n v="1804"/>
    <s v="No Dar Papaya:  Photographs from Colombia 2003-2013"/>
    <s v="A beautiful book of Polaroid photographs which celebrates the beauty, diversity, and distinctive character of Colombia"/>
    <x v="289"/>
    <n v="5452"/>
    <x v="2"/>
    <x v="0"/>
    <s v="USD"/>
    <n v="1447521404"/>
    <n v="1444061804"/>
    <b v="1"/>
    <n v="52"/>
    <b v="0"/>
    <x v="20"/>
    <d v="2015-11-14T17:16:44"/>
    <x v="1804"/>
    <n v="35"/>
    <n v="104.85"/>
    <x v="8"/>
    <x v="20"/>
  </r>
  <r>
    <n v="1805"/>
    <s v="Book &quot;The Travellers&quot;"/>
    <s v="The production of the book about my long term project &quot;The Travellers&quot;, Ireland`s biggest minority group with a nomadic origin."/>
    <x v="290"/>
    <n v="8191"/>
    <x v="2"/>
    <x v="12"/>
    <s v="EUR"/>
    <n v="1443808800"/>
    <n v="1441048658"/>
    <b v="1"/>
    <n v="122"/>
    <b v="0"/>
    <x v="20"/>
    <d v="2015-10-02T18:00:00"/>
    <x v="1805"/>
    <n v="36"/>
    <n v="67.14"/>
    <x v="8"/>
    <x v="20"/>
  </r>
  <r>
    <n v="1806"/>
    <s v="American Presidents Naked"/>
    <s v="Join me in publishing an amazing and unprecedented book with full frontal photopraphs of 8 American Presidents Naked"/>
    <x v="22"/>
    <n v="591"/>
    <x v="2"/>
    <x v="1"/>
    <s v="GBP"/>
    <n v="1412090349"/>
    <n v="1409066349"/>
    <b v="1"/>
    <n v="8"/>
    <b v="0"/>
    <x v="20"/>
    <d v="2014-09-30T15:19:09"/>
    <x v="1806"/>
    <n v="3"/>
    <n v="73.88"/>
    <x v="8"/>
    <x v="20"/>
  </r>
  <r>
    <n v="1807"/>
    <s v="Anywhere but Here"/>
    <s v="I want to explore alternative cultures and lifestyles in America."/>
    <x v="10"/>
    <n v="553"/>
    <x v="2"/>
    <x v="0"/>
    <s v="USD"/>
    <n v="1411868313"/>
    <n v="1409276313"/>
    <b v="1"/>
    <n v="8"/>
    <b v="0"/>
    <x v="20"/>
    <d v="2014-09-28T01:38:33"/>
    <x v="1807"/>
    <n v="11"/>
    <n v="69.13"/>
    <x v="8"/>
    <x v="20"/>
  </r>
  <r>
    <n v="1808"/>
    <s v="An Iranian Journey"/>
    <s v="An Iranian Journey exposes the duality of life in modern Iran where youth navigate a thicket of Islamic laws and customs to live freely"/>
    <x v="89"/>
    <n v="11594"/>
    <x v="2"/>
    <x v="0"/>
    <s v="USD"/>
    <n v="1486830030"/>
    <n v="1483806030"/>
    <b v="1"/>
    <n v="96"/>
    <b v="0"/>
    <x v="20"/>
    <d v="2017-02-11T16:20:30"/>
    <x v="1808"/>
    <n v="41"/>
    <n v="120.77"/>
    <x v="8"/>
    <x v="20"/>
  </r>
  <r>
    <n v="1809"/>
    <s v="Hamilton: A Different Perspective"/>
    <s v="A stunning photo book highlighting the visual diversity of the City of Hamilton and showcasing it in a new light."/>
    <x v="8"/>
    <n v="380"/>
    <x v="2"/>
    <x v="5"/>
    <s v="CAD"/>
    <n v="1425246439"/>
    <n v="1422222439"/>
    <b v="1"/>
    <n v="9"/>
    <b v="0"/>
    <x v="20"/>
    <d v="2015-03-01T21:47:19"/>
    <x v="1809"/>
    <n v="11"/>
    <n v="42.22"/>
    <x v="8"/>
    <x v="20"/>
  </r>
  <r>
    <n v="1810"/>
    <s v="Film Speed"/>
    <s v="Film Speed is a series of Zines focusing on architecture shot completely on 35 and 120mm film."/>
    <x v="52"/>
    <n v="15"/>
    <x v="2"/>
    <x v="0"/>
    <s v="USD"/>
    <n v="1408657826"/>
    <n v="1407621026"/>
    <b v="0"/>
    <n v="2"/>
    <b v="0"/>
    <x v="20"/>
    <d v="2014-08-21T21:50:26"/>
    <x v="1810"/>
    <n v="3"/>
    <n v="7.5"/>
    <x v="8"/>
    <x v="20"/>
  </r>
  <r>
    <n v="1811"/>
    <s v="The Year of Sunsets"/>
    <s v="A collection of 365 color photographs of sunsets in 2014, beautifully presented in a hardcover book."/>
    <x v="214"/>
    <n v="40"/>
    <x v="2"/>
    <x v="0"/>
    <s v="USD"/>
    <n v="1414123200"/>
    <n v="1408962270"/>
    <b v="0"/>
    <n v="26"/>
    <b v="0"/>
    <x v="20"/>
    <d v="2014-10-24T04:00:00"/>
    <x v="1811"/>
    <n v="0"/>
    <n v="1.54"/>
    <x v="8"/>
    <x v="20"/>
  </r>
  <r>
    <n v="1812"/>
    <s v="Run Rwanda: A Photo Book showcasing contemporary Rwanda"/>
    <s v="Run Rwanda - 211 miles, 100 photos:  An intimate visual documentation  of the inspiring and innovative reality of modern day Rwanda"/>
    <x v="115"/>
    <n v="865"/>
    <x v="2"/>
    <x v="1"/>
    <s v="GBP"/>
    <n v="1467531536"/>
    <n v="1464939536"/>
    <b v="0"/>
    <n v="23"/>
    <b v="0"/>
    <x v="20"/>
    <d v="2016-07-03T07:38:56"/>
    <x v="1812"/>
    <n v="13"/>
    <n v="37.61"/>
    <x v="8"/>
    <x v="20"/>
  </r>
  <r>
    <n v="1813"/>
    <s v="Libya : The Lost Days"/>
    <s v="This project aims to document, Libyan photographic history; through both print and artisan mediums ."/>
    <x v="222"/>
    <n v="0"/>
    <x v="2"/>
    <x v="1"/>
    <s v="GBP"/>
    <n v="1407532812"/>
    <n v="1404940812"/>
    <b v="0"/>
    <n v="0"/>
    <b v="0"/>
    <x v="20"/>
    <d v="2014-08-08T21:20:12"/>
    <x v="1813"/>
    <n v="0"/>
    <n v="0"/>
    <x v="8"/>
    <x v="20"/>
  </r>
  <r>
    <n v="1814"/>
    <s v="My Favourite Colour Was Yellow"/>
    <s v="A self published photo book documenting the overwhelming presence of the colour pink, in young girls lives here in the UK."/>
    <x v="14"/>
    <n v="5902"/>
    <x v="2"/>
    <x v="1"/>
    <s v="GBP"/>
    <n v="1425108736"/>
    <n v="1422516736"/>
    <b v="0"/>
    <n v="140"/>
    <b v="0"/>
    <x v="20"/>
    <d v="2015-02-28T07:32:16"/>
    <x v="1814"/>
    <n v="49"/>
    <n v="42.16"/>
    <x v="8"/>
    <x v="20"/>
  </r>
  <r>
    <n v="1815"/>
    <s v="Texas to Florida"/>
    <s v="Photographic roadtrip from Dallas/Ft Worth, Texas to Florida's beaches. A summer photography roadtrip project to include 5 states."/>
    <x v="9"/>
    <n v="0"/>
    <x v="2"/>
    <x v="0"/>
    <s v="USD"/>
    <n v="1435787137"/>
    <n v="1434577537"/>
    <b v="0"/>
    <n v="0"/>
    <b v="0"/>
    <x v="20"/>
    <d v="2015-07-01T21:45:37"/>
    <x v="1815"/>
    <n v="0"/>
    <n v="0"/>
    <x v="8"/>
    <x v="20"/>
  </r>
  <r>
    <n v="1816"/>
    <s v="Moments of Passion"/>
    <s v="A unique Photographic Book Project about the Passionate Moments and Strong Emotions that lie within Karate"/>
    <x v="31"/>
    <n v="509"/>
    <x v="2"/>
    <x v="16"/>
    <s v="CHF"/>
    <n v="1469473200"/>
    <n v="1467061303"/>
    <b v="0"/>
    <n v="6"/>
    <b v="0"/>
    <x v="20"/>
    <d v="2016-07-25T19:00:00"/>
    <x v="1816"/>
    <n v="2"/>
    <n v="84.83"/>
    <x v="8"/>
    <x v="20"/>
  </r>
  <r>
    <n v="1817"/>
    <s v="Through the Lens of Jerry Gustafson"/>
    <s v="Hundreds of breathtaking rodeo photographs collected in a beautiful coffee table book."/>
    <x v="102"/>
    <n v="9419"/>
    <x v="2"/>
    <x v="0"/>
    <s v="USD"/>
    <n v="1485759540"/>
    <n v="1480607607"/>
    <b v="0"/>
    <n v="100"/>
    <b v="0"/>
    <x v="20"/>
    <d v="2017-01-30T06:59:00"/>
    <x v="1817"/>
    <n v="52"/>
    <n v="94.19"/>
    <x v="8"/>
    <x v="20"/>
  </r>
  <r>
    <n v="1818"/>
    <s v="Give Me Your Goofy-ist"/>
    <s v="We are all different, this is a way to honor and celebrate the authenticity in being different."/>
    <x v="36"/>
    <n v="0"/>
    <x v="2"/>
    <x v="0"/>
    <s v="USD"/>
    <n v="1428035850"/>
    <n v="1425447450"/>
    <b v="0"/>
    <n v="0"/>
    <b v="0"/>
    <x v="20"/>
    <d v="2015-04-03T04:37:30"/>
    <x v="1818"/>
    <n v="0"/>
    <n v="0"/>
    <x v="8"/>
    <x v="20"/>
  </r>
  <r>
    <n v="1819"/>
    <s v="Claim Your Glacier: What's your legacy? Denali, AK"/>
    <s v="Reach the ends of the earth! Claim a piece of alaskan wilderness- your name in a glacier and receive photo book our Denali Expedition"/>
    <x v="38"/>
    <n v="25"/>
    <x v="2"/>
    <x v="0"/>
    <s v="USD"/>
    <n v="1406743396"/>
    <n v="1404151396"/>
    <b v="0"/>
    <n v="4"/>
    <b v="0"/>
    <x v="20"/>
    <d v="2014-07-30T18:03:16"/>
    <x v="1819"/>
    <n v="2"/>
    <n v="6.25"/>
    <x v="8"/>
    <x v="20"/>
  </r>
  <r>
    <n v="1820"/>
    <s v="From Box to Book: 34Â° 16' 28&quot;N - &quot;119Â° 13' 44&quot;W"/>
    <s v="An Iconic look at one of California's oldest beach communities, photographed in Monochrome, on a c1947 medium format 6x6cm Box Camera."/>
    <x v="91"/>
    <n v="1707"/>
    <x v="2"/>
    <x v="0"/>
    <s v="USD"/>
    <n v="1427850090"/>
    <n v="1425261690"/>
    <b v="0"/>
    <n v="8"/>
    <b v="0"/>
    <x v="20"/>
    <d v="2015-04-01T01:01:30"/>
    <x v="1820"/>
    <n v="7"/>
    <n v="213.38"/>
    <x v="8"/>
    <x v="20"/>
  </r>
  <r>
    <n v="1821"/>
    <s v="Glass Cloud on the road!"/>
    <s v="Glass Cloud tour dates are already beginning to pile up. They are turning to YOU to help get them from town to town."/>
    <x v="30"/>
    <n v="3372.25"/>
    <x v="0"/>
    <x v="0"/>
    <s v="USD"/>
    <n v="1330760367"/>
    <n v="1326872367"/>
    <b v="0"/>
    <n v="57"/>
    <b v="1"/>
    <x v="11"/>
    <d v="2012-03-03T07:39:27"/>
    <x v="1821"/>
    <n v="135"/>
    <n v="59.16"/>
    <x v="4"/>
    <x v="11"/>
  </r>
  <r>
    <n v="1822"/>
    <s v="Wood Butcher's new music video- I Don't Wanna Party"/>
    <s v="Wood Butcher needs your help to make this happen. Buy a CD, support local music!"/>
    <x v="43"/>
    <n v="300"/>
    <x v="0"/>
    <x v="5"/>
    <s v="CAD"/>
    <n v="1391194860"/>
    <n v="1388084862"/>
    <b v="0"/>
    <n v="11"/>
    <b v="1"/>
    <x v="11"/>
    <d v="2014-01-31T19:01:00"/>
    <x v="1822"/>
    <n v="100"/>
    <n v="27.27"/>
    <x v="4"/>
    <x v="11"/>
  </r>
  <r>
    <n v="1823"/>
    <s v="Our Band Van Needs Serious Repairs!!!"/>
    <s v="Just as we are getting prepared to tour we find out our van has serious damage and can't run. We unfortunately don't have enough."/>
    <x v="176"/>
    <n v="811"/>
    <x v="0"/>
    <x v="0"/>
    <s v="USD"/>
    <n v="1351095976"/>
    <n v="1348503976"/>
    <b v="0"/>
    <n v="33"/>
    <b v="1"/>
    <x v="11"/>
    <d v="2012-10-24T16:26:16"/>
    <x v="1823"/>
    <n v="116"/>
    <n v="24.58"/>
    <x v="4"/>
    <x v="11"/>
  </r>
  <r>
    <n v="1824"/>
    <s v="Tin Man's Broken Wisdom Fund"/>
    <s v="cd fund raiser"/>
    <x v="9"/>
    <n v="3002"/>
    <x v="0"/>
    <x v="0"/>
    <s v="USD"/>
    <n v="1389146880"/>
    <n v="1387403967"/>
    <b v="0"/>
    <n v="40"/>
    <b v="1"/>
    <x v="11"/>
    <d v="2014-01-08T02:08:00"/>
    <x v="1824"/>
    <n v="100"/>
    <n v="75.05"/>
    <x v="4"/>
    <x v="11"/>
  </r>
  <r>
    <n v="1825"/>
    <s v="Eurisko's &quot;Wild Animal&quot; Project"/>
    <s v="Eurisko is trying to release our full length entitled &quot;Wild Animal!&quot; Money raised will go towards studio time, mixing, and mastering."/>
    <x v="13"/>
    <n v="2101"/>
    <x v="0"/>
    <x v="0"/>
    <s v="USD"/>
    <n v="1373572903"/>
    <n v="1371585703"/>
    <b v="0"/>
    <n v="50"/>
    <b v="1"/>
    <x v="11"/>
    <d v="2013-07-11T20:01:43"/>
    <x v="1825"/>
    <n v="105"/>
    <n v="42.02"/>
    <x v="4"/>
    <x v="11"/>
  </r>
  <r>
    <n v="1826"/>
    <s v="BEAR GHOST! Professional Recording! Yay!"/>
    <s v="Hear your favorite Bear Ghost in eargasmic quality!"/>
    <x v="13"/>
    <n v="2020"/>
    <x v="0"/>
    <x v="0"/>
    <s v="USD"/>
    <n v="1392675017"/>
    <n v="1390083017"/>
    <b v="0"/>
    <n v="38"/>
    <b v="1"/>
    <x v="11"/>
    <d v="2014-02-17T22:10:17"/>
    <x v="1826"/>
    <n v="101"/>
    <n v="53.16"/>
    <x v="4"/>
    <x v="11"/>
  </r>
  <r>
    <n v="1827"/>
    <s v="&quot;Homeward Bound&quot; a journey in sound. "/>
    <s v="I have been a lot of places &amp; written a lot of songs. It's finally time to make my debut album &quot;Homeward Bound&quot; and I need your help!"/>
    <x v="6"/>
    <n v="8053"/>
    <x v="0"/>
    <x v="0"/>
    <s v="USD"/>
    <n v="1299138561"/>
    <n v="1294818561"/>
    <b v="0"/>
    <n v="96"/>
    <b v="1"/>
    <x v="11"/>
    <d v="2011-03-03T07:49:21"/>
    <x v="1827"/>
    <n v="101"/>
    <n v="83.89"/>
    <x v="4"/>
    <x v="11"/>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x v="11"/>
    <d v="2014-05-09T22:00:00"/>
    <x v="1828"/>
    <n v="100"/>
    <n v="417.33"/>
    <x v="4"/>
    <x v="11"/>
  </r>
  <r>
    <n v="1829"/>
    <s v="Help JUICE (Boston) Record Their First Album"/>
    <s v="Everything is set to record are EP except for our finances. Please donate if you can! Any amount is appreciated. "/>
    <x v="15"/>
    <n v="2500.25"/>
    <x v="0"/>
    <x v="0"/>
    <s v="USD"/>
    <n v="1295647200"/>
    <n v="1291428371"/>
    <b v="0"/>
    <n v="33"/>
    <b v="1"/>
    <x v="11"/>
    <d v="2011-01-21T22:00:00"/>
    <x v="1829"/>
    <n v="167"/>
    <n v="75.77"/>
    <x v="4"/>
    <x v="11"/>
  </r>
  <r>
    <n v="1830"/>
    <s v="Help Vintage Blue Complete and Promote Our Record!"/>
    <s v="We have come a long way on our new record, but now we need your help.  Help us, and together we can make magic!"/>
    <x v="36"/>
    <n v="15230"/>
    <x v="0"/>
    <x v="0"/>
    <s v="USD"/>
    <n v="1393259107"/>
    <n v="1390667107"/>
    <b v="0"/>
    <n v="226"/>
    <b v="1"/>
    <x v="11"/>
    <d v="2014-02-24T16:25:07"/>
    <x v="1830"/>
    <n v="102"/>
    <n v="67.39"/>
    <x v="4"/>
    <x v="11"/>
  </r>
  <r>
    <n v="1831"/>
    <s v="Darling Waste Trailer Bail Out!"/>
    <s v="After a 2 year Odyssey, Darling Waste's trailer is still not home! We need $3,500 to get it through U.S. Customs!"/>
    <x v="28"/>
    <n v="1030"/>
    <x v="0"/>
    <x v="0"/>
    <s v="USD"/>
    <n v="1336866863"/>
    <n v="1335570863"/>
    <b v="0"/>
    <n v="14"/>
    <b v="1"/>
    <x v="11"/>
    <d v="2012-05-12T23:54:23"/>
    <x v="1831"/>
    <n v="103"/>
    <n v="73.569999999999993"/>
    <x v="4"/>
    <x v="11"/>
  </r>
  <r>
    <n v="1832"/>
    <s v="Black Swan Theories Debut CD"/>
    <s v="Hi! We're the music duo Black Swan Theories and our project is to manufacture our debut CD of 10 already-completed songs.  "/>
    <x v="18"/>
    <n v="500"/>
    <x v="0"/>
    <x v="0"/>
    <s v="USD"/>
    <n v="1299243427"/>
    <n v="1296651427"/>
    <b v="0"/>
    <n v="20"/>
    <b v="1"/>
    <x v="11"/>
    <d v="2011-03-04T12:57:07"/>
    <x v="1832"/>
    <n v="143"/>
    <n v="25"/>
    <x v="4"/>
    <x v="11"/>
  </r>
  <r>
    <n v="1833"/>
    <s v="HAIRcyclopedia Vol. 2 - The Vault"/>
    <s v="I am writing the second volume in a series of hair band encyclopedias, however I lack the means to afford the costs of the photos."/>
    <x v="44"/>
    <n v="1050"/>
    <x v="0"/>
    <x v="0"/>
    <s v="USD"/>
    <n v="1362211140"/>
    <n v="1359421403"/>
    <b v="0"/>
    <n v="25"/>
    <b v="1"/>
    <x v="11"/>
    <d v="2013-03-02T07:59:00"/>
    <x v="1833"/>
    <n v="263"/>
    <n v="42"/>
    <x v="4"/>
    <x v="11"/>
  </r>
  <r>
    <n v="1834"/>
    <s v="TDJ - All Part of the Plan EP/Tour"/>
    <s v="Help us fund our first tour and promote our new EP!"/>
    <x v="3"/>
    <n v="11805"/>
    <x v="0"/>
    <x v="0"/>
    <s v="USD"/>
    <n v="1422140895"/>
    <n v="1418684895"/>
    <b v="0"/>
    <n v="90"/>
    <b v="1"/>
    <x v="11"/>
    <d v="2015-01-24T23:08:15"/>
    <x v="1834"/>
    <n v="118"/>
    <n v="131.16999999999999"/>
    <x v="4"/>
    <x v="11"/>
  </r>
  <r>
    <n v="1835"/>
    <s v="DIRTY LITTLE REBEL EP"/>
    <s v="WE ARE A HARD ROCK/PUNK BAND SEEKING FUNDS TO RECORD A NEW EP. _x000a__x000a_https://www.reverbnation.com/dirtylittlerebel"/>
    <x v="2"/>
    <n v="520"/>
    <x v="0"/>
    <x v="1"/>
    <s v="GBP"/>
    <n v="1459439471"/>
    <n v="1456851071"/>
    <b v="0"/>
    <n v="11"/>
    <b v="1"/>
    <x v="11"/>
    <d v="2016-03-31T15:51:11"/>
    <x v="1835"/>
    <n v="104"/>
    <n v="47.27"/>
    <x v="4"/>
    <x v="11"/>
  </r>
  <r>
    <n v="1836"/>
    <s v="KICKSTART OUR &lt;+3"/>
    <s v="Help fund our 2013 Sound &amp; Lighting Touring rig!"/>
    <x v="10"/>
    <n v="10017"/>
    <x v="0"/>
    <x v="0"/>
    <s v="USD"/>
    <n v="1361129129"/>
    <n v="1359660329"/>
    <b v="0"/>
    <n v="55"/>
    <b v="1"/>
    <x v="11"/>
    <d v="2013-02-17T19:25:29"/>
    <x v="1836"/>
    <n v="200"/>
    <n v="182.13"/>
    <x v="4"/>
    <x v="11"/>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x v="11"/>
    <d v="2012-03-18T00:08:55"/>
    <x v="1837"/>
    <n v="307"/>
    <n v="61.37"/>
    <x v="4"/>
    <x v="11"/>
  </r>
  <r>
    <n v="1838"/>
    <s v="Closure - A Paul Haasch Music Video"/>
    <s v="Paul Haasch is producing his first music video! With awesome people involved and a great vision, it is sure to be an amazing piece."/>
    <x v="28"/>
    <n v="1001.49"/>
    <x v="0"/>
    <x v="0"/>
    <s v="USD"/>
    <n v="1317438000"/>
    <n v="1314989557"/>
    <b v="0"/>
    <n v="28"/>
    <b v="1"/>
    <x v="11"/>
    <d v="2011-10-01T03:00:00"/>
    <x v="1838"/>
    <n v="100"/>
    <n v="35.770000000000003"/>
    <x v="4"/>
    <x v="11"/>
  </r>
  <r>
    <n v="1839"/>
    <s v="Help The King of Mars Record Their First EP!"/>
    <s v="The King of Mars, a Chicago rock band, needs your help funding their first EP! Visit us at thekingofmars.com for more."/>
    <x v="28"/>
    <n v="2053"/>
    <x v="0"/>
    <x v="0"/>
    <s v="USD"/>
    <n v="1475342382"/>
    <n v="1472750382"/>
    <b v="0"/>
    <n v="45"/>
    <b v="1"/>
    <x v="11"/>
    <d v="2016-10-01T17:19:42"/>
    <x v="1839"/>
    <n v="205"/>
    <n v="45.62"/>
    <x v="4"/>
    <x v="11"/>
  </r>
  <r>
    <n v="1840"/>
    <s v="City of the Weak on Tour!"/>
    <s v="St. Paul five-piece band City of the Weak hits the road May 9th, heading for Ft. Lauderdale to attend the Driven Music Conference!"/>
    <x v="42"/>
    <n v="980"/>
    <x v="0"/>
    <x v="0"/>
    <s v="USD"/>
    <n v="1367902740"/>
    <n v="1366251510"/>
    <b v="0"/>
    <n v="13"/>
    <b v="1"/>
    <x v="11"/>
    <d v="2013-05-07T04:59:00"/>
    <x v="1840"/>
    <n v="109"/>
    <n v="75.38"/>
    <x v="4"/>
    <x v="11"/>
  </r>
  <r>
    <n v="1841"/>
    <s v="Hydra Effect Debut EP"/>
    <s v="Hard Rock with a Positive Message. Help us fund, release and promote our debut EP!"/>
    <x v="13"/>
    <n v="2035"/>
    <x v="0"/>
    <x v="0"/>
    <s v="USD"/>
    <n v="1400561940"/>
    <n v="1397679445"/>
    <b v="0"/>
    <n v="40"/>
    <b v="1"/>
    <x v="11"/>
    <d v="2014-05-20T04:59:00"/>
    <x v="1841"/>
    <n v="102"/>
    <n v="50.88"/>
    <x v="4"/>
    <x v="11"/>
  </r>
  <r>
    <n v="1842"/>
    <s v="Stereo Dogs! 14-Year Old Teen Rock Band Plan CD Project!"/>
    <s v="Every time we sit down to rehearse, thoughts of recording a CD excite us! We are ready to do this!  It's time, so read on..."/>
    <x v="13"/>
    <n v="2505"/>
    <x v="0"/>
    <x v="0"/>
    <s v="USD"/>
    <n v="1425275940"/>
    <n v="1422371381"/>
    <b v="0"/>
    <n v="21"/>
    <b v="1"/>
    <x v="11"/>
    <d v="2015-03-02T05:59:00"/>
    <x v="1842"/>
    <n v="125"/>
    <n v="119.29"/>
    <x v="4"/>
    <x v="1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x v="11"/>
    <d v="2011-02-20T23:52:34"/>
    <x v="1843"/>
    <n v="124"/>
    <n v="92.54"/>
    <x v="4"/>
    <x v="11"/>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x v="11"/>
    <d v="2011-06-11T03:00:00"/>
    <x v="1844"/>
    <n v="101"/>
    <n v="76.05"/>
    <x v="4"/>
    <x v="11"/>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x v="11"/>
    <d v="2016-06-17T04:55:00"/>
    <x v="1845"/>
    <n v="100"/>
    <n v="52.63"/>
    <x v="4"/>
    <x v="11"/>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x v="11"/>
    <d v="2012-12-15T15:36:17"/>
    <x v="1846"/>
    <n v="138"/>
    <n v="98.99"/>
    <x v="4"/>
    <x v="11"/>
  </r>
  <r>
    <n v="1847"/>
    <s v="Deathtrap America Spring 2015 Tour"/>
    <s v="Deathtrap America is touring the country this spring.  Your pledge will help us across the country with Faster Pussycat and QueensrÃ¿che"/>
    <x v="30"/>
    <n v="3022"/>
    <x v="0"/>
    <x v="0"/>
    <s v="USD"/>
    <n v="1429594832"/>
    <n v="1427780432"/>
    <b v="0"/>
    <n v="38"/>
    <b v="1"/>
    <x v="11"/>
    <d v="2015-04-21T05:40:32"/>
    <x v="1847"/>
    <n v="121"/>
    <n v="79.53"/>
    <x v="4"/>
    <x v="11"/>
  </r>
  <r>
    <n v="1848"/>
    <s v="Hopeless Jack First National Tour"/>
    <s v="Hopeless Jack &amp; the Handsome Devil's first American tour. Help us bring our dirty brand of &quot;Roots &amp; Roll&quot; across the country!"/>
    <x v="9"/>
    <n v="3221"/>
    <x v="0"/>
    <x v="0"/>
    <s v="USD"/>
    <n v="1312095540"/>
    <n v="1306608888"/>
    <b v="0"/>
    <n v="24"/>
    <b v="1"/>
    <x v="11"/>
    <d v="2011-07-31T06:59:00"/>
    <x v="1848"/>
    <n v="107"/>
    <n v="134.21"/>
    <x v="4"/>
    <x v="11"/>
  </r>
  <r>
    <n v="1849"/>
    <s v="Release the Skyline Album"/>
    <s v="Release the Skylines is a small, local Cleveland metal band looking to record an album."/>
    <x v="43"/>
    <n v="301"/>
    <x v="0"/>
    <x v="0"/>
    <s v="USD"/>
    <n v="1350505059"/>
    <n v="1347913059"/>
    <b v="0"/>
    <n v="8"/>
    <b v="1"/>
    <x v="11"/>
    <d v="2012-10-17T20:17:39"/>
    <x v="1849"/>
    <n v="100"/>
    <n v="37.630000000000003"/>
    <x v="4"/>
    <x v="11"/>
  </r>
  <r>
    <n v="1850"/>
    <s v="WILKES EP"/>
    <s v="WILKES is the solo venture of HighFlightSociety singer / Disciple bassist, Jason Wilkes. This project is to fund the debut 6 song EP."/>
    <x v="7"/>
    <n v="9137"/>
    <x v="0"/>
    <x v="0"/>
    <s v="USD"/>
    <n v="1405033300"/>
    <n v="1402441300"/>
    <b v="0"/>
    <n v="179"/>
    <b v="1"/>
    <x v="11"/>
    <d v="2014-07-10T23:01:40"/>
    <x v="1850"/>
    <n v="102"/>
    <n v="51.04"/>
    <x v="4"/>
    <x v="11"/>
  </r>
  <r>
    <n v="1851"/>
    <s v="From Digital to Reality - CD Printing for Three Albums"/>
    <s v="I have recorded 3 solo blues/rock/surf albums of original music, but they're only digitally released - I want there to be real CD's!"/>
    <x v="46"/>
    <n v="1301"/>
    <x v="0"/>
    <x v="0"/>
    <s v="USD"/>
    <n v="1406509200"/>
    <n v="1404769538"/>
    <b v="0"/>
    <n v="26"/>
    <b v="1"/>
    <x v="11"/>
    <d v="2014-07-28T01:00:00"/>
    <x v="1851"/>
    <n v="100"/>
    <n v="50.04"/>
    <x v="4"/>
    <x v="11"/>
  </r>
  <r>
    <n v="1852"/>
    <s v="Radiolucent - Electric City."/>
    <s v="Athens, GA-based rock &amp; roll/soul band Radiolucent is kickstarting funds to mix, master, &amp; release their 2nd record, Electric City."/>
    <x v="36"/>
    <n v="17545"/>
    <x v="0"/>
    <x v="0"/>
    <s v="USD"/>
    <n v="1429920000"/>
    <n v="1426703452"/>
    <b v="0"/>
    <n v="131"/>
    <b v="1"/>
    <x v="11"/>
    <d v="2015-04-25T00:00:00"/>
    <x v="1852"/>
    <n v="117"/>
    <n v="133.93"/>
    <x v="4"/>
    <x v="11"/>
  </r>
  <r>
    <n v="1853"/>
    <s v="Beyond the Victory recording their debut EP"/>
    <s v="The money will go towards our debut EP being Recorded mixed by Andrew Baylis and mastered by Drew Fulk of Think Sound Studios."/>
    <x v="134"/>
    <n v="815"/>
    <x v="0"/>
    <x v="0"/>
    <s v="USD"/>
    <n v="1352860017"/>
    <n v="1348536417"/>
    <b v="0"/>
    <n v="14"/>
    <b v="1"/>
    <x v="11"/>
    <d v="2012-11-14T02:26:57"/>
    <x v="1853"/>
    <n v="102"/>
    <n v="58.21"/>
    <x v="4"/>
    <x v="11"/>
  </r>
  <r>
    <n v="1854"/>
    <s v="Emily Bell is releasing her debut album"/>
    <s v="After much anticipation, I'm finally releasing my first album, &quot;In Technicolor&quot;! Let's join forces and get it done right!"/>
    <x v="36"/>
    <n v="15318.55"/>
    <x v="0"/>
    <x v="0"/>
    <s v="USD"/>
    <n v="1369355437"/>
    <n v="1366763437"/>
    <b v="0"/>
    <n v="174"/>
    <b v="1"/>
    <x v="11"/>
    <d v="2013-05-24T00:30:37"/>
    <x v="1854"/>
    <n v="102"/>
    <n v="88.04"/>
    <x v="4"/>
    <x v="11"/>
  </r>
  <r>
    <n v="1855"/>
    <s v="Motion Device Debut EP"/>
    <s v="11 year old Sara &amp; Motion Device want rock &amp; metal fans all over the world to unite and join the ROCK REVOLUTION!!!"/>
    <x v="222"/>
    <n v="13480.16"/>
    <x v="0"/>
    <x v="5"/>
    <s v="CAD"/>
    <n v="1389012940"/>
    <n v="1385124940"/>
    <b v="0"/>
    <n v="191"/>
    <b v="1"/>
    <x v="11"/>
    <d v="2014-01-06T12:55:40"/>
    <x v="1855"/>
    <n v="154"/>
    <n v="70.58"/>
    <x v="4"/>
    <x v="11"/>
  </r>
  <r>
    <n v="1856"/>
    <s v="Lazy Sunday"/>
    <s v="We are an independent band who needs your help for the production of our new album, so we can share our music with you lovely people :)"/>
    <x v="13"/>
    <n v="2025"/>
    <x v="0"/>
    <x v="0"/>
    <s v="USD"/>
    <n v="1405715472"/>
    <n v="1403901072"/>
    <b v="0"/>
    <n v="38"/>
    <b v="1"/>
    <x v="11"/>
    <d v="2014-07-18T20:31:12"/>
    <x v="1856"/>
    <n v="101"/>
    <n v="53.29"/>
    <x v="4"/>
    <x v="11"/>
  </r>
  <r>
    <n v="1857"/>
    <s v="Holy Water Moses - A Hail Dale Project"/>
    <s v="We need to get back to Nashville to record our second record, a full LP this time.  It ain't cheap and we need your help!"/>
    <x v="9"/>
    <n v="3000"/>
    <x v="0"/>
    <x v="0"/>
    <s v="USD"/>
    <n v="1410546413"/>
    <n v="1407954413"/>
    <b v="0"/>
    <n v="22"/>
    <b v="1"/>
    <x v="11"/>
    <d v="2014-09-12T18:26:53"/>
    <x v="1857"/>
    <n v="100"/>
    <n v="136.36000000000001"/>
    <x v="4"/>
    <x v="11"/>
  </r>
  <r>
    <n v="1858"/>
    <s v="Curriculum-Based Rock Music For Kids"/>
    <s v="I write songs to teach with at two Chicago schools.  The enthusiastic response from my students &amp; colleagues inspired me to do do this!"/>
    <x v="291"/>
    <n v="6041.55"/>
    <x v="0"/>
    <x v="0"/>
    <s v="USD"/>
    <n v="1324014521"/>
    <n v="1318826921"/>
    <b v="0"/>
    <n v="149"/>
    <b v="1"/>
    <x v="11"/>
    <d v="2011-12-16T05:48:41"/>
    <x v="1858"/>
    <n v="109"/>
    <n v="40.549999999999997"/>
    <x v="4"/>
    <x v="11"/>
  </r>
  <r>
    <n v="1859"/>
    <s v="Queen Kwong Tour to London and Paris"/>
    <s v="Queen Kwong is going ON TOUR to London and Paris!"/>
    <x v="9"/>
    <n v="3955"/>
    <x v="0"/>
    <x v="0"/>
    <s v="USD"/>
    <n v="1316716129"/>
    <n v="1314124129"/>
    <b v="0"/>
    <n v="56"/>
    <b v="1"/>
    <x v="11"/>
    <d v="2011-09-22T18:28:49"/>
    <x v="1859"/>
    <n v="132"/>
    <n v="70.63"/>
    <x v="4"/>
    <x v="11"/>
  </r>
  <r>
    <n v="1860"/>
    <s v="A Simple Complex's 2013 CD Release Party DVD"/>
    <s v="ASC had a one-of-a-kind CD release party in 2013, and we want to share it with the world - in DVD format!"/>
    <x v="47"/>
    <n v="1001"/>
    <x v="0"/>
    <x v="0"/>
    <s v="USD"/>
    <n v="1391706084"/>
    <n v="1389891684"/>
    <b v="0"/>
    <n v="19"/>
    <b v="1"/>
    <x v="11"/>
    <d v="2014-02-06T17:01:24"/>
    <x v="1860"/>
    <n v="133"/>
    <n v="52.68"/>
    <x v="4"/>
    <x v="11"/>
  </r>
  <r>
    <n v="1861"/>
    <s v="Galaxix - Take on the Universe!"/>
    <s v="A game for Apple &amp; Android devices that sees you get your own spacecraft, take on the competition, mine asteroids &amp; fight to survive."/>
    <x v="65"/>
    <n v="0"/>
    <x v="2"/>
    <x v="1"/>
    <s v="GBP"/>
    <n v="1422256341"/>
    <n v="1419664341"/>
    <b v="0"/>
    <n v="0"/>
    <b v="0"/>
    <x v="18"/>
    <d v="2015-01-26T07:12:21"/>
    <x v="1861"/>
    <n v="0"/>
    <n v="0"/>
    <x v="6"/>
    <x v="18"/>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x v="18"/>
    <d v="2017-03-08T07:30:00"/>
    <x v="1862"/>
    <n v="8"/>
    <n v="90.94"/>
    <x v="6"/>
    <x v="18"/>
  </r>
  <r>
    <n v="1863"/>
    <s v="Project: 20M813"/>
    <s v="This is an Android game where you take control of the zombies and try to eat your way to world domination!"/>
    <x v="30"/>
    <n v="10"/>
    <x v="2"/>
    <x v="0"/>
    <s v="USD"/>
    <n v="1402600085"/>
    <n v="1400008085"/>
    <b v="0"/>
    <n v="2"/>
    <b v="0"/>
    <x v="18"/>
    <d v="2014-06-12T19:08:05"/>
    <x v="1863"/>
    <n v="0"/>
    <n v="5"/>
    <x v="6"/>
    <x v="18"/>
  </r>
  <r>
    <n v="1864"/>
    <s v="Fat Cheeks the Cannonball - iPhone and Android"/>
    <s v="Cannons, Power Gloves, and PUNCHING STUFF!  Help Fat Cheeks collect Acorns for upgrades and customize his gear in this Endless Runner"/>
    <x v="115"/>
    <n v="2788"/>
    <x v="2"/>
    <x v="0"/>
    <s v="USD"/>
    <n v="1399223500"/>
    <n v="1396631500"/>
    <b v="0"/>
    <n v="48"/>
    <b v="0"/>
    <x v="18"/>
    <d v="2014-05-04T17:11:40"/>
    <x v="1864"/>
    <n v="43"/>
    <n v="58.08"/>
    <x v="6"/>
    <x v="18"/>
  </r>
  <r>
    <n v="1865"/>
    <s v="THE RUNNING GAME"/>
    <s v="This game is an alternative to the boring morning jogs This game will make you excited to workout Following elite footballer movements!"/>
    <x v="74"/>
    <n v="4"/>
    <x v="2"/>
    <x v="1"/>
    <s v="GBP"/>
    <n v="1478425747"/>
    <n v="1475398147"/>
    <b v="0"/>
    <n v="2"/>
    <b v="0"/>
    <x v="18"/>
    <d v="2016-11-06T09:49:07"/>
    <x v="1865"/>
    <n v="0"/>
    <n v="2"/>
    <x v="6"/>
    <x v="18"/>
  </r>
  <r>
    <n v="1866"/>
    <s v="MathPlus Cards (FKA Random Math)"/>
    <s v="A mobile application that will allow math learners to practice math operations and improve critical thinking. Ideal for ages 7 to 12."/>
    <x v="31"/>
    <n v="125"/>
    <x v="2"/>
    <x v="0"/>
    <s v="USD"/>
    <n v="1488340800"/>
    <n v="1483768497"/>
    <b v="0"/>
    <n v="2"/>
    <b v="0"/>
    <x v="18"/>
    <d v="2017-03-01T04:00:00"/>
    <x v="1866"/>
    <n v="1"/>
    <n v="62.5"/>
    <x v="6"/>
    <x v="18"/>
  </r>
  <r>
    <n v="1867"/>
    <s v="Meme Wars - Dank Age"/>
    <s v="A mix of PokemonGo, Game of War- Fire Age, DragonSoul, &amp; Throwdown. Join a clan, collect meme, upgrade features, fight, &amp; compete."/>
    <x v="22"/>
    <n v="10"/>
    <x v="2"/>
    <x v="0"/>
    <s v="USD"/>
    <n v="1478383912"/>
    <n v="1475791912"/>
    <b v="0"/>
    <n v="1"/>
    <b v="0"/>
    <x v="18"/>
    <d v="2016-11-05T22:11:52"/>
    <x v="1867"/>
    <n v="0"/>
    <n v="10"/>
    <x v="6"/>
    <x v="18"/>
  </r>
  <r>
    <n v="1868"/>
    <s v="Help Build PaperChase Version 3 !"/>
    <s v="PaperChase is a popular endless flying game conceived by a 15 year old and loved by millions worldwide.  Help us build version 3!"/>
    <x v="31"/>
    <n v="1217"/>
    <x v="2"/>
    <x v="0"/>
    <s v="USD"/>
    <n v="1450166340"/>
    <n v="1448044925"/>
    <b v="0"/>
    <n v="17"/>
    <b v="0"/>
    <x v="18"/>
    <d v="2015-12-15T07:59:00"/>
    <x v="1868"/>
    <n v="5"/>
    <n v="71.59"/>
    <x v="6"/>
    <x v="18"/>
  </r>
  <r>
    <n v="1869"/>
    <s v="Castle Crawler RPG"/>
    <s v="CCRPG will be a 2D Pixel Art Game based on similar elements to the SNES game &quot;Zelda: A Link to the Past&quot; with RPG elements added in."/>
    <x v="3"/>
    <n v="0"/>
    <x v="2"/>
    <x v="0"/>
    <s v="USD"/>
    <n v="1483488249"/>
    <n v="1480896249"/>
    <b v="0"/>
    <n v="0"/>
    <b v="0"/>
    <x v="18"/>
    <d v="2017-01-04T00:04:09"/>
    <x v="1869"/>
    <n v="0"/>
    <n v="0"/>
    <x v="6"/>
    <x v="18"/>
  </r>
  <r>
    <n v="1870"/>
    <s v="C.O.V.D.--A brand new board app game"/>
    <s v="Conflict of Van Helsing &amp; Dracula (C.O.V.D.) is a board game available as an App based on the story: Dracula. Can you survive?"/>
    <x v="8"/>
    <n v="361"/>
    <x v="2"/>
    <x v="0"/>
    <s v="USD"/>
    <n v="1454213820"/>
    <n v="1451723535"/>
    <b v="0"/>
    <n v="11"/>
    <b v="0"/>
    <x v="18"/>
    <d v="2016-01-31T04:17:00"/>
    <x v="1870"/>
    <n v="10"/>
    <n v="32.82"/>
    <x v="6"/>
    <x v="18"/>
  </r>
  <r>
    <n v="1871"/>
    <s v="The Adventures of Bible Bear"/>
    <s v="Journey with Bible Bear through each of the books of the Bible, exploring stories while learning verses, songs, and preschool concepts!"/>
    <x v="115"/>
    <n v="4666"/>
    <x v="2"/>
    <x v="0"/>
    <s v="USD"/>
    <n v="1416512901"/>
    <n v="1413053301"/>
    <b v="0"/>
    <n v="95"/>
    <b v="0"/>
    <x v="18"/>
    <d v="2014-11-20T19:48:21"/>
    <x v="1871"/>
    <n v="72"/>
    <n v="49.12"/>
    <x v="6"/>
    <x v="18"/>
  </r>
  <r>
    <n v="1872"/>
    <s v="ZombieTime!"/>
    <s v="A Top-View Action game where you play as Bob, the FIRST zombie to rise from the grave. Bring chaos to town, feast and don't die again."/>
    <x v="22"/>
    <n v="212"/>
    <x v="2"/>
    <x v="0"/>
    <s v="USD"/>
    <n v="1435633602"/>
    <n v="1433041602"/>
    <b v="0"/>
    <n v="13"/>
    <b v="0"/>
    <x v="18"/>
    <d v="2015-06-30T03:06:42"/>
    <x v="1872"/>
    <n v="1"/>
    <n v="16.309999999999999"/>
    <x v="6"/>
    <x v="18"/>
  </r>
  <r>
    <n v="1873"/>
    <s v="The Red Card Blue Card Game"/>
    <s v="It's time for The Red Card Blue Card Game to be available everywhere! Help save the sanity of ALL parent's! Help make it an App!!"/>
    <x v="6"/>
    <n v="36"/>
    <x v="2"/>
    <x v="5"/>
    <s v="CAD"/>
    <n v="1436373900"/>
    <n v="1433861210"/>
    <b v="0"/>
    <n v="2"/>
    <b v="0"/>
    <x v="18"/>
    <d v="2015-07-08T16:45:00"/>
    <x v="1873"/>
    <n v="0"/>
    <n v="18"/>
    <x v="6"/>
    <x v="18"/>
  </r>
  <r>
    <n v="1874"/>
    <s v="PATH to Reading Brain Training"/>
    <s v="PATH to Reading (PATH) is a patented break-through technology  that dramatically and permanently improves attention, reading, memory"/>
    <x v="292"/>
    <n v="26"/>
    <x v="2"/>
    <x v="0"/>
    <s v="USD"/>
    <n v="1467155733"/>
    <n v="1465427733"/>
    <b v="0"/>
    <n v="2"/>
    <b v="0"/>
    <x v="18"/>
    <d v="2016-06-28T23:15:33"/>
    <x v="1874"/>
    <n v="0"/>
    <n v="13"/>
    <x v="6"/>
    <x v="18"/>
  </r>
  <r>
    <n v="1875"/>
    <s v="Claws &amp; Fins"/>
    <s v="Sea opposition of Crab's family and angry fishes. Who is going to win, and who is going to loose ?!"/>
    <x v="3"/>
    <n v="51"/>
    <x v="2"/>
    <x v="0"/>
    <s v="USD"/>
    <n v="1470519308"/>
    <n v="1465335308"/>
    <b v="0"/>
    <n v="3"/>
    <b v="0"/>
    <x v="18"/>
    <d v="2016-08-06T21:35:08"/>
    <x v="1875"/>
    <n v="1"/>
    <n v="17"/>
    <x v="6"/>
    <x v="18"/>
  </r>
  <r>
    <n v="1876"/>
    <s v="Migration Madness (Android)"/>
    <s v="An arcade styled side scroller. Help Bob the pilot steer his plane through hordes of migrating birds strapped with explosives."/>
    <x v="293"/>
    <n v="0"/>
    <x v="2"/>
    <x v="2"/>
    <s v="AUD"/>
    <n v="1402901405"/>
    <n v="1400309405"/>
    <b v="0"/>
    <n v="0"/>
    <b v="0"/>
    <x v="18"/>
    <d v="2014-06-16T06:50:05"/>
    <x v="1876"/>
    <n v="0"/>
    <n v="0"/>
    <x v="6"/>
    <x v="18"/>
  </r>
  <r>
    <n v="1877"/>
    <s v="Chip Dip II: Son of Chip Dip! - A Terrible, Terrible Game"/>
    <s v="It's obvious you won't survive by your wits alone. Unfortunately that's all you've got, Chip. Run!"/>
    <x v="294"/>
    <n v="0"/>
    <x v="2"/>
    <x v="0"/>
    <s v="USD"/>
    <n v="1425170525"/>
    <n v="1422664925"/>
    <b v="0"/>
    <n v="0"/>
    <b v="0"/>
    <x v="18"/>
    <d v="2015-03-01T00:42:05"/>
    <x v="1877"/>
    <n v="0"/>
    <n v="0"/>
    <x v="6"/>
    <x v="18"/>
  </r>
  <r>
    <n v="1878"/>
    <s v="Aussies versus Zombies"/>
    <s v="Action game now playable on Android/iOS platforms and PC browsers. Easy gameplay even for starters yet hard to be skilled. Multi-player"/>
    <x v="6"/>
    <n v="0"/>
    <x v="2"/>
    <x v="2"/>
    <s v="AUD"/>
    <n v="1402618355"/>
    <n v="1400026355"/>
    <b v="0"/>
    <n v="0"/>
    <b v="0"/>
    <x v="18"/>
    <d v="2014-06-13T00:12:35"/>
    <x v="1878"/>
    <n v="0"/>
    <n v="0"/>
    <x v="6"/>
    <x v="18"/>
  </r>
  <r>
    <n v="1879"/>
    <s v="Alex and More"/>
    <s v="Juego de plataformas con 20 personajes. Cada personaje tiene cuatro habilidades distintas al resto de personajes y sus propias voces."/>
    <x v="10"/>
    <n v="6"/>
    <x v="2"/>
    <x v="3"/>
    <s v="EUR"/>
    <n v="1457966129"/>
    <n v="1455377729"/>
    <b v="0"/>
    <n v="2"/>
    <b v="0"/>
    <x v="18"/>
    <d v="2016-03-14T14:35:29"/>
    <x v="1879"/>
    <n v="0"/>
    <n v="3"/>
    <x v="6"/>
    <x v="18"/>
  </r>
  <r>
    <n v="1880"/>
    <s v="Sim Betting Football"/>
    <s v="Sim Betting Football is the only football (soccer) betting simulation  game."/>
    <x v="10"/>
    <n v="1004"/>
    <x v="2"/>
    <x v="1"/>
    <s v="GBP"/>
    <n v="1459341380"/>
    <n v="1456839380"/>
    <b v="0"/>
    <n v="24"/>
    <b v="0"/>
    <x v="18"/>
    <d v="2016-03-30T12:36:20"/>
    <x v="1880"/>
    <n v="20"/>
    <n v="41.83"/>
    <x v="6"/>
    <x v="18"/>
  </r>
  <r>
    <n v="1881"/>
    <s v="Story Rock by The Jolly Llamas -- Our First Album!"/>
    <s v="We're now raising money to produce a music video. Those who donate get a vote in deciding which song!"/>
    <x v="13"/>
    <n v="3453.69"/>
    <x v="0"/>
    <x v="0"/>
    <s v="USD"/>
    <n v="1425955189"/>
    <n v="1423366789"/>
    <b v="0"/>
    <n v="70"/>
    <b v="1"/>
    <x v="14"/>
    <d v="2015-03-10T02:39:49"/>
    <x v="1881"/>
    <n v="173"/>
    <n v="49.34"/>
    <x v="4"/>
    <x v="14"/>
  </r>
  <r>
    <n v="1882"/>
    <s v="American Lit or...Trespassing for Beginners"/>
    <s v="New songs have been popping out of Mark Donato for years now and he's got a large, squirming litter of them in need of triage.  Help!"/>
    <x v="295"/>
    <n v="3380"/>
    <x v="0"/>
    <x v="0"/>
    <s v="USD"/>
    <n v="1341964080"/>
    <n v="1339109212"/>
    <b v="0"/>
    <n v="81"/>
    <b v="1"/>
    <x v="14"/>
    <d v="2012-07-10T23:48:00"/>
    <x v="1882"/>
    <n v="101"/>
    <n v="41.73"/>
    <x v="4"/>
    <x v="14"/>
  </r>
  <r>
    <n v="1883"/>
    <s v="Afraid Of Figs - Help Fund our New CD - &quot;SAFE&quot;"/>
    <s v="Afraid Of Figs is a high energy pop/rock band, with off-the-wall humor, catchy hooks, and wild interactive live shows."/>
    <x v="117"/>
    <n v="1047"/>
    <x v="0"/>
    <x v="0"/>
    <s v="USD"/>
    <n v="1333921508"/>
    <n v="1331333108"/>
    <b v="0"/>
    <n v="32"/>
    <b v="1"/>
    <x v="14"/>
    <d v="2012-04-08T21:45:08"/>
    <x v="1883"/>
    <n v="105"/>
    <n v="32.72"/>
    <x v="4"/>
    <x v="14"/>
  </r>
  <r>
    <n v="1884"/>
    <s v="Glad Hearts New Album: Twenty Two - On Vinyl!"/>
    <s v="Glad Hearts Latest Album, Twenty Two, Pressed In A Very Limited Edition On Beautiful Vinyl With Accompanying Digital Download"/>
    <x v="28"/>
    <n v="1351"/>
    <x v="0"/>
    <x v="0"/>
    <s v="USD"/>
    <n v="1354017600"/>
    <n v="1350967535"/>
    <b v="0"/>
    <n v="26"/>
    <b v="1"/>
    <x v="14"/>
    <d v="2012-11-27T12:00:00"/>
    <x v="1884"/>
    <n v="135"/>
    <n v="51.96"/>
    <x v="4"/>
    <x v="14"/>
  </r>
  <r>
    <n v="1885"/>
    <s v="KATA 'The Rising' - Double LP (Vinyl Release)"/>
    <s v="KATA's debut album 'The Rising' is ready for your ears, now all we need to do is press the vinyl. That's where you come in!"/>
    <x v="296"/>
    <n v="5322"/>
    <x v="0"/>
    <x v="0"/>
    <s v="USD"/>
    <n v="1344636000"/>
    <n v="1341800110"/>
    <b v="0"/>
    <n v="105"/>
    <b v="1"/>
    <x v="14"/>
    <d v="2012-08-10T22:00:00"/>
    <x v="1885"/>
    <n v="116"/>
    <n v="50.69"/>
    <x v="4"/>
    <x v="14"/>
  </r>
  <r>
    <n v="1886"/>
    <s v="INVISIBLE HOUSE: a history of the world - new CD/Album"/>
    <s v="Help the New York - based independent prog-rock band Invisible House create their new album called &quot;a history of the world&quot;"/>
    <x v="38"/>
    <n v="1225"/>
    <x v="0"/>
    <x v="0"/>
    <s v="USD"/>
    <n v="1415832338"/>
    <n v="1413236738"/>
    <b v="0"/>
    <n v="29"/>
    <b v="1"/>
    <x v="14"/>
    <d v="2014-11-12T22:45:38"/>
    <x v="1886"/>
    <n v="102"/>
    <n v="42.24"/>
    <x v="4"/>
    <x v="14"/>
  </r>
  <r>
    <n v="1887"/>
    <s v="Welcome To The Club - Music Video Project"/>
    <s v="Our dream of recording our second single in London and making it big in the UK is closer than ever! Do you want to be a part of it?"/>
    <x v="9"/>
    <n v="3335"/>
    <x v="0"/>
    <x v="3"/>
    <s v="EUR"/>
    <n v="1449178200"/>
    <n v="1447614732"/>
    <b v="0"/>
    <n v="8"/>
    <b v="1"/>
    <x v="14"/>
    <d v="2015-12-03T21:30:00"/>
    <x v="1887"/>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x v="14"/>
    <d v="2010-06-01T04:59:00"/>
    <x v="1888"/>
    <n v="166"/>
    <n v="46.65"/>
    <x v="4"/>
    <x v="14"/>
  </r>
  <r>
    <n v="1889"/>
    <s v="LittleBear"/>
    <s v="Sweeping epic melodies. I want to incorporate all my influences into one album I have been writing for 90 days now and ready to record!"/>
    <x v="13"/>
    <n v="2132"/>
    <x v="0"/>
    <x v="0"/>
    <s v="USD"/>
    <n v="1363024946"/>
    <n v="1359140546"/>
    <b v="0"/>
    <n v="44"/>
    <b v="1"/>
    <x v="14"/>
    <d v="2013-03-11T18:02:26"/>
    <x v="1889"/>
    <n v="107"/>
    <n v="48.45"/>
    <x v="4"/>
    <x v="14"/>
  </r>
  <r>
    <n v="1890"/>
    <s v="The Spring Standards LIVE at the Arden Gild Hall!"/>
    <s v="We want to record a live album at this year's annual Boxing Day show at the Arden Gild Hall - we need your help to do it!"/>
    <x v="14"/>
    <n v="17350.13"/>
    <x v="0"/>
    <x v="0"/>
    <s v="USD"/>
    <n v="1355597528"/>
    <n v="1353005528"/>
    <b v="0"/>
    <n v="246"/>
    <b v="1"/>
    <x v="14"/>
    <d v="2012-12-15T18:52:08"/>
    <x v="1890"/>
    <n v="145"/>
    <n v="70.53"/>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x v="14"/>
    <d v="2010-07-22T06:00:00"/>
    <x v="1891"/>
    <n v="106"/>
    <n v="87.96"/>
    <x v="4"/>
    <x v="14"/>
  </r>
  <r>
    <n v="1892"/>
    <s v="Nemes wants you to be able to hear their new songs!"/>
    <s v="Nemes has just recorded a new album and is raising $500 to get it mixed and mastered professionally."/>
    <x v="2"/>
    <n v="683"/>
    <x v="0"/>
    <x v="0"/>
    <s v="USD"/>
    <n v="1307459881"/>
    <n v="1304867881"/>
    <b v="0"/>
    <n v="26"/>
    <b v="1"/>
    <x v="14"/>
    <d v="2011-06-07T15:18:01"/>
    <x v="1892"/>
    <n v="137"/>
    <n v="26.27"/>
    <x v="4"/>
    <x v="14"/>
  </r>
  <r>
    <n v="1893"/>
    <s v="Archeology 7&quot; Vinyl"/>
    <s v="Archeology is looking to gain support to release their 7&quot; vinyl single &quot;Hunger&quot; as well as the b-side, &quot;Kings canyon."/>
    <x v="30"/>
    <n v="2600"/>
    <x v="0"/>
    <x v="0"/>
    <s v="USD"/>
    <n v="1302926340"/>
    <n v="1301524585"/>
    <b v="0"/>
    <n v="45"/>
    <b v="1"/>
    <x v="14"/>
    <d v="2011-04-16T03:59:00"/>
    <x v="1893"/>
    <n v="104"/>
    <n v="57.78"/>
    <x v="4"/>
    <x v="14"/>
  </r>
  <r>
    <n v="1894"/>
    <s v="Help me release my first 3 song EP!!"/>
    <s v="Im trying to raise $1000 for a 3 song EP in a studio!"/>
    <x v="28"/>
    <n v="1145"/>
    <x v="0"/>
    <x v="0"/>
    <s v="USD"/>
    <n v="1329082983"/>
    <n v="1326404583"/>
    <b v="0"/>
    <n v="20"/>
    <b v="1"/>
    <x v="14"/>
    <d v="2012-02-12T21:43:03"/>
    <x v="1894"/>
    <n v="115"/>
    <n v="57.25"/>
    <x v="4"/>
    <x v="14"/>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x v="14"/>
    <d v="2015-10-20T17:55:22"/>
    <x v="1895"/>
    <n v="102"/>
    <n v="196.34"/>
    <x v="4"/>
    <x v="14"/>
  </r>
  <r>
    <n v="1896"/>
    <s v="the bridge"/>
    <s v="My barely anticipated second album of self produced songs is ready to go.  Just need a little help to cover mastering, artwork etc."/>
    <x v="298"/>
    <n v="559"/>
    <x v="0"/>
    <x v="0"/>
    <s v="USD"/>
    <n v="1334250165"/>
    <n v="1331658165"/>
    <b v="0"/>
    <n v="13"/>
    <b v="1"/>
    <x v="14"/>
    <d v="2012-04-12T17:02:45"/>
    <x v="1896"/>
    <n v="124"/>
    <n v="43"/>
    <x v="4"/>
    <x v="14"/>
  </r>
  <r>
    <n v="1897"/>
    <s v="Vanessa Lively's New Album 2014"/>
    <s v="My new album produced by Paul Curreri is one of the most unique musical projects I have done. Let's finish it before the baby comes!"/>
    <x v="299"/>
    <n v="6506"/>
    <x v="0"/>
    <x v="0"/>
    <s v="USD"/>
    <n v="1393966800"/>
    <n v="1392040806"/>
    <b v="0"/>
    <n v="183"/>
    <b v="1"/>
    <x v="14"/>
    <d v="2014-03-04T21:00:00"/>
    <x v="1897"/>
    <n v="102"/>
    <n v="35.549999999999997"/>
    <x v="4"/>
    <x v="14"/>
  </r>
  <r>
    <n v="1898"/>
    <s v="Degenerate Matters EP Funding Campaign"/>
    <s v="We are heading into the studio to create the most soulfully orchestrated Indie Pop masterpiece mankind has ever witnessed."/>
    <x v="28"/>
    <n v="1445"/>
    <x v="0"/>
    <x v="0"/>
    <s v="USD"/>
    <n v="1454349600"/>
    <n v="1451277473"/>
    <b v="0"/>
    <n v="21"/>
    <b v="1"/>
    <x v="14"/>
    <d v="2016-02-01T18:00:00"/>
    <x v="1898"/>
    <n v="145"/>
    <n v="68.81"/>
    <x v="4"/>
    <x v="14"/>
  </r>
  <r>
    <n v="1899"/>
    <s v="Ukulele Songs from the Zombie Apocalypse"/>
    <s v="Ukulele Songs from the Zombie Apocalypse, a concept album where boy meets girl, boy loses girl to Zombie King, boy gets girl back. Fun!"/>
    <x v="42"/>
    <n v="1200"/>
    <x v="0"/>
    <x v="0"/>
    <s v="USD"/>
    <n v="1427319366"/>
    <n v="1424730966"/>
    <b v="0"/>
    <n v="42"/>
    <b v="1"/>
    <x v="14"/>
    <d v="2015-03-25T21:36:06"/>
    <x v="1899"/>
    <n v="133"/>
    <n v="28.57"/>
    <x v="4"/>
    <x v="14"/>
  </r>
  <r>
    <n v="1900"/>
    <s v="5 Bucks from 500 Friends"/>
    <s v="Angieâ€™s Curse, an Indie Goth/Dark Rock band &amp; local favorite from Ventura, are ready to record a professional CD of all original songs."/>
    <x v="30"/>
    <n v="2734.11"/>
    <x v="0"/>
    <x v="0"/>
    <s v="USD"/>
    <n v="1349517540"/>
    <n v="1347137731"/>
    <b v="0"/>
    <n v="54"/>
    <b v="1"/>
    <x v="14"/>
    <d v="2012-10-06T09:59:00"/>
    <x v="1900"/>
    <n v="109"/>
    <n v="50.63"/>
    <x v="4"/>
    <x v="1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x v="29"/>
    <d v="2015-05-22T13:00:00"/>
    <x v="1901"/>
    <n v="3"/>
    <n v="106.8"/>
    <x v="2"/>
    <x v="29"/>
  </r>
  <r>
    <n v="1902"/>
    <s v="Cardboard reality"/>
    <s v="Virtual reality is expensive, here is the solution. I've created a VR device out of cardboard. I present: World's cheapest VR Device."/>
    <x v="28"/>
    <n v="12"/>
    <x v="2"/>
    <x v="9"/>
    <s v="EUR"/>
    <n v="1425495447"/>
    <n v="1422903447"/>
    <b v="0"/>
    <n v="3"/>
    <b v="0"/>
    <x v="29"/>
    <d v="2015-03-04T18:57:27"/>
    <x v="1902"/>
    <n v="1"/>
    <n v="4"/>
    <x v="2"/>
    <x v="29"/>
  </r>
  <r>
    <n v="1903"/>
    <s v="MiPointer"/>
    <s v="A cool smart laser pointer for presenting professionals. Unique by design, widest functional coverage for both IOS and Android."/>
    <x v="9"/>
    <n v="1398"/>
    <x v="2"/>
    <x v="0"/>
    <s v="USD"/>
    <n v="1485541791"/>
    <n v="1480357791"/>
    <b v="0"/>
    <n v="41"/>
    <b v="0"/>
    <x v="29"/>
    <d v="2017-01-27T18:29:51"/>
    <x v="1903"/>
    <n v="47"/>
    <n v="34.1"/>
    <x v="2"/>
    <x v="29"/>
  </r>
  <r>
    <n v="1904"/>
    <s v="Small Animal Deterrent Latch (S.A.D.L.)"/>
    <s v="Animals knocking over your waste wheeler making a mess on trash day? The S.A.D.L. will help prevent that from happening!"/>
    <x v="63"/>
    <n v="50"/>
    <x v="2"/>
    <x v="0"/>
    <s v="USD"/>
    <n v="1451752021"/>
    <n v="1447864021"/>
    <b v="0"/>
    <n v="2"/>
    <b v="0"/>
    <x v="29"/>
    <d v="2016-01-02T16:27:01"/>
    <x v="1904"/>
    <n v="0"/>
    <n v="25"/>
    <x v="2"/>
    <x v="29"/>
  </r>
  <r>
    <n v="1905"/>
    <s v="Dad, we will get your AxleCrutch idea to the next level!"/>
    <s v="Before Dick Armstrong passed away unexpectedly in 2003, he invented an AxleCrutch device to help his customers-his idea lives on today."/>
    <x v="31"/>
    <n v="42"/>
    <x v="2"/>
    <x v="0"/>
    <s v="USD"/>
    <n v="1410127994"/>
    <n v="1407535994"/>
    <b v="0"/>
    <n v="4"/>
    <b v="0"/>
    <x v="29"/>
    <d v="2014-09-07T22:13:14"/>
    <x v="1905"/>
    <n v="0"/>
    <n v="10.5"/>
    <x v="2"/>
    <x v="29"/>
  </r>
  <r>
    <n v="1906"/>
    <s v="Macbook all-in-one Portable storage docking station PLUSDOCK"/>
    <s v="Max 5Tb storage, Wired lan, Additional USB ports and Hi-res DAC, 10000mAh battery, Real portable docking station"/>
    <x v="63"/>
    <n v="21380"/>
    <x v="2"/>
    <x v="0"/>
    <s v="USD"/>
    <n v="1466697983"/>
    <n v="1464105983"/>
    <b v="0"/>
    <n v="99"/>
    <b v="0"/>
    <x v="29"/>
    <d v="2016-06-23T16:06:23"/>
    <x v="1906"/>
    <n v="43"/>
    <n v="215.96"/>
    <x v="2"/>
    <x v="29"/>
  </r>
  <r>
    <n v="1907"/>
    <s v="Litter-Buddy"/>
    <s v="Litter-Buddy is great economical alternative to leading pet waste disposal systems with cartridge bag elements."/>
    <x v="11"/>
    <n v="85"/>
    <x v="2"/>
    <x v="0"/>
    <s v="USD"/>
    <n v="1400853925"/>
    <n v="1399557925"/>
    <b v="0"/>
    <n v="4"/>
    <b v="0"/>
    <x v="29"/>
    <d v="2014-05-23T14:05:25"/>
    <x v="1907"/>
    <n v="0"/>
    <n v="21.25"/>
    <x v="2"/>
    <x v="29"/>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x v="29"/>
    <d v="2016-12-29T22:01:40"/>
    <x v="1908"/>
    <n v="2"/>
    <n v="108.25"/>
    <x v="2"/>
    <x v="29"/>
  </r>
  <r>
    <n v="1909"/>
    <s v="Little Occhio, Wireless micro-cam for iPhone/Android"/>
    <s v="Use Little Occhio to see and share the hidden secrets of nature. Capture, share awesome photos, works with iPhone/Android/tablets."/>
    <x v="19"/>
    <n v="4939"/>
    <x v="2"/>
    <x v="0"/>
    <s v="USD"/>
    <n v="1414059479"/>
    <n v="1411467479"/>
    <b v="0"/>
    <n v="38"/>
    <b v="0"/>
    <x v="29"/>
    <d v="2014-10-23T10:17:59"/>
    <x v="1909"/>
    <n v="14"/>
    <n v="129.97"/>
    <x v="2"/>
    <x v="29"/>
  </r>
  <r>
    <n v="1910"/>
    <s v="Thinking Cleaner, Wifi for iRobotÂ® RoombaÂ® 700 &amp; 800 series"/>
    <s v="Thinking Cleaner is an add-on for your iRobotÂ® RoombaÂ® 700/800 that makes it smarter and aware of its owner."/>
    <x v="94"/>
    <n v="33486"/>
    <x v="2"/>
    <x v="9"/>
    <s v="EUR"/>
    <n v="1446331500"/>
    <n v="1442531217"/>
    <b v="0"/>
    <n v="285"/>
    <b v="0"/>
    <x v="29"/>
    <d v="2015-10-31T22:45:00"/>
    <x v="1910"/>
    <n v="39"/>
    <n v="117.49"/>
    <x v="2"/>
    <x v="29"/>
  </r>
  <r>
    <n v="1911"/>
    <s v="Charge Furniture"/>
    <s v="Charge furniture, making it simple and comfortable to charge your USB devices without leaving the comfort of your couch or armchair"/>
    <x v="301"/>
    <n v="10"/>
    <x v="2"/>
    <x v="4"/>
    <s v="NZD"/>
    <n v="1407545334"/>
    <n v="1404953334"/>
    <b v="0"/>
    <n v="1"/>
    <b v="0"/>
    <x v="29"/>
    <d v="2014-08-09T00:48:54"/>
    <x v="1911"/>
    <n v="0"/>
    <n v="10"/>
    <x v="2"/>
    <x v="29"/>
  </r>
  <r>
    <n v="1912"/>
    <s v="SOLO TESTER: Electrical Wiring Testing &amp; Troubleshooter"/>
    <s v="Finally! Electrical Wiring Testing Made Easy...  Designed by a Professional for Professionals, Homeowners and DIYs, Too!"/>
    <x v="10"/>
    <n v="2965"/>
    <x v="2"/>
    <x v="0"/>
    <s v="USD"/>
    <n v="1433395560"/>
    <n v="1430803560"/>
    <b v="0"/>
    <n v="42"/>
    <b v="0"/>
    <x v="29"/>
    <d v="2015-06-04T05:26:00"/>
    <x v="1912"/>
    <n v="59"/>
    <n v="70.599999999999994"/>
    <x v="2"/>
    <x v="29"/>
  </r>
  <r>
    <n v="1913"/>
    <s v="Tibio - Spreading warmth in everyones home"/>
    <s v="Tibio is a revolutionary new product designed to solve an age old problem."/>
    <x v="240"/>
    <n v="637"/>
    <x v="2"/>
    <x v="1"/>
    <s v="GBP"/>
    <n v="1412770578"/>
    <n v="1410178578"/>
    <b v="0"/>
    <n v="26"/>
    <b v="0"/>
    <x v="29"/>
    <d v="2014-10-08T12:16:18"/>
    <x v="1913"/>
    <n v="1"/>
    <n v="24.5"/>
    <x v="2"/>
    <x v="29"/>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x v="29"/>
    <d v="2014-11-01T03:59:00"/>
    <x v="1914"/>
    <n v="9"/>
    <n v="30"/>
    <x v="2"/>
    <x v="29"/>
  </r>
  <r>
    <n v="1915"/>
    <s v="The Cat-Bath Contraption"/>
    <s v="The picture above is of our current prototype for the cat bath - we hope to move beyond a simple bin and create a cat bath revolution!"/>
    <x v="2"/>
    <n v="8"/>
    <x v="2"/>
    <x v="0"/>
    <s v="USD"/>
    <n v="1409620222"/>
    <n v="1407892222"/>
    <b v="0"/>
    <n v="4"/>
    <b v="0"/>
    <x v="29"/>
    <d v="2014-09-02T01:10:22"/>
    <x v="1915"/>
    <n v="2"/>
    <n v="2"/>
    <x v="2"/>
    <x v="29"/>
  </r>
  <r>
    <n v="1916"/>
    <s v="The Paint Can Holder by U.S. Green Products"/>
    <s v="The Paint Can Holder Makes Painting Easier and Safer on Extension Ladders."/>
    <x v="22"/>
    <n v="102"/>
    <x v="2"/>
    <x v="0"/>
    <s v="USD"/>
    <n v="1478542375"/>
    <n v="1476378775"/>
    <b v="0"/>
    <n v="6"/>
    <b v="0"/>
    <x v="29"/>
    <d v="2016-11-07T18:12:55"/>
    <x v="1916"/>
    <n v="1"/>
    <n v="17"/>
    <x v="2"/>
    <x v="29"/>
  </r>
  <r>
    <n v="1917"/>
    <s v="Chronovisor:The MOST innovative watch for night time reading"/>
    <s v="Let's build a legendary brand altogether"/>
    <x v="303"/>
    <n v="205025"/>
    <x v="2"/>
    <x v="7"/>
    <s v="HKD"/>
    <n v="1486708133"/>
    <n v="1484116133"/>
    <b v="0"/>
    <n v="70"/>
    <b v="0"/>
    <x v="29"/>
    <d v="2017-02-10T06:28:53"/>
    <x v="1917"/>
    <n v="53"/>
    <n v="2928.93"/>
    <x v="2"/>
    <x v="29"/>
  </r>
  <r>
    <n v="1918"/>
    <s v="BugVibesâ„¢-Better Flowers, Plants, Trees with less Pesticides"/>
    <s v="Repel Japanese beetles and garden pests. Grow organic fruit and vegetables to help the environment, one plant at a time."/>
    <x v="31"/>
    <n v="260"/>
    <x v="2"/>
    <x v="0"/>
    <s v="USD"/>
    <n v="1407869851"/>
    <n v="1404845851"/>
    <b v="0"/>
    <n v="9"/>
    <b v="0"/>
    <x v="29"/>
    <d v="2014-08-12T18:57:31"/>
    <x v="1918"/>
    <n v="1"/>
    <n v="28.89"/>
    <x v="2"/>
    <x v="29"/>
  </r>
  <r>
    <n v="1919"/>
    <s v="LED Electronic Dice: assembled or kit, Arduino compatible"/>
    <s v="Use preprogrammed firmware or program your own with AVR-ISP or Arduino ISP.  Device is based on the Atmel ATtiny13A microcontroller."/>
    <x v="2"/>
    <n v="237"/>
    <x v="2"/>
    <x v="0"/>
    <s v="USD"/>
    <n v="1432069249"/>
    <n v="1429477249"/>
    <b v="0"/>
    <n v="8"/>
    <b v="0"/>
    <x v="29"/>
    <d v="2015-05-19T21:00:49"/>
    <x v="1919"/>
    <n v="47"/>
    <n v="29.63"/>
    <x v="2"/>
    <x v="29"/>
  </r>
  <r>
    <n v="1920"/>
    <s v="Brightside - Side lighting for cyclists"/>
    <s v="A new concept in bike light safety, protecting cyclists from being hit in the side. Bright, amber sideways."/>
    <x v="3"/>
    <n v="4303"/>
    <x v="2"/>
    <x v="1"/>
    <s v="GBP"/>
    <n v="1445468400"/>
    <n v="1443042061"/>
    <b v="0"/>
    <n v="105"/>
    <b v="0"/>
    <x v="29"/>
    <d v="2015-10-21T23:00:00"/>
    <x v="1920"/>
    <n v="43"/>
    <n v="40.98"/>
    <x v="2"/>
    <x v="29"/>
  </r>
  <r>
    <n v="1921"/>
    <s v="The Fine Spirits are making an album!"/>
    <s v="The Fine Spirits are making an album, but we need your help!"/>
    <x v="15"/>
    <n v="2052"/>
    <x v="0"/>
    <x v="0"/>
    <s v="USD"/>
    <n v="1342243143"/>
    <n v="1339651143"/>
    <b v="0"/>
    <n v="38"/>
    <b v="1"/>
    <x v="14"/>
    <d v="2012-07-14T05:19:03"/>
    <x v="1921"/>
    <n v="137"/>
    <n v="54"/>
    <x v="4"/>
    <x v="14"/>
  </r>
  <r>
    <n v="1922"/>
    <s v="Low Weather // Debut Album"/>
    <s v="Low Weather's debut album is halfway finished.  With your help and your help alone we can record the rest!"/>
    <x v="13"/>
    <n v="2311"/>
    <x v="0"/>
    <x v="0"/>
    <s v="USD"/>
    <n v="1386828507"/>
    <n v="1384236507"/>
    <b v="0"/>
    <n v="64"/>
    <b v="1"/>
    <x v="14"/>
    <d v="2013-12-12T06:08:27"/>
    <x v="1922"/>
    <n v="116"/>
    <n v="36.11"/>
    <x v="4"/>
    <x v="14"/>
  </r>
  <r>
    <n v="1923"/>
    <s v="Help Lions&amp;Creators print their album!"/>
    <s v="We just finished recording our first album! All we need is a little extra help to be able to get it printed!"/>
    <x v="304"/>
    <n v="301"/>
    <x v="0"/>
    <x v="0"/>
    <s v="USD"/>
    <n v="1317099540"/>
    <n v="1313612532"/>
    <b v="0"/>
    <n v="13"/>
    <b v="1"/>
    <x v="14"/>
    <d v="2011-09-27T04:59:00"/>
    <x v="1923"/>
    <n v="241"/>
    <n v="23.15"/>
    <x v="4"/>
    <x v="14"/>
  </r>
  <r>
    <n v="1924"/>
    <s v="The 'Songs from the Bookmark' Sessions"/>
    <s v="We are recording a cd of Songs- About life and love_x000a_from the perspective a conscious country girl_x000a_living in the city."/>
    <x v="9"/>
    <n v="3432"/>
    <x v="0"/>
    <x v="0"/>
    <s v="USD"/>
    <n v="1389814380"/>
    <n v="1387390555"/>
    <b v="0"/>
    <n v="33"/>
    <b v="1"/>
    <x v="14"/>
    <d v="2014-01-15T19:33:00"/>
    <x v="1924"/>
    <n v="114"/>
    <n v="104"/>
    <x v="4"/>
    <x v="14"/>
  </r>
  <r>
    <n v="1925"/>
    <s v="The Freakniks Debut Album: Infinite Love"/>
    <s v="The Freakniks are making their psychedelic freak-folk debut studio album and they need your help."/>
    <x v="15"/>
    <n v="1655"/>
    <x v="0"/>
    <x v="0"/>
    <s v="USD"/>
    <n v="1381449600"/>
    <n v="1379540288"/>
    <b v="0"/>
    <n v="52"/>
    <b v="1"/>
    <x v="14"/>
    <d v="2013-10-11T00:00:00"/>
    <x v="1925"/>
    <n v="110"/>
    <n v="31.83"/>
    <x v="4"/>
    <x v="14"/>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x v="14"/>
    <d v="2010-11-02T00:26:00"/>
    <x v="1926"/>
    <n v="195"/>
    <n v="27.39"/>
    <x v="4"/>
    <x v="14"/>
  </r>
  <r>
    <n v="1927"/>
    <s v="GBS Detroit Presents Hampshire"/>
    <s v="Hampshire is headed to GBS Detroit."/>
    <x v="20"/>
    <n v="620"/>
    <x v="0"/>
    <x v="0"/>
    <s v="USD"/>
    <n v="1331182740"/>
    <n v="1329856839"/>
    <b v="0"/>
    <n v="11"/>
    <b v="1"/>
    <x v="14"/>
    <d v="2012-03-08T04:59:00"/>
    <x v="1927"/>
    <n v="103"/>
    <n v="56.36"/>
    <x v="4"/>
    <x v="14"/>
  </r>
  <r>
    <n v="1928"/>
    <s v="Jollyheads Circus Debut Album &quot;The Kaleidoscope Dawn&quot;"/>
    <s v="Help us master and release our debut album &quot;The Kaleidoscope Dawn&quot;"/>
    <x v="305"/>
    <n v="2630"/>
    <x v="0"/>
    <x v="0"/>
    <s v="USD"/>
    <n v="1367940794"/>
    <n v="1365348794"/>
    <b v="0"/>
    <n v="34"/>
    <b v="1"/>
    <x v="14"/>
    <d v="2013-05-07T15:33:14"/>
    <x v="1928"/>
    <n v="103"/>
    <n v="77.349999999999994"/>
    <x v="4"/>
    <x v="14"/>
  </r>
  <r>
    <n v="1929"/>
    <s v="Surplus 1980 album funds for release on CD/LP."/>
    <s v="Trying to raise funds to release a full-length album on LP and CD by my post-punk studio project, Surplus 1980."/>
    <x v="50"/>
    <n v="3210"/>
    <x v="0"/>
    <x v="0"/>
    <s v="USD"/>
    <n v="1309825866"/>
    <n v="1306197066"/>
    <b v="0"/>
    <n v="75"/>
    <b v="1"/>
    <x v="14"/>
    <d v="2011-07-05T00:31:06"/>
    <x v="1929"/>
    <n v="100"/>
    <n v="42.8"/>
    <x v="4"/>
    <x v="14"/>
  </r>
  <r>
    <n v="1930"/>
    <s v="Magnetic Flowers Presents: Old, Cold. Losing It."/>
    <s v="We're nearly done recording, but we're out of money! Help us release the record!!!"/>
    <x v="28"/>
    <n v="1270"/>
    <x v="0"/>
    <x v="0"/>
    <s v="USD"/>
    <n v="1373203482"/>
    <n v="1368019482"/>
    <b v="0"/>
    <n v="26"/>
    <b v="1"/>
    <x v="14"/>
    <d v="2013-07-07T13:24:42"/>
    <x v="1930"/>
    <n v="127"/>
    <n v="48.85"/>
    <x v="4"/>
    <x v="14"/>
  </r>
  <r>
    <n v="1931"/>
    <s v="New Lions After Dark EP!"/>
    <s v="We're an indie rock band from Clearwater, FL headed back into the studio to finish our latest EP."/>
    <x v="13"/>
    <n v="2412.02"/>
    <x v="0"/>
    <x v="0"/>
    <s v="USD"/>
    <n v="1337657400"/>
    <n v="1336512309"/>
    <b v="0"/>
    <n v="50"/>
    <b v="1"/>
    <x v="14"/>
    <d v="2012-05-22T03:30:00"/>
    <x v="1931"/>
    <n v="121"/>
    <n v="48.24"/>
    <x v="4"/>
    <x v="14"/>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x v="14"/>
    <d v="2012-01-24T19:26:13"/>
    <x v="1932"/>
    <n v="107"/>
    <n v="70.209999999999994"/>
    <x v="4"/>
    <x v="14"/>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x v="14"/>
    <d v="2014-09-27T03:08:27"/>
    <x v="1933"/>
    <n v="172"/>
    <n v="94.05"/>
    <x v="4"/>
    <x v="14"/>
  </r>
  <r>
    <n v="1934"/>
    <s v="The City Never Sleeps Needs A Tour Vehicle!"/>
    <s v="We are a band in need of a vehicle. We just released our new CD and have played almost every venue in town, now it's time to expand."/>
    <x v="10"/>
    <n v="6181"/>
    <x v="0"/>
    <x v="0"/>
    <s v="USD"/>
    <n v="1324789200"/>
    <n v="1321649321"/>
    <b v="0"/>
    <n v="77"/>
    <b v="1"/>
    <x v="14"/>
    <d v="2011-12-25T05:00:00"/>
    <x v="1934"/>
    <n v="124"/>
    <n v="80.27"/>
    <x v="4"/>
    <x v="14"/>
  </r>
  <r>
    <n v="1935"/>
    <s v="the last echo AM/PM Project"/>
    <s v="AM/PM is a 20 song dual-disk album that we're trying to record with your help! AM is a pop album and PM is an ambient/intense album!"/>
    <x v="30"/>
    <n v="2710"/>
    <x v="0"/>
    <x v="0"/>
    <s v="USD"/>
    <n v="1403326740"/>
    <n v="1400106171"/>
    <b v="0"/>
    <n v="50"/>
    <b v="1"/>
    <x v="14"/>
    <d v="2014-06-21T04:59:00"/>
    <x v="1935"/>
    <n v="108"/>
    <n v="54.2"/>
    <x v="4"/>
    <x v="14"/>
  </r>
  <r>
    <n v="1936"/>
    <s v="Grandkids Record a Full-length Album!"/>
    <s v="Hey, we're Grandkids! We have enough songs to record an LP, and we need your help! We're going to make you proud, promise!"/>
    <x v="51"/>
    <n v="8739.01"/>
    <x v="0"/>
    <x v="0"/>
    <s v="USD"/>
    <n v="1323151140"/>
    <n v="1320528070"/>
    <b v="0"/>
    <n v="145"/>
    <b v="1"/>
    <x v="14"/>
    <d v="2011-12-06T05:59:00"/>
    <x v="1936"/>
    <n v="117"/>
    <n v="60.27"/>
    <x v="4"/>
    <x v="14"/>
  </r>
  <r>
    <n v="1937"/>
    <s v="GBS Detroit Presents My Pal Val"/>
    <s v="My Pal Val is headed to Groovebox Studios in Detroit, Michigan on June 15th to record and film a live GBS Detroit EP."/>
    <x v="20"/>
    <n v="1123.47"/>
    <x v="0"/>
    <x v="0"/>
    <s v="USD"/>
    <n v="1339732740"/>
    <n v="1338346281"/>
    <b v="0"/>
    <n v="29"/>
    <b v="1"/>
    <x v="14"/>
    <d v="2012-06-15T03:59:00"/>
    <x v="1937"/>
    <n v="187"/>
    <n v="38.74"/>
    <x v="4"/>
    <x v="14"/>
  </r>
  <r>
    <n v="1938"/>
    <s v="Jon Shirley: Live Worship Album + Short Film"/>
    <s v="A live worship album + short film: Telling the story of a worshipping community adapting and thriving in a post-Christian context."/>
    <x v="36"/>
    <n v="17390"/>
    <x v="0"/>
    <x v="0"/>
    <s v="USD"/>
    <n v="1372741200"/>
    <n v="1370067231"/>
    <b v="0"/>
    <n v="114"/>
    <b v="1"/>
    <x v="14"/>
    <d v="2013-07-02T05:00:00"/>
    <x v="1938"/>
    <n v="116"/>
    <n v="152.54"/>
    <x v="4"/>
    <x v="14"/>
  </r>
  <r>
    <n v="1939"/>
    <s v="Help I Am Clay Release Their First CD For FREE"/>
    <s v="Partner with the ministry of I Am Clay by helping them fund their new album! This enables them to release it for FREE as a gift to all!"/>
    <x v="3"/>
    <n v="11070"/>
    <x v="0"/>
    <x v="0"/>
    <s v="USD"/>
    <n v="1362955108"/>
    <n v="1360366708"/>
    <b v="0"/>
    <n v="96"/>
    <b v="1"/>
    <x v="14"/>
    <d v="2013-03-10T22:38:28"/>
    <x v="1939"/>
    <n v="111"/>
    <n v="115.31"/>
    <x v="4"/>
    <x v="14"/>
  </r>
  <r>
    <n v="1940"/>
    <s v="History Grows: New K. Record"/>
    <s v="K. is about *this* close to finishing up our third record, History Grows.  Now we just need to master it and release it!"/>
    <x v="81"/>
    <n v="1111"/>
    <x v="0"/>
    <x v="0"/>
    <s v="USD"/>
    <n v="1308110340"/>
    <n v="1304770233"/>
    <b v="0"/>
    <n v="31"/>
    <b v="1"/>
    <x v="14"/>
    <d v="2011-06-15T03:59:00"/>
    <x v="1940"/>
    <n v="171"/>
    <n v="35.840000000000003"/>
    <x v="4"/>
    <x v="14"/>
  </r>
  <r>
    <n v="1941"/>
    <s v="Gramofon: Modern Cloud Jukebox"/>
    <s v="Gramofon streams cloud music to your sound system. A modern jukebox: smartphones are the remotes + WiFi brings everyone together."/>
    <x v="65"/>
    <n v="315295.89"/>
    <x v="0"/>
    <x v="0"/>
    <s v="USD"/>
    <n v="1400137131"/>
    <n v="1397545131"/>
    <b v="1"/>
    <n v="4883"/>
    <b v="1"/>
    <x v="30"/>
    <d v="2014-05-15T06:58:51"/>
    <x v="1941"/>
    <n v="126"/>
    <n v="64.569999999999993"/>
    <x v="2"/>
    <x v="30"/>
  </r>
  <r>
    <n v="1942"/>
    <s v="building the world's longest marble run relaunch"/>
    <s v="Getting a revolutionary new toy design into open source production, and using the design to create the worlds longest marble run."/>
    <x v="12"/>
    <n v="8306.42"/>
    <x v="0"/>
    <x v="0"/>
    <s v="USD"/>
    <n v="1309809140"/>
    <n v="1302033140"/>
    <b v="1"/>
    <n v="95"/>
    <b v="1"/>
    <x v="30"/>
    <d v="2011-07-04T19:52:20"/>
    <x v="1942"/>
    <n v="138"/>
    <n v="87.44"/>
    <x v="2"/>
    <x v="30"/>
  </r>
  <r>
    <n v="1943"/>
    <s v="RuuviTag - Open-Source Bluetooth Sensor Beacon"/>
    <s v="Next-gen 100% open-source sensor beacon platform designed especially for makers, developers and IoT companies."/>
    <x v="3"/>
    <n v="170525"/>
    <x v="0"/>
    <x v="0"/>
    <s v="USD"/>
    <n v="1470896916"/>
    <n v="1467008916"/>
    <b v="1"/>
    <n v="2478"/>
    <b v="1"/>
    <x v="30"/>
    <d v="2016-08-11T06:28:36"/>
    <x v="1943"/>
    <n v="1705"/>
    <n v="68.819999999999993"/>
    <x v="2"/>
    <x v="30"/>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x v="30"/>
    <d v="2014-05-01T14:01:30"/>
    <x v="1944"/>
    <n v="788"/>
    <n v="176.2"/>
    <x v="2"/>
    <x v="30"/>
  </r>
  <r>
    <n v="1945"/>
    <s v="Oval - The First Digital HandPan"/>
    <s v="A new electronic musical instrument which allows you to play, learn and perform music using any sound you can imagine."/>
    <x v="57"/>
    <n v="348018"/>
    <x v="0"/>
    <x v="3"/>
    <s v="EUR"/>
    <n v="1436680958"/>
    <n v="1433224958"/>
    <b v="1"/>
    <n v="680"/>
    <b v="1"/>
    <x v="30"/>
    <d v="2015-07-12T06:02:38"/>
    <x v="1945"/>
    <n v="348"/>
    <n v="511.79"/>
    <x v="2"/>
    <x v="30"/>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x v="30"/>
    <d v="2014-04-20T02:36:01"/>
    <x v="1946"/>
    <n v="150"/>
    <n v="160.44"/>
    <x v="2"/>
    <x v="30"/>
  </r>
  <r>
    <n v="1947"/>
    <s v="Fusion in a Bubblegum Machine"/>
    <s v="You may be thinking: &quot;a fusion reactor? Thatâ€™s not very exciting, I see fusion every day.&quot; But. How often do you see fusion inside of a Bubblegum..."/>
    <x v="134"/>
    <n v="805.07"/>
    <x v="0"/>
    <x v="0"/>
    <s v="USD"/>
    <n v="1258955940"/>
    <n v="1255730520"/>
    <b v="1"/>
    <n v="23"/>
    <b v="1"/>
    <x v="30"/>
    <d v="2009-11-23T05:59:00"/>
    <x v="1947"/>
    <n v="101"/>
    <n v="35"/>
    <x v="2"/>
    <x v="30"/>
  </r>
  <r>
    <n v="1948"/>
    <s v="UDOO X86: The Most Powerful Maker Board Ever"/>
    <s v="10 times more powerful than Raspberry Pi 3, x86 64-bit architecture"/>
    <x v="57"/>
    <n v="800211"/>
    <x v="0"/>
    <x v="0"/>
    <s v="USD"/>
    <n v="1465232520"/>
    <n v="1460557809"/>
    <b v="1"/>
    <n v="4245"/>
    <b v="1"/>
    <x v="30"/>
    <d v="2016-06-06T17:02:00"/>
    <x v="1948"/>
    <n v="800"/>
    <n v="188.51"/>
    <x v="2"/>
    <x v="30"/>
  </r>
  <r>
    <n v="1949"/>
    <s v="Shake Your Power"/>
    <s v="#ShakeYourPower brings clean energy to places in the world without electricity through the power of music."/>
    <x v="63"/>
    <n v="53001.3"/>
    <x v="0"/>
    <x v="1"/>
    <s v="GBP"/>
    <n v="1404986951"/>
    <n v="1402394951"/>
    <b v="1"/>
    <n v="943"/>
    <b v="1"/>
    <x v="30"/>
    <d v="2014-07-10T10:09:11"/>
    <x v="1949"/>
    <n v="106"/>
    <n v="56.2"/>
    <x v="2"/>
    <x v="30"/>
  </r>
  <r>
    <n v="1950"/>
    <s v="Trebuchette - the snap-together, desktop trebuchet"/>
    <s v="We're building snap-together model trebuchets that are perfect for office warfare or annoying your roommate!"/>
    <x v="240"/>
    <n v="96248.960000000006"/>
    <x v="0"/>
    <x v="0"/>
    <s v="USD"/>
    <n v="1303446073"/>
    <n v="1300767673"/>
    <b v="1"/>
    <n v="1876"/>
    <b v="1"/>
    <x v="30"/>
    <d v="2011-04-22T04:21:13"/>
    <x v="1950"/>
    <n v="201"/>
    <n v="51.31"/>
    <x v="2"/>
    <x v="30"/>
  </r>
  <r>
    <n v="1951"/>
    <s v="Connect. Code. Create. With SBrick Plus"/>
    <s v="Take learning and playing with LEGOÂ® to the next level with sensors! Build creations with SBrick Plus and make them interactive!"/>
    <x v="63"/>
    <n v="106222"/>
    <x v="0"/>
    <x v="0"/>
    <s v="USD"/>
    <n v="1478516737"/>
    <n v="1475921137"/>
    <b v="1"/>
    <n v="834"/>
    <b v="1"/>
    <x v="30"/>
    <d v="2016-11-07T11:05:37"/>
    <x v="1951"/>
    <n v="212"/>
    <n v="127.36"/>
    <x v="2"/>
    <x v="30"/>
  </r>
  <r>
    <n v="1952"/>
    <s v="Nix Color Sensor"/>
    <s v="Nix is a breakthrough smartphone accessory. Just scan an object and instantly view the color on your iPhone, Android, PC, or Mac."/>
    <x v="19"/>
    <n v="69465.33"/>
    <x v="0"/>
    <x v="5"/>
    <s v="CAD"/>
    <n v="1381934015"/>
    <n v="1378737215"/>
    <b v="1"/>
    <n v="682"/>
    <b v="1"/>
    <x v="30"/>
    <d v="2013-10-16T14:33:35"/>
    <x v="1952"/>
    <n v="198"/>
    <n v="101.86"/>
    <x v="2"/>
    <x v="30"/>
  </r>
  <r>
    <n v="1953"/>
    <s v="NTH Music Synthesizer"/>
    <s v="The NTH is an open source music synthesizer featuring instant fun, awesome sound, and a hackable design."/>
    <x v="36"/>
    <n v="33892"/>
    <x v="0"/>
    <x v="0"/>
    <s v="USD"/>
    <n v="1330657200"/>
    <n v="1328158065"/>
    <b v="1"/>
    <n v="147"/>
    <b v="1"/>
    <x v="30"/>
    <d v="2012-03-02T03:00:00"/>
    <x v="1953"/>
    <n v="226"/>
    <n v="230.56"/>
    <x v="2"/>
    <x v="30"/>
  </r>
  <r>
    <n v="1954"/>
    <s v="Orison â€“ Rethink the Power of Energy"/>
    <s v="The First Home Battery System You Simply Plug in to Install"/>
    <x v="63"/>
    <n v="349474"/>
    <x v="0"/>
    <x v="0"/>
    <s v="USD"/>
    <n v="1457758800"/>
    <n v="1453730176"/>
    <b v="1"/>
    <n v="415"/>
    <b v="1"/>
    <x v="30"/>
    <d v="2016-03-12T05:00:00"/>
    <x v="1954"/>
    <n v="699"/>
    <n v="842.11"/>
    <x v="2"/>
    <x v="30"/>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x v="30"/>
    <d v="2012-05-23T19:00:00"/>
    <x v="1955"/>
    <n v="399"/>
    <n v="577.28"/>
    <x v="2"/>
    <x v="30"/>
  </r>
  <r>
    <n v="1956"/>
    <s v="Sparx Skate Sharpener - Pro Skate Sharpening. At Home."/>
    <s v="Designed to be used at home, the Sparx Skate Sharpener gives hockey players an automated way to sharpen at the professional level"/>
    <x v="127"/>
    <n v="176420"/>
    <x v="0"/>
    <x v="0"/>
    <s v="USD"/>
    <n v="1429391405"/>
    <n v="1425507005"/>
    <b v="1"/>
    <n v="365"/>
    <b v="1"/>
    <x v="30"/>
    <d v="2015-04-18T21:10:05"/>
    <x v="1956"/>
    <n v="294"/>
    <n v="483.34"/>
    <x v="2"/>
    <x v="30"/>
  </r>
  <r>
    <n v="1957"/>
    <s v="freeSoC and freeSoC Mini"/>
    <s v="An open hardware platform for the best microcontroller in the world."/>
    <x v="11"/>
    <n v="50251.41"/>
    <x v="0"/>
    <x v="0"/>
    <s v="USD"/>
    <n v="1351304513"/>
    <n v="1348712513"/>
    <b v="1"/>
    <n v="660"/>
    <b v="1"/>
    <x v="30"/>
    <d v="2012-10-27T02:21:53"/>
    <x v="1957"/>
    <n v="168"/>
    <n v="76.14"/>
    <x v="2"/>
    <x v="30"/>
  </r>
  <r>
    <n v="1958"/>
    <s v="Mojo: Digital Design for the Hobbyist"/>
    <s v="The Mojo is an FPGA development board that is designed to be user friendly and a great introduction into digital design for anyone."/>
    <x v="39"/>
    <n v="100490.02"/>
    <x v="0"/>
    <x v="0"/>
    <s v="USD"/>
    <n v="1364078561"/>
    <n v="1361490161"/>
    <b v="1"/>
    <n v="1356"/>
    <b v="1"/>
    <x v="30"/>
    <d v="2013-03-23T22:42:41"/>
    <x v="1958"/>
    <n v="1436"/>
    <n v="74.11"/>
    <x v="2"/>
    <x v="30"/>
  </r>
  <r>
    <n v="1959"/>
    <s v="Heat Seek NYC"/>
    <s v="A thermometer that connects to the internet to help New York City turn the heat on for thousands of tenants with no heat in the winter."/>
    <x v="3"/>
    <n v="15673.44"/>
    <x v="0"/>
    <x v="0"/>
    <s v="USD"/>
    <n v="1412121600"/>
    <n v="1408565860"/>
    <b v="1"/>
    <n v="424"/>
    <b v="1"/>
    <x v="30"/>
    <d v="2014-10-01T00:00:00"/>
    <x v="1959"/>
    <n v="157"/>
    <n v="36.97"/>
    <x v="2"/>
    <x v="30"/>
  </r>
  <r>
    <n v="1960"/>
    <s v="TREKKAYAK"/>
    <s v="Trekkayak is an ultralight, durable and inflatable boat to be carried in your backpack to cross a lake or paddle down a river."/>
    <x v="54"/>
    <n v="82532"/>
    <x v="0"/>
    <x v="11"/>
    <s v="SEK"/>
    <n v="1419151341"/>
    <n v="1416559341"/>
    <b v="1"/>
    <n v="33"/>
    <b v="1"/>
    <x v="30"/>
    <d v="2014-12-21T08:42:21"/>
    <x v="1960"/>
    <n v="118"/>
    <n v="2500.9699999999998"/>
    <x v="2"/>
    <x v="30"/>
  </r>
  <r>
    <n v="1961"/>
    <s v="Public Lab DIY Spectrometry Kit"/>
    <s v="This DIY kit helps analyze materials and contaminants. We need your help to build a library of open-source spectral data."/>
    <x v="3"/>
    <n v="110538.12"/>
    <x v="0"/>
    <x v="0"/>
    <s v="USD"/>
    <n v="1349495940"/>
    <n v="1346042417"/>
    <b v="1"/>
    <n v="1633"/>
    <b v="1"/>
    <x v="30"/>
    <d v="2012-10-06T03:59:00"/>
    <x v="1961"/>
    <n v="1105"/>
    <n v="67.69"/>
    <x v="2"/>
    <x v="30"/>
  </r>
  <r>
    <n v="1962"/>
    <s v="AttoDuino - Turbocharged, Wireless, Arduino Compatible"/>
    <s v="It's like an Arduino on steroids â€“ built-in bluetooth, battery management, and floating-point coprocessor, in a small, simple package."/>
    <x v="3"/>
    <n v="19292.5"/>
    <x v="0"/>
    <x v="0"/>
    <s v="USD"/>
    <n v="1400006636"/>
    <n v="1397414636"/>
    <b v="1"/>
    <n v="306"/>
    <b v="1"/>
    <x v="30"/>
    <d v="2014-05-13T18:43:56"/>
    <x v="1962"/>
    <n v="193"/>
    <n v="63.05"/>
    <x v="2"/>
    <x v="30"/>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x v="30"/>
    <d v="2014-09-16T10:18:54"/>
    <x v="1963"/>
    <n v="127"/>
    <n v="117.6"/>
    <x v="2"/>
    <x v="30"/>
  </r>
  <r>
    <n v="1964"/>
    <s v="Clairy: The Most Amazing Natural Air Purifier"/>
    <s v="Clairy combines the power of nature and technology with the beauty of design to eliminate indoor pollution and analyze it."/>
    <x v="306"/>
    <n v="231543.12"/>
    <x v="0"/>
    <x v="13"/>
    <s v="EUR"/>
    <n v="1461306772"/>
    <n v="1458714772"/>
    <b v="1"/>
    <n v="1281"/>
    <b v="1"/>
    <x v="30"/>
    <d v="2016-04-22T06:32:52"/>
    <x v="1964"/>
    <n v="260"/>
    <n v="180.75"/>
    <x v="2"/>
    <x v="30"/>
  </r>
  <r>
    <n v="1965"/>
    <s v="BoardX: The Open Source Miniature Motherboard [Redemption]"/>
    <s v="BoardX is a collection of electronic circuit boards that stack on top of one another to share resources and communicate"/>
    <x v="10"/>
    <n v="13114"/>
    <x v="0"/>
    <x v="0"/>
    <s v="USD"/>
    <n v="1326330000"/>
    <n v="1324433310"/>
    <b v="1"/>
    <n v="103"/>
    <b v="1"/>
    <x v="30"/>
    <d v="2012-01-12T01:00:00"/>
    <x v="1965"/>
    <n v="262"/>
    <n v="127.32"/>
    <x v="2"/>
    <x v="30"/>
  </r>
  <r>
    <n v="1966"/>
    <s v="InkCase Plus: E Ink screen for Android phone"/>
    <s v="InkCase Plus is an always on E Ink second screen; uses sports/fitness apps, an eBook reader, display Photo and receive notifications."/>
    <x v="57"/>
    <n v="206743.09"/>
    <x v="0"/>
    <x v="0"/>
    <s v="USD"/>
    <n v="1408021098"/>
    <n v="1405429098"/>
    <b v="1"/>
    <n v="1513"/>
    <b v="1"/>
    <x v="30"/>
    <d v="2014-08-14T12:58:18"/>
    <x v="1966"/>
    <n v="207"/>
    <n v="136.63999999999999"/>
    <x v="2"/>
    <x v="3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x v="30"/>
    <d v="2014-05-01T15:55:29"/>
    <x v="1967"/>
    <n v="370"/>
    <n v="182.78"/>
    <x v="2"/>
    <x v="30"/>
  </r>
  <r>
    <n v="1968"/>
    <s v="XSHIFTER: World's First Affordable Wireless Shifting System"/>
    <s v="Bringing the advantages of wireless smart shifting to every cyclist. FITS ANY BIKE"/>
    <x v="63"/>
    <n v="142483"/>
    <x v="0"/>
    <x v="0"/>
    <s v="USD"/>
    <n v="1480777515"/>
    <n v="1478095515"/>
    <b v="1"/>
    <n v="510"/>
    <b v="1"/>
    <x v="30"/>
    <d v="2016-12-03T15:05:15"/>
    <x v="1968"/>
    <n v="285"/>
    <n v="279.38"/>
    <x v="2"/>
    <x v="30"/>
  </r>
  <r>
    <n v="1969"/>
    <s v="Puck.js - the ground-breaking bluetooth beacon"/>
    <s v="An Open Source JavaScript microcontroller you can program wirelessly - perfect for IoT! No software needed so get started in seconds."/>
    <x v="22"/>
    <n v="115816"/>
    <x v="0"/>
    <x v="1"/>
    <s v="GBP"/>
    <n v="1470423668"/>
    <n v="1467831668"/>
    <b v="1"/>
    <n v="1887"/>
    <b v="1"/>
    <x v="30"/>
    <d v="2016-08-05T19:01:08"/>
    <x v="1969"/>
    <n v="579"/>
    <n v="61.38"/>
    <x v="2"/>
    <x v="30"/>
  </r>
  <r>
    <n v="1970"/>
    <s v="APOC: Mini Radiation Detector"/>
    <s v="The APOC is a gamma particle detector that will help you learn about radiation and find radioactive things!"/>
    <x v="10"/>
    <n v="56590"/>
    <x v="0"/>
    <x v="0"/>
    <s v="USD"/>
    <n v="1366429101"/>
    <n v="1361248701"/>
    <b v="1"/>
    <n v="701"/>
    <b v="1"/>
    <x v="30"/>
    <d v="2013-04-20T03:38:21"/>
    <x v="1970"/>
    <n v="1132"/>
    <n v="80.73"/>
    <x v="2"/>
    <x v="30"/>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x v="30"/>
    <d v="2013-11-15T04:00:00"/>
    <x v="1971"/>
    <n v="263"/>
    <n v="272.36"/>
    <x v="2"/>
    <x v="30"/>
  </r>
  <r>
    <n v="1972"/>
    <s v="Jog It! Open source controller pendant for EMC2 and Mach3!"/>
    <s v="Jog It! Is an open source hand held controller designed to make running a program in Linux CNC (EMC2) and MACH3 a breeze."/>
    <x v="30"/>
    <n v="16862"/>
    <x v="0"/>
    <x v="0"/>
    <s v="USD"/>
    <n v="1353201444"/>
    <n v="1350605844"/>
    <b v="1"/>
    <n v="238"/>
    <b v="1"/>
    <x v="30"/>
    <d v="2012-11-18T01:17:24"/>
    <x v="1972"/>
    <n v="674"/>
    <n v="70.849999999999994"/>
    <x v="2"/>
    <x v="30"/>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x v="30"/>
    <d v="2016-08-06T07:00:00"/>
    <x v="1973"/>
    <n v="257"/>
    <n v="247.94"/>
    <x v="2"/>
    <x v="30"/>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x v="30"/>
    <d v="2013-08-19T08:01:09"/>
    <x v="1974"/>
    <n v="375"/>
    <n v="186.81"/>
    <x v="2"/>
    <x v="30"/>
  </r>
  <r>
    <n v="1975"/>
    <s v="Bugle2: A DIY Phono Preamp"/>
    <s v="The Bugle2 is a second generation DIY kit phono preamplifier for vinyl playback."/>
    <x v="194"/>
    <n v="33393.339999999997"/>
    <x v="0"/>
    <x v="0"/>
    <s v="USD"/>
    <n v="1362938851"/>
    <n v="1360346851"/>
    <b v="1"/>
    <n v="253"/>
    <b v="1"/>
    <x v="30"/>
    <d v="2013-03-10T18:07:31"/>
    <x v="1975"/>
    <n v="209"/>
    <n v="131.99"/>
    <x v="2"/>
    <x v="30"/>
  </r>
  <r>
    <n v="1976"/>
    <s v="Pi Lite white - Bright white LED display for Raspberry Pi"/>
    <s v="Can you help us make an ultra bright white one a reality?"/>
    <x v="23"/>
    <n v="13864"/>
    <x v="0"/>
    <x v="1"/>
    <s v="GBP"/>
    <n v="1373751325"/>
    <n v="1371159325"/>
    <b v="1"/>
    <n v="473"/>
    <b v="1"/>
    <x v="30"/>
    <d v="2013-07-13T21:35:25"/>
    <x v="1976"/>
    <n v="347"/>
    <n v="29.31"/>
    <x v="2"/>
    <x v="30"/>
  </r>
  <r>
    <n v="1977"/>
    <s v="Ario: Smart Lighting. Better Health."/>
    <s v="Ario learns about you, syncs your body clock, and keeps you healthy through natural lighting patterns."/>
    <x v="63"/>
    <n v="201165"/>
    <x v="0"/>
    <x v="0"/>
    <s v="USD"/>
    <n v="1450511940"/>
    <n v="1446527540"/>
    <b v="1"/>
    <n v="821"/>
    <b v="1"/>
    <x v="30"/>
    <d v="2015-12-19T07:59:00"/>
    <x v="1977"/>
    <n v="402"/>
    <n v="245.02"/>
    <x v="2"/>
    <x v="30"/>
  </r>
  <r>
    <n v="1978"/>
    <s v="B9Creator - A High Resolution 3D Printer"/>
    <s v="Please help us take DIY 3D Printing to the next level, support this open source photo-initiated polymer resin based 3D printing system!"/>
    <x v="63"/>
    <n v="513422.57"/>
    <x v="0"/>
    <x v="0"/>
    <s v="USD"/>
    <n v="1339484400"/>
    <n v="1336627492"/>
    <b v="1"/>
    <n v="388"/>
    <b v="1"/>
    <x v="30"/>
    <d v="2012-06-12T07:00:00"/>
    <x v="1978"/>
    <n v="1027"/>
    <n v="1323.25"/>
    <x v="2"/>
    <x v="30"/>
  </r>
  <r>
    <n v="1979"/>
    <s v="Skybuds - truly wireless earbuds and smartphone case"/>
    <s v="Truly wireless premium earbuds with a battery-boosting smartphone case for charging and storage"/>
    <x v="61"/>
    <n v="229802.31"/>
    <x v="0"/>
    <x v="0"/>
    <s v="USD"/>
    <n v="1447909140"/>
    <n v="1444734146"/>
    <b v="1"/>
    <n v="813"/>
    <b v="1"/>
    <x v="30"/>
    <d v="2015-11-19T04:59:00"/>
    <x v="1979"/>
    <n v="115"/>
    <n v="282.66000000000003"/>
    <x v="2"/>
    <x v="30"/>
  </r>
  <r>
    <n v="1980"/>
    <s v="YOUMO - Your Smart Modular Power Strip"/>
    <s v="Multi-power charging that is smarter, stylish and designed for you."/>
    <x v="63"/>
    <n v="177412.01"/>
    <x v="0"/>
    <x v="12"/>
    <s v="EUR"/>
    <n v="1459684862"/>
    <n v="1456232462"/>
    <b v="1"/>
    <n v="1945"/>
    <b v="1"/>
    <x v="30"/>
    <d v="2016-04-03T12:01:02"/>
    <x v="1980"/>
    <n v="355"/>
    <n v="91.21"/>
    <x v="2"/>
    <x v="30"/>
  </r>
  <r>
    <n v="1981"/>
    <s v="Aspiring storyteller: connecting the dots"/>
    <s v="I would like to tell the story of a young man from Queens, New York and compare his life to a young Afghan man...to connect the dots."/>
    <x v="51"/>
    <n v="381"/>
    <x v="2"/>
    <x v="5"/>
    <s v="CAD"/>
    <n v="1404926665"/>
    <n v="1402334665"/>
    <b v="0"/>
    <n v="12"/>
    <b v="0"/>
    <x v="31"/>
    <d v="2014-07-09T17:24:25"/>
    <x v="1981"/>
    <n v="5"/>
    <n v="31.75"/>
    <x v="8"/>
    <x v="31"/>
  </r>
  <r>
    <n v="1982"/>
    <s v="Lonely Boy: 55 male models 200s sensual expression"/>
    <s v="Express a very dark place in my childhood. Release my emotions through photography in a form of Art."/>
    <x v="237"/>
    <n v="0"/>
    <x v="2"/>
    <x v="7"/>
    <s v="HKD"/>
    <n v="1480863887"/>
    <n v="1478268287"/>
    <b v="0"/>
    <n v="0"/>
    <b v="0"/>
    <x v="31"/>
    <d v="2016-12-04T15:04:47"/>
    <x v="1982"/>
    <n v="0"/>
    <n v="0"/>
    <x v="8"/>
    <x v="31"/>
  </r>
  <r>
    <n v="1983"/>
    <s v="Vegans of Hawai'i - 140'000 Strong?"/>
    <s v="A vegan photographer bringing Hawaii to the tipping point of plant pure wisdom, featuring the most influential early adopters."/>
    <x v="287"/>
    <n v="1419"/>
    <x v="2"/>
    <x v="0"/>
    <s v="USD"/>
    <n v="1472799600"/>
    <n v="1470874618"/>
    <b v="0"/>
    <n v="16"/>
    <b v="0"/>
    <x v="31"/>
    <d v="2016-09-02T07:00:00"/>
    <x v="1983"/>
    <n v="4"/>
    <n v="88.69"/>
    <x v="8"/>
    <x v="31"/>
  </r>
  <r>
    <n v="1984"/>
    <s v="Love Locks - a photographic journey"/>
    <s v="Does love lasts longer than &quot;Love Locks&quot; ?_x000a__x000a_A photographic journey into the lives of these 'love-locked' couples."/>
    <x v="36"/>
    <n v="3172"/>
    <x v="2"/>
    <x v="0"/>
    <s v="USD"/>
    <n v="1417377481"/>
    <n v="1412189881"/>
    <b v="0"/>
    <n v="7"/>
    <b v="0"/>
    <x v="31"/>
    <d v="2014-11-30T19:58:01"/>
    <x v="1984"/>
    <n v="21"/>
    <n v="453.14"/>
    <x v="8"/>
    <x v="31"/>
  </r>
  <r>
    <n v="1985"/>
    <s v="Metrospective - photography project"/>
    <s v="A personal journey to document people on the worlds 10 largest metro systems. The end result being one truly epic photographic essay!"/>
    <x v="183"/>
    <n v="51"/>
    <x v="2"/>
    <x v="1"/>
    <s v="GBP"/>
    <n v="1470178800"/>
    <n v="1467650771"/>
    <b v="0"/>
    <n v="4"/>
    <b v="0"/>
    <x v="31"/>
    <d v="2016-08-02T23:00:00"/>
    <x v="1985"/>
    <n v="3"/>
    <n v="12.75"/>
    <x v="8"/>
    <x v="31"/>
  </r>
  <r>
    <n v="1986"/>
    <s v="Oddity Photography - help get us off the ground!"/>
    <s v="We are a married couple who have started a child photography business from home. We need help to put together equipment to grow."/>
    <x v="13"/>
    <n v="1"/>
    <x v="2"/>
    <x v="1"/>
    <s v="GBP"/>
    <n v="1457947483"/>
    <n v="1455359083"/>
    <b v="0"/>
    <n v="1"/>
    <b v="0"/>
    <x v="31"/>
    <d v="2016-03-14T09:24:43"/>
    <x v="1986"/>
    <n v="0"/>
    <n v="1"/>
    <x v="8"/>
    <x v="31"/>
  </r>
  <r>
    <n v="1987"/>
    <s v="Ethiopia: Beheld"/>
    <s v="A collection of images that depicts the beauty and diversity within Ethiopia"/>
    <x v="62"/>
    <n v="2336"/>
    <x v="2"/>
    <x v="1"/>
    <s v="GBP"/>
    <n v="1425223276"/>
    <n v="1422631276"/>
    <b v="0"/>
    <n v="28"/>
    <b v="0"/>
    <x v="31"/>
    <d v="2015-03-01T15:21:16"/>
    <x v="1987"/>
    <n v="42"/>
    <n v="83.43"/>
    <x v="8"/>
    <x v="31"/>
  </r>
  <r>
    <n v="1988"/>
    <s v="Phillip Michael Photography"/>
    <s v="Expressing art in an image!"/>
    <x v="12"/>
    <n v="25"/>
    <x v="2"/>
    <x v="0"/>
    <s v="USD"/>
    <n v="1440094742"/>
    <n v="1437502742"/>
    <b v="0"/>
    <n v="1"/>
    <b v="0"/>
    <x v="31"/>
    <d v="2015-08-20T18:19:02"/>
    <x v="1988"/>
    <n v="0"/>
    <n v="25"/>
    <x v="8"/>
    <x v="31"/>
  </r>
  <r>
    <n v="1989"/>
    <s v="Shutters of Hope: The Real Faces of Infertility"/>
    <s v="Creating an awareness for infertility through photographing families and showcasing the real faces of infertility."/>
    <x v="10"/>
    <n v="50"/>
    <x v="2"/>
    <x v="0"/>
    <s v="USD"/>
    <n v="1481473208"/>
    <n v="1478881208"/>
    <b v="0"/>
    <n v="1"/>
    <b v="0"/>
    <x v="31"/>
    <d v="2016-12-11T16:20:08"/>
    <x v="1989"/>
    <n v="1"/>
    <n v="50"/>
    <x v="8"/>
    <x v="31"/>
  </r>
  <r>
    <n v="1990"/>
    <s v="The Virgin of the Path"/>
    <s v="An art nude photography book that includes traditional black and white sepia nudes as well as experimiental color nudes."/>
    <x v="9"/>
    <n v="509"/>
    <x v="2"/>
    <x v="0"/>
    <s v="USD"/>
    <n v="1455338532"/>
    <n v="1454042532"/>
    <b v="0"/>
    <n v="5"/>
    <b v="0"/>
    <x v="31"/>
    <d v="2016-02-13T04:42:12"/>
    <x v="1990"/>
    <n v="17"/>
    <n v="101.8"/>
    <x v="8"/>
    <x v="31"/>
  </r>
  <r>
    <n v="1991"/>
    <s v="Portraits of Resilience"/>
    <s v="Taking (and giving) professional portraits of survivors of human trafficking in Myanmar."/>
    <x v="13"/>
    <n v="140"/>
    <x v="2"/>
    <x v="0"/>
    <s v="USD"/>
    <n v="1435958786"/>
    <n v="1434144386"/>
    <b v="0"/>
    <n v="3"/>
    <b v="0"/>
    <x v="31"/>
    <d v="2015-07-03T21:26:26"/>
    <x v="1991"/>
    <n v="7"/>
    <n v="46.67"/>
    <x v="8"/>
    <x v="31"/>
  </r>
  <r>
    <n v="1992"/>
    <s v="The Wonderful World of Princes &amp; Princesses"/>
    <s v="A complete revamp of all the Disney Princes &amp; Princesses!"/>
    <x v="15"/>
    <n v="2"/>
    <x v="2"/>
    <x v="0"/>
    <s v="USD"/>
    <n v="1424229991"/>
    <n v="1421637991"/>
    <b v="0"/>
    <n v="2"/>
    <b v="0"/>
    <x v="31"/>
    <d v="2015-02-18T03:26:31"/>
    <x v="1992"/>
    <n v="0"/>
    <n v="1"/>
    <x v="8"/>
    <x v="31"/>
  </r>
  <r>
    <n v="1993"/>
    <s v="Open a photography studio - photo shoots as rewards!"/>
    <s v="I am looking for help to open up an affordable photography studio in Cornwall for baby and family portraiture photography"/>
    <x v="13"/>
    <n v="0"/>
    <x v="2"/>
    <x v="1"/>
    <s v="GBP"/>
    <n v="1450706837"/>
    <n v="1448114837"/>
    <b v="0"/>
    <n v="0"/>
    <b v="0"/>
    <x v="31"/>
    <d v="2015-12-21T14:07:17"/>
    <x v="1993"/>
    <n v="0"/>
    <n v="0"/>
    <x v="8"/>
    <x v="31"/>
  </r>
  <r>
    <n v="1994"/>
    <s v="The preservation of still and moving imagery"/>
    <s v="A program to preserve still imagery (photographs) and moving imagery captured on motion picture (film) stock, and videotape elements."/>
    <x v="50"/>
    <n v="0"/>
    <x v="2"/>
    <x v="0"/>
    <s v="USD"/>
    <n v="1481072942"/>
    <n v="1475885342"/>
    <b v="0"/>
    <n v="0"/>
    <b v="0"/>
    <x v="31"/>
    <d v="2016-12-07T01:09:02"/>
    <x v="1994"/>
    <n v="0"/>
    <n v="0"/>
    <x v="8"/>
    <x v="31"/>
  </r>
  <r>
    <n v="1995"/>
    <s v="The Girl With(out) The Camera"/>
    <s v="I'm looking to pursue my dream of becoming a full time photographer, using my current creative experience as a graphic designer."/>
    <x v="28"/>
    <n v="78"/>
    <x v="2"/>
    <x v="5"/>
    <s v="CAD"/>
    <n v="1437082736"/>
    <n v="1435354736"/>
    <b v="0"/>
    <n v="3"/>
    <b v="0"/>
    <x v="31"/>
    <d v="2015-07-16T21:38:56"/>
    <x v="1995"/>
    <n v="8"/>
    <n v="26"/>
    <x v="8"/>
    <x v="31"/>
  </r>
  <r>
    <n v="1996"/>
    <s v="Life through the eye of war worldwide"/>
    <s v="I want to create a series of pictures of Life through the eyes - and capture some of the defining moments of our history now / to come."/>
    <x v="309"/>
    <n v="0"/>
    <x v="2"/>
    <x v="0"/>
    <s v="USD"/>
    <n v="1405021211"/>
    <n v="1402429211"/>
    <b v="0"/>
    <n v="0"/>
    <b v="0"/>
    <x v="31"/>
    <d v="2014-07-10T19:40:11"/>
    <x v="1996"/>
    <n v="0"/>
    <n v="0"/>
    <x v="8"/>
    <x v="31"/>
  </r>
  <r>
    <n v="1997"/>
    <s v="Photographically documenting my cultural travels"/>
    <s v="There is so many unseen places in the world, and I've made it my personal goal to show everyone through photography &amp; travel."/>
    <x v="115"/>
    <n v="0"/>
    <x v="2"/>
    <x v="0"/>
    <s v="USD"/>
    <n v="1409091612"/>
    <n v="1406499612"/>
    <b v="0"/>
    <n v="0"/>
    <b v="0"/>
    <x v="31"/>
    <d v="2014-08-26T22:20:12"/>
    <x v="1997"/>
    <n v="0"/>
    <n v="0"/>
    <x v="8"/>
    <x v="31"/>
  </r>
  <r>
    <n v="1998"/>
    <s v="Photography from Below"/>
    <s v="I am moving to Guatemala to document and report on the growing community resistance movements across Central America and Mexico"/>
    <x v="30"/>
    <n v="655"/>
    <x v="2"/>
    <x v="0"/>
    <s v="USD"/>
    <n v="1406861438"/>
    <n v="1402973438"/>
    <b v="0"/>
    <n v="3"/>
    <b v="0"/>
    <x v="31"/>
    <d v="2014-08-01T02:50:38"/>
    <x v="1998"/>
    <n v="26"/>
    <n v="218.33"/>
    <x v="8"/>
    <x v="31"/>
  </r>
  <r>
    <n v="1999"/>
    <s v="Planet Venus"/>
    <s v="This is a portrait photo project aiming to inspire women to explore themselves and live their passion"/>
    <x v="310"/>
    <n v="236"/>
    <x v="2"/>
    <x v="1"/>
    <s v="GBP"/>
    <n v="1415882108"/>
    <n v="1413286508"/>
    <b v="0"/>
    <n v="7"/>
    <b v="0"/>
    <x v="31"/>
    <d v="2014-11-13T12:35:08"/>
    <x v="1999"/>
    <n v="1"/>
    <n v="33.71"/>
    <x v="8"/>
    <x v="31"/>
  </r>
  <r>
    <n v="2000"/>
    <s v="Jacs+Cam 2016 calendar"/>
    <s v="What do you get when you combine 2 of the hottest alt-models in North America with one Canadian photographer? Make a CALENDAR!!!"/>
    <x v="10"/>
    <n v="625"/>
    <x v="2"/>
    <x v="5"/>
    <s v="CAD"/>
    <n v="1452120613"/>
    <n v="1449528613"/>
    <b v="0"/>
    <n v="25"/>
    <b v="0"/>
    <x v="31"/>
    <d v="2016-01-06T22:50:13"/>
    <x v="2000"/>
    <n v="13"/>
    <n v="25"/>
    <x v="8"/>
    <x v="31"/>
  </r>
  <r>
    <n v="2001"/>
    <s v="Nuimo: Seamless Smart Home Interface"/>
    <s v="Nuimo is a universal controller for the internet of things. Control your music, lights, locks and more."/>
    <x v="56"/>
    <n v="210171"/>
    <x v="0"/>
    <x v="12"/>
    <s v="EUR"/>
    <n v="1434139200"/>
    <n v="1431406916"/>
    <b v="1"/>
    <n v="1637"/>
    <b v="1"/>
    <x v="30"/>
    <d v="2015-06-12T20:00:00"/>
    <x v="2001"/>
    <n v="382"/>
    <n v="128.38999999999999"/>
    <x v="2"/>
    <x v="30"/>
  </r>
  <r>
    <n v="2002"/>
    <s v="JeVois: Open-Source Quad-Core Smart Machine Vision Camera"/>
    <s v="Open-source quad-core camera effortlessly adds powerful machine vision to all your PC/Arduino/Raspberry Pi projects"/>
    <x v="63"/>
    <n v="108397.11"/>
    <x v="0"/>
    <x v="0"/>
    <s v="USD"/>
    <n v="1485191143"/>
    <n v="1482599143"/>
    <b v="1"/>
    <n v="1375"/>
    <b v="1"/>
    <x v="30"/>
    <d v="2017-01-23T17:05:43"/>
    <x v="2002"/>
    <n v="217"/>
    <n v="78.83"/>
    <x v="2"/>
    <x v="30"/>
  </r>
  <r>
    <n v="2003"/>
    <s v="velosynth"/>
    <s v="velosynth is an open-source bicycle interaction synthesizer. it interprets the speed and acceleration of a bicycle into expressive audio feedback."/>
    <x v="2"/>
    <n v="1560"/>
    <x v="0"/>
    <x v="0"/>
    <s v="USD"/>
    <n v="1278111600"/>
    <n v="1276830052"/>
    <b v="1"/>
    <n v="17"/>
    <b v="1"/>
    <x v="30"/>
    <d v="2010-07-02T23:00:00"/>
    <x v="2003"/>
    <n v="312"/>
    <n v="91.76"/>
    <x v="2"/>
    <x v="30"/>
  </r>
  <r>
    <n v="2004"/>
    <s v="Printeer - a 3D printer for kids &amp; schools"/>
    <s v="Design and 3D print your own creations using an iPad. A delightful 3D printing experience for children and K-12 education."/>
    <x v="63"/>
    <n v="117210.24000000001"/>
    <x v="0"/>
    <x v="0"/>
    <s v="USD"/>
    <n v="1405002663"/>
    <n v="1402410663"/>
    <b v="1"/>
    <n v="354"/>
    <b v="1"/>
    <x v="30"/>
    <d v="2014-07-10T14:31:03"/>
    <x v="2004"/>
    <n v="234"/>
    <n v="331.1"/>
    <x v="2"/>
    <x v="30"/>
  </r>
  <r>
    <n v="2005"/>
    <s v="bassAware Holster"/>
    <s v="The bassAware Holster is a new type of wearable audio technology that uses vibration to create a massive bass experience."/>
    <x v="11"/>
    <n v="37104.03"/>
    <x v="0"/>
    <x v="0"/>
    <s v="USD"/>
    <n v="1381895940"/>
    <n v="1379532618"/>
    <b v="1"/>
    <n v="191"/>
    <b v="1"/>
    <x v="30"/>
    <d v="2013-10-16T03:59:00"/>
    <x v="2005"/>
    <n v="124"/>
    <n v="194.26"/>
    <x v="2"/>
    <x v="30"/>
  </r>
  <r>
    <n v="2006"/>
    <s v="MAID Oven - Make All Incredible Dishes"/>
    <s v="MAID is a smart kitchen assistant &amp; a multifunctional oven. MAID knows what to cook and how to cook. Cooking is now easy,fun &amp; social."/>
    <x v="63"/>
    <n v="123920"/>
    <x v="0"/>
    <x v="0"/>
    <s v="USD"/>
    <n v="1417611645"/>
    <n v="1414584045"/>
    <b v="1"/>
    <n v="303"/>
    <b v="1"/>
    <x v="30"/>
    <d v="2014-12-03T13:00:45"/>
    <x v="2006"/>
    <n v="248"/>
    <n v="408.98"/>
    <x v="2"/>
    <x v="30"/>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x v="30"/>
    <d v="2010-08-24T04:00:00"/>
    <x v="2007"/>
    <n v="116"/>
    <n v="84.46"/>
    <x v="2"/>
    <x v="30"/>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x v="30"/>
    <d v="2011-09-19T14:30:22"/>
    <x v="2008"/>
    <n v="117"/>
    <n v="44.85"/>
    <x v="2"/>
    <x v="30"/>
  </r>
  <r>
    <n v="2009"/>
    <s v="KiÃ«n Light: Intelligent daylight at your fingertips"/>
    <s v="Licht 1: The smart pendant lamp that increases your well-being and productivity while saving 80% in running energy expenses."/>
    <x v="63"/>
    <n v="152579"/>
    <x v="0"/>
    <x v="12"/>
    <s v="EUR"/>
    <n v="1479890743"/>
    <n v="1476776743"/>
    <b v="1"/>
    <n v="398"/>
    <b v="1"/>
    <x v="30"/>
    <d v="2016-11-23T08:45:43"/>
    <x v="2009"/>
    <n v="305"/>
    <n v="383.36"/>
    <x v="2"/>
    <x v="30"/>
  </r>
  <r>
    <n v="2010"/>
    <s v="Weighitz: Weigh Smarter"/>
    <s v="Weighitz are miniature smart scales designed to weigh anything in the home."/>
    <x v="11"/>
    <n v="96015.9"/>
    <x v="0"/>
    <x v="0"/>
    <s v="USD"/>
    <n v="1471564491"/>
    <n v="1468972491"/>
    <b v="1"/>
    <n v="1737"/>
    <b v="1"/>
    <x v="30"/>
    <d v="2016-08-18T23:54:51"/>
    <x v="2010"/>
    <n v="320"/>
    <n v="55.28"/>
    <x v="2"/>
    <x v="30"/>
  </r>
  <r>
    <n v="2011"/>
    <s v="FLUXO â€“ The Worldâ€™s First Truly Smart Lamp"/>
    <s v="FLUXO â€“ The first smart design lamp where you can move the light in any direction with app and sensor control."/>
    <x v="63"/>
    <n v="409782"/>
    <x v="0"/>
    <x v="15"/>
    <s v="EUR"/>
    <n v="1452553200"/>
    <n v="1449650173"/>
    <b v="1"/>
    <n v="971"/>
    <b v="1"/>
    <x v="30"/>
    <d v="2016-01-11T23:00:00"/>
    <x v="2011"/>
    <n v="820"/>
    <n v="422.02"/>
    <x v="2"/>
    <x v="30"/>
  </r>
  <r>
    <n v="2012"/>
    <s v="FishBit: Your Aquarium Made Simple (Beta Release)"/>
    <s v="FishBit is an app and connected device to monitor and control your aquariumâ€™s water composition to help your tank thrive."/>
    <x v="10"/>
    <n v="11745"/>
    <x v="0"/>
    <x v="0"/>
    <s v="USD"/>
    <n v="1423165441"/>
    <n v="1420573441"/>
    <b v="1"/>
    <n v="183"/>
    <b v="1"/>
    <x v="30"/>
    <d v="2015-02-05T19:44:01"/>
    <x v="2012"/>
    <n v="235"/>
    <n v="64.180000000000007"/>
    <x v="2"/>
    <x v="30"/>
  </r>
  <r>
    <n v="2013"/>
    <s v="Portal: Turbocharged WiFi"/>
    <s v="Crowds can slow WiFi to a crawl, but not Portal. Stream ultraHD videos without buffering and play Internet games without lagging."/>
    <x v="292"/>
    <n v="791862"/>
    <x v="0"/>
    <x v="0"/>
    <s v="USD"/>
    <n v="1468019014"/>
    <n v="1462835014"/>
    <b v="1"/>
    <n v="4562"/>
    <b v="1"/>
    <x v="30"/>
    <d v="2016-07-08T23:03:34"/>
    <x v="2013"/>
    <n v="495"/>
    <n v="173.58"/>
    <x v="2"/>
    <x v="30"/>
  </r>
  <r>
    <n v="2014"/>
    <s v="3Doodler: The World's First 3D Printing Pen"/>
    <s v="It's a pen that can draw in the air! 3Doodler is the 3D printing pen you can hold in your hand. Lift your imagination off the page!"/>
    <x v="11"/>
    <n v="2344134.67"/>
    <x v="0"/>
    <x v="0"/>
    <s v="USD"/>
    <n v="1364184539"/>
    <n v="1361250539"/>
    <b v="1"/>
    <n v="26457"/>
    <b v="1"/>
    <x v="30"/>
    <d v="2013-03-25T04:08:59"/>
    <x v="2014"/>
    <n v="7814"/>
    <n v="88.6"/>
    <x v="2"/>
    <x v="30"/>
  </r>
  <r>
    <n v="2015"/>
    <s v="ExtraCore (Arduino Compatible)"/>
    <s v="ExtraCore is a 1&quot; x 1&quot; 22 I/O pin Arduino Compatible. It's 1.7 grams and 16mhz of tiny Arduino style coolness."/>
    <x v="312"/>
    <n v="8136.01"/>
    <x v="0"/>
    <x v="0"/>
    <s v="USD"/>
    <n v="1315602163"/>
    <n v="1313010163"/>
    <b v="1"/>
    <n v="162"/>
    <b v="1"/>
    <x v="30"/>
    <d v="2011-09-09T21:02:43"/>
    <x v="2015"/>
    <n v="113"/>
    <n v="50.22"/>
    <x v="2"/>
    <x v="30"/>
  </r>
  <r>
    <n v="2016"/>
    <s v="Hydra: a triple-output power supply for electronics projects"/>
    <s v="A smart, compact power supply designed to power anything, anywhere"/>
    <x v="3"/>
    <n v="92154.22"/>
    <x v="0"/>
    <x v="0"/>
    <s v="USD"/>
    <n v="1362863299"/>
    <n v="1360271299"/>
    <b v="1"/>
    <n v="479"/>
    <b v="1"/>
    <x v="30"/>
    <d v="2013-03-09T21:08:19"/>
    <x v="2016"/>
    <n v="922"/>
    <n v="192.39"/>
    <x v="2"/>
    <x v="30"/>
  </r>
  <r>
    <n v="2017"/>
    <s v="SparkLab: the educational build-mobile!"/>
    <s v="A big red truck filled with cutting-edge maker tools that goes from school to school, bringing the joy of building back to kids."/>
    <x v="31"/>
    <n v="31275.599999999999"/>
    <x v="0"/>
    <x v="0"/>
    <s v="USD"/>
    <n v="1332561600"/>
    <n v="1329873755"/>
    <b v="1"/>
    <n v="426"/>
    <b v="1"/>
    <x v="30"/>
    <d v="2012-03-24T04:00:00"/>
    <x v="2017"/>
    <n v="125"/>
    <n v="73.42"/>
    <x v="2"/>
    <x v="30"/>
  </r>
  <r>
    <n v="2018"/>
    <s v="Scriba - the stylus reinvented"/>
    <s v="Scriba puts creative control back in your hands. Its flexible body and dynamic squeeze motion responding beautifully to your touch."/>
    <x v="99"/>
    <n v="66458.23"/>
    <x v="0"/>
    <x v="17"/>
    <s v="EUR"/>
    <n v="1439455609"/>
    <n v="1436863609"/>
    <b v="1"/>
    <n v="450"/>
    <b v="1"/>
    <x v="30"/>
    <d v="2015-08-13T08:46:49"/>
    <x v="2018"/>
    <n v="102"/>
    <n v="147.68"/>
    <x v="2"/>
    <x v="3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x v="30"/>
    <d v="2016-09-22T17:00:21"/>
    <x v="2019"/>
    <n v="485"/>
    <n v="108.97"/>
    <x v="2"/>
    <x v="30"/>
  </r>
  <r>
    <n v="2020"/>
    <s v="Low Voltage Metal Sensor for use with Arduino type boards"/>
    <s v="Low Voltage Metal Sensor directly compatible with Arduino type computers for Robotics, &amp; Motor Control, WITHOUT USING MAGNETS!"/>
    <x v="15"/>
    <n v="2885"/>
    <x v="0"/>
    <x v="0"/>
    <s v="USD"/>
    <n v="1400108640"/>
    <n v="1396923624"/>
    <b v="1"/>
    <n v="122"/>
    <b v="1"/>
    <x v="30"/>
    <d v="2014-05-14T23:04:00"/>
    <x v="2020"/>
    <n v="192"/>
    <n v="23.65"/>
    <x v="2"/>
    <x v="30"/>
  </r>
  <r>
    <n v="2021"/>
    <s v="m!lTone- Portable Air Synth &amp; MIDI controller"/>
    <s v="The m!lTone is an open-source synth &amp; MIDI controller.Create music &amp; control video,lights &amp; sound w/ this refreshingly original device."/>
    <x v="10"/>
    <n v="14055"/>
    <x v="0"/>
    <x v="0"/>
    <s v="USD"/>
    <n v="1411522897"/>
    <n v="1407634897"/>
    <b v="1"/>
    <n v="95"/>
    <b v="1"/>
    <x v="30"/>
    <d v="2014-09-24T01:41:37"/>
    <x v="2021"/>
    <n v="281"/>
    <n v="147.94999999999999"/>
    <x v="2"/>
    <x v="30"/>
  </r>
  <r>
    <n v="2022"/>
    <s v="Acanvas: The cord-free art display and streaming platform"/>
    <s v="Acanvas is a Wi-Fi connected and customizable art display that hangs on any wall, charges itself and streams art into your home"/>
    <x v="57"/>
    <n v="125137"/>
    <x v="0"/>
    <x v="0"/>
    <s v="USD"/>
    <n v="1465652372"/>
    <n v="1463060372"/>
    <b v="1"/>
    <n v="325"/>
    <b v="1"/>
    <x v="30"/>
    <d v="2016-06-11T13:39:32"/>
    <x v="2022"/>
    <n v="125"/>
    <n v="385.04"/>
    <x v="2"/>
    <x v="30"/>
  </r>
  <r>
    <n v="2023"/>
    <s v="Atmoph Window - Your Room Can Be Anywhere"/>
    <s v="A digital window that opens to beautiful scenery from around the world with 4K-shot videos and sound. Place it anywhere, be anywhere."/>
    <x v="57"/>
    <n v="161459"/>
    <x v="0"/>
    <x v="0"/>
    <s v="USD"/>
    <n v="1434017153"/>
    <n v="1431425153"/>
    <b v="1"/>
    <n v="353"/>
    <b v="1"/>
    <x v="30"/>
    <d v="2015-06-11T10:05:53"/>
    <x v="2023"/>
    <n v="161"/>
    <n v="457.39"/>
    <x v="2"/>
    <x v="30"/>
  </r>
  <r>
    <n v="2024"/>
    <s v="RA 3D printer controller by Elefu"/>
    <s v="RA - 3D Printer board. This board can control 3 extruders, bed heaters, Elefu control panel, 4 temp monitors, lighting and more."/>
    <x v="23"/>
    <n v="23414"/>
    <x v="0"/>
    <x v="0"/>
    <s v="USD"/>
    <n v="1344826800"/>
    <n v="1341875544"/>
    <b v="1"/>
    <n v="105"/>
    <b v="1"/>
    <x v="30"/>
    <d v="2012-08-13T03:00:00"/>
    <x v="2024"/>
    <n v="585"/>
    <n v="222.99"/>
    <x v="2"/>
    <x v="30"/>
  </r>
  <r>
    <n v="2025"/>
    <s v="BuddyGuard: Smart Home Security In One Device"/>
    <s v="A complete Home Security System in a single device: Flare protects you and your home all by itself. Secure, beautiful and affordable."/>
    <x v="58"/>
    <n v="160920"/>
    <x v="0"/>
    <x v="12"/>
    <s v="EUR"/>
    <n v="1433996746"/>
    <n v="1431404746"/>
    <b v="1"/>
    <n v="729"/>
    <b v="1"/>
    <x v="30"/>
    <d v="2015-06-11T04:25:46"/>
    <x v="2025"/>
    <n v="201"/>
    <n v="220.74"/>
    <x v="2"/>
    <x v="30"/>
  </r>
  <r>
    <n v="2026"/>
    <s v="MIDI Sprout - Biodata Sonification Device"/>
    <s v="MIDI Sprout enables plants to play synthesizers in real time."/>
    <x v="31"/>
    <n v="33370.769999999997"/>
    <x v="0"/>
    <x v="0"/>
    <s v="USD"/>
    <n v="1398052740"/>
    <n v="1394127585"/>
    <b v="1"/>
    <n v="454"/>
    <b v="1"/>
    <x v="30"/>
    <d v="2014-04-21T03:59:00"/>
    <x v="2026"/>
    <n v="133"/>
    <n v="73.5"/>
    <x v="2"/>
    <x v="30"/>
  </r>
  <r>
    <n v="2027"/>
    <s v="Cmoar Virtual Reality Headset with integrated electronics"/>
    <s v="Modular smartphone-based headset with external sensors for 4&quot; - 5.7&quot; Android &amp; iOS phones, iPhone 6 Plus included!"/>
    <x v="57"/>
    <n v="120249"/>
    <x v="0"/>
    <x v="0"/>
    <s v="USD"/>
    <n v="1427740319"/>
    <n v="1423855919"/>
    <b v="1"/>
    <n v="539"/>
    <b v="1"/>
    <x v="30"/>
    <d v="2015-03-30T18:31:59"/>
    <x v="2027"/>
    <n v="120"/>
    <n v="223.1"/>
    <x v="2"/>
    <x v="30"/>
  </r>
  <r>
    <n v="2028"/>
    <s v="Building the Open Source Bussard Fusion Reactor "/>
    <s v="Building an open source Bussard fusion reactor, aka the Polywell."/>
    <x v="9"/>
    <n v="3785"/>
    <x v="0"/>
    <x v="0"/>
    <s v="USD"/>
    <n v="1268690100"/>
    <n v="1265493806"/>
    <b v="1"/>
    <n v="79"/>
    <b v="1"/>
    <x v="30"/>
    <d v="2010-03-15T21:55:00"/>
    <x v="2028"/>
    <n v="126"/>
    <n v="47.91"/>
    <x v="2"/>
    <x v="30"/>
  </r>
  <r>
    <n v="2029"/>
    <s v="Lumin8 Pro"/>
    <s v="Lumin8 Pro is a fun and easy to use light controller that makes light dance to your favorite music."/>
    <x v="30"/>
    <n v="9030"/>
    <x v="0"/>
    <x v="0"/>
    <s v="USD"/>
    <n v="1409099481"/>
    <n v="1406507481"/>
    <b v="1"/>
    <n v="94"/>
    <b v="1"/>
    <x v="30"/>
    <d v="2014-08-27T00:31:21"/>
    <x v="2029"/>
    <n v="361"/>
    <n v="96.06"/>
    <x v="2"/>
    <x v="30"/>
  </r>
  <r>
    <n v="2030"/>
    <s v="Picade: The arcade cabinet kit for your mini computer"/>
    <s v="A stylish, retro, and fun arcade cabinet for your Raspberry Pi, Mini-ITX, Pandaboard, or other mini PC from the makers of Pibow"/>
    <x v="313"/>
    <n v="74134"/>
    <x v="0"/>
    <x v="1"/>
    <s v="GBP"/>
    <n v="1354233296"/>
    <n v="1351641296"/>
    <b v="1"/>
    <n v="625"/>
    <b v="1"/>
    <x v="30"/>
    <d v="2012-11-29T23:54:56"/>
    <x v="2030"/>
    <n v="226"/>
    <n v="118.61"/>
    <x v="2"/>
    <x v="30"/>
  </r>
  <r>
    <n v="2031"/>
    <s v="Linkio: the $100 Smart Home Devices Solution"/>
    <s v="With Linkio you can use your smartphone to control every electronic you own- for only $100!"/>
    <x v="63"/>
    <n v="60175"/>
    <x v="0"/>
    <x v="9"/>
    <s v="EUR"/>
    <n v="1420765200"/>
    <n v="1417506853"/>
    <b v="1"/>
    <n v="508"/>
    <b v="1"/>
    <x v="30"/>
    <d v="2015-01-09T01:00:00"/>
    <x v="2031"/>
    <n v="120"/>
    <n v="118.45"/>
    <x v="2"/>
    <x v="30"/>
  </r>
  <r>
    <n v="2032"/>
    <s v="PocketLab Voyager | Explore Science in Your World"/>
    <s v="PocketLab Voyager and PocketLab Weather are rugged science labs that you can take anywhere to explore the world around you."/>
    <x v="31"/>
    <n v="76047"/>
    <x v="0"/>
    <x v="0"/>
    <s v="USD"/>
    <n v="1481778000"/>
    <n v="1479216874"/>
    <b v="1"/>
    <n v="531"/>
    <b v="1"/>
    <x v="30"/>
    <d v="2016-12-15T05:00:00"/>
    <x v="2032"/>
    <n v="304"/>
    <n v="143.21"/>
    <x v="2"/>
    <x v="30"/>
  </r>
  <r>
    <n v="2033"/>
    <s v="BrewNanny Home Brew Monitor"/>
    <s v="BrewNannyâ„¢ accurately measures the health and progress of your home brew and alerts you to problems immediately, wherever you are."/>
    <x v="31"/>
    <n v="44669"/>
    <x v="0"/>
    <x v="0"/>
    <s v="USD"/>
    <n v="1398477518"/>
    <n v="1395885518"/>
    <b v="1"/>
    <n v="158"/>
    <b v="1"/>
    <x v="30"/>
    <d v="2014-04-26T01:58:38"/>
    <x v="2033"/>
    <n v="179"/>
    <n v="282.72000000000003"/>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x v="30"/>
    <d v="2015-05-07T06:58:00"/>
    <x v="2034"/>
    <n v="387"/>
    <n v="593.94000000000005"/>
    <x v="2"/>
    <x v="30"/>
  </r>
  <r>
    <n v="2035"/>
    <s v="OpenBCI: Biosensing for Everybody"/>
    <s v="Announcing the GANGLION and the ULTRACORTEXâ€”a $99 biodata acquisition device and a 3D-printed, brain-sensing headset."/>
    <x v="58"/>
    <n v="168829.14"/>
    <x v="0"/>
    <x v="0"/>
    <s v="USD"/>
    <n v="1450486800"/>
    <n v="1446562807"/>
    <b v="1"/>
    <n v="644"/>
    <b v="1"/>
    <x v="30"/>
    <d v="2015-12-19T01:00:00"/>
    <x v="2035"/>
    <n v="211"/>
    <n v="262.16000000000003"/>
    <x v="2"/>
    <x v="30"/>
  </r>
  <r>
    <n v="2036"/>
    <s v="L.E.D Portable Charger"/>
    <s v="A high-capacity portable charger with LED lights keeps your iPhone, iPad, smartphones, tablets and other devices juiced up on-the-go."/>
    <x v="11"/>
    <n v="39500.5"/>
    <x v="0"/>
    <x v="0"/>
    <s v="USD"/>
    <n v="1399668319"/>
    <n v="1397076319"/>
    <b v="1"/>
    <n v="848"/>
    <b v="1"/>
    <x v="30"/>
    <d v="2014-05-09T20:45:19"/>
    <x v="2036"/>
    <n v="132"/>
    <n v="46.58"/>
    <x v="2"/>
    <x v="30"/>
  </r>
  <r>
    <n v="2037"/>
    <s v="Pedal Power -- Human Scale Energy For Everyday Tasks"/>
    <s v="With an efficiency of 97%, bicycle technology is nearly perfect. So why do we use it only for transportation?"/>
    <x v="3"/>
    <n v="30047.64"/>
    <x v="0"/>
    <x v="0"/>
    <s v="USD"/>
    <n v="1388383353"/>
    <n v="1383195753"/>
    <b v="1"/>
    <n v="429"/>
    <b v="1"/>
    <x v="30"/>
    <d v="2013-12-30T06:02:33"/>
    <x v="2037"/>
    <n v="300"/>
    <n v="70.040000000000006"/>
    <x v="2"/>
    <x v="30"/>
  </r>
  <r>
    <n v="2038"/>
    <s v="OWL Programmable Effects Pedal"/>
    <s v="The OWL is an open source, open hardware, reprogrammable effects pedal designed for musicians, coders, and hackers."/>
    <x v="6"/>
    <n v="33641"/>
    <x v="0"/>
    <x v="1"/>
    <s v="GBP"/>
    <n v="1372701600"/>
    <n v="1369895421"/>
    <b v="1"/>
    <n v="204"/>
    <b v="1"/>
    <x v="30"/>
    <d v="2013-07-01T18:00:00"/>
    <x v="2038"/>
    <n v="421"/>
    <n v="164.91"/>
    <x v="2"/>
    <x v="30"/>
  </r>
  <r>
    <n v="2039"/>
    <s v="ODIN2: Smart Projector for movies, video calls, and apps"/>
    <s v="Open up your digital worlds with the most sophisticated, intuitive android smart projector."/>
    <x v="152"/>
    <n v="170271"/>
    <x v="0"/>
    <x v="0"/>
    <s v="USD"/>
    <n v="1480568340"/>
    <n v="1477996325"/>
    <b v="1"/>
    <n v="379"/>
    <b v="1"/>
    <x v="30"/>
    <d v="2016-12-01T04:59:00"/>
    <x v="2039"/>
    <n v="136"/>
    <n v="449.26"/>
    <x v="2"/>
    <x v="30"/>
  </r>
  <r>
    <n v="2040"/>
    <s v="Programmable Capacitor"/>
    <s v="4.29 Billion+ Capacitor Combinations._x000a_No Coding Required."/>
    <x v="9"/>
    <n v="7445.14"/>
    <x v="0"/>
    <x v="0"/>
    <s v="USD"/>
    <n v="1384557303"/>
    <n v="1383257703"/>
    <b v="1"/>
    <n v="271"/>
    <b v="1"/>
    <x v="30"/>
    <d v="2013-11-15T23:15:03"/>
    <x v="2040"/>
    <n v="248"/>
    <n v="27.47"/>
    <x v="2"/>
    <x v="30"/>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x v="30"/>
    <d v="2016-11-10T13:37:07"/>
    <x v="2041"/>
    <n v="182"/>
    <n v="143.97999999999999"/>
    <x v="2"/>
    <x v="30"/>
  </r>
  <r>
    <n v="2042"/>
    <s v="SoundBrake- Headphone gadget alerts you to outside sounds"/>
    <s v="The SoundBrake headphone attachment can be used with any audio player to alert you to important outside sounds."/>
    <x v="3"/>
    <n v="12353"/>
    <x v="0"/>
    <x v="0"/>
    <s v="USD"/>
    <n v="1453481974"/>
    <n v="1448297974"/>
    <b v="0"/>
    <n v="140"/>
    <b v="1"/>
    <x v="30"/>
    <d v="2016-01-22T16:59:34"/>
    <x v="2042"/>
    <n v="124"/>
    <n v="88.24"/>
    <x v="2"/>
    <x v="30"/>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x v="30"/>
    <d v="2016-12-11T04:59:00"/>
    <x v="2043"/>
    <n v="506"/>
    <n v="36.33"/>
    <x v="2"/>
    <x v="30"/>
  </r>
  <r>
    <n v="2044"/>
    <s v="PiSoC: Learn to Create"/>
    <s v="The PiSoC is an open source development platform which gives each person a unique opportunity to create, regardless of skill level."/>
    <x v="36"/>
    <n v="16232"/>
    <x v="0"/>
    <x v="0"/>
    <s v="USD"/>
    <n v="1434212714"/>
    <n v="1431620714"/>
    <b v="0"/>
    <n v="180"/>
    <b v="1"/>
    <x v="30"/>
    <d v="2015-06-13T16:25:14"/>
    <x v="2044"/>
    <n v="108"/>
    <n v="90.18"/>
    <x v="2"/>
    <x v="30"/>
  </r>
  <r>
    <n v="2045"/>
    <s v="OPEN RAIL Open Source Linear Bearing System"/>
    <s v="Open Rail is a new open source universal linear rail system designed to be used with various T- Slot aluminum extrusion configurations."/>
    <x v="244"/>
    <n v="40140.01"/>
    <x v="0"/>
    <x v="0"/>
    <s v="USD"/>
    <n v="1341799647"/>
    <n v="1339207647"/>
    <b v="0"/>
    <n v="263"/>
    <b v="1"/>
    <x v="30"/>
    <d v="2012-07-09T02:07:27"/>
    <x v="2045"/>
    <n v="819"/>
    <n v="152.62"/>
    <x v="2"/>
    <x v="30"/>
  </r>
  <r>
    <n v="2046"/>
    <s v="CoAction Hero: 32-bit Open-Source ARM Cortex-M3 Board"/>
    <s v="CoAction Hero: a powerful proto-board with a 120Mhz processor, 1MB filesystem, and built-in OS for tinkerers and engineers alike."/>
    <x v="3"/>
    <n v="12110"/>
    <x v="0"/>
    <x v="0"/>
    <s v="USD"/>
    <n v="1369282044"/>
    <n v="1366690044"/>
    <b v="0"/>
    <n v="217"/>
    <b v="1"/>
    <x v="30"/>
    <d v="2013-05-23T04:07:24"/>
    <x v="2046"/>
    <n v="121"/>
    <n v="55.81"/>
    <x v="2"/>
    <x v="30"/>
  </r>
  <r>
    <n v="2047"/>
    <s v="KoalaSafe -  Healthier Internet. Happier Families."/>
    <s v="Simple internet time-limits, usage analytics, app &amp; site blocking - across all devices in the home, controlled from your smartphone."/>
    <x v="316"/>
    <n v="100939"/>
    <x v="0"/>
    <x v="2"/>
    <s v="AUD"/>
    <n v="1429228800"/>
    <n v="1426714870"/>
    <b v="0"/>
    <n v="443"/>
    <b v="1"/>
    <x v="30"/>
    <d v="2015-04-17T00:00:00"/>
    <x v="2047"/>
    <n v="103"/>
    <n v="227.85"/>
    <x v="2"/>
    <x v="30"/>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x v="30"/>
    <d v="2013-05-23T15:38:11"/>
    <x v="2048"/>
    <n v="148"/>
    <n v="91.83"/>
    <x v="2"/>
    <x v="30"/>
  </r>
  <r>
    <n v="2049"/>
    <s v="LOCK8 - the World's First Smart Bike Lock"/>
    <s v="Keyless. Alarm secured. GPS tracking."/>
    <x v="63"/>
    <n v="60095.35"/>
    <x v="0"/>
    <x v="1"/>
    <s v="GBP"/>
    <n v="1386025140"/>
    <n v="1382963963"/>
    <b v="0"/>
    <n v="742"/>
    <b v="1"/>
    <x v="30"/>
    <d v="2013-12-02T22:59:00"/>
    <x v="2049"/>
    <n v="120"/>
    <n v="80.989999999999995"/>
    <x v="2"/>
    <x v="30"/>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x v="30"/>
    <d v="2015-05-31T01:42:58"/>
    <x v="2050"/>
    <n v="473"/>
    <n v="278.39"/>
    <x v="2"/>
    <x v="30"/>
  </r>
  <r>
    <n v="2051"/>
    <s v="YOYO WARRIOR - A premium yoyo for any budget"/>
    <s v="A collaborative effort between three generations who set out to provide a premium, top-quality yoyo at an affordable price."/>
    <x v="6"/>
    <n v="10429"/>
    <x v="0"/>
    <x v="0"/>
    <s v="USD"/>
    <n v="1388017937"/>
    <n v="1385425937"/>
    <b v="0"/>
    <n v="242"/>
    <b v="1"/>
    <x v="30"/>
    <d v="2013-12-26T00:32:17"/>
    <x v="2051"/>
    <n v="130"/>
    <n v="43.1"/>
    <x v="2"/>
    <x v="30"/>
  </r>
  <r>
    <n v="2052"/>
    <s v="The World's Lightest &amp; Smartest E-Scooter  - ZAR"/>
    <s v="The World's Lightest &amp; Smartest E-Scooter: cool, small, portable, and can be easily folded into a backpack and bring it anywhere"/>
    <x v="63"/>
    <n v="176524"/>
    <x v="0"/>
    <x v="0"/>
    <s v="USD"/>
    <n v="1455933653"/>
    <n v="1452045653"/>
    <b v="0"/>
    <n v="541"/>
    <b v="1"/>
    <x v="30"/>
    <d v="2016-02-20T02:00:53"/>
    <x v="2052"/>
    <n v="353"/>
    <n v="326.29000000000002"/>
    <x v="2"/>
    <x v="30"/>
  </r>
  <r>
    <n v="2053"/>
    <s v="stockplop - the most advanced external hard drive enclosure"/>
    <s v="Â· Exchange multiple hard drives (SSDs or HDDs) Â· Slick design Â· Highest data transfer rates Â· Robust (anodized aluminum)"/>
    <x v="10"/>
    <n v="5051"/>
    <x v="0"/>
    <x v="0"/>
    <s v="USD"/>
    <n v="1448466551"/>
    <n v="1445870951"/>
    <b v="0"/>
    <n v="121"/>
    <b v="1"/>
    <x v="30"/>
    <d v="2015-11-25T15:49:11"/>
    <x v="2053"/>
    <n v="101"/>
    <n v="41.74"/>
    <x v="2"/>
    <x v="30"/>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x v="30"/>
    <d v="2014-05-02T12:30:10"/>
    <x v="2054"/>
    <n v="114"/>
    <n v="64.02"/>
    <x v="2"/>
    <x v="30"/>
  </r>
  <r>
    <n v="2055"/>
    <s v="The I2C and SPI Education System"/>
    <s v="An Arduino compatible shield matched with a web based tutorial system to teach you how to talk with I2C and SPI components."/>
    <x v="12"/>
    <n v="10045"/>
    <x v="0"/>
    <x v="0"/>
    <s v="USD"/>
    <n v="1417579200"/>
    <n v="1415031043"/>
    <b v="0"/>
    <n v="101"/>
    <b v="1"/>
    <x v="30"/>
    <d v="2014-12-03T04:00:00"/>
    <x v="2055"/>
    <n v="167"/>
    <n v="99.46"/>
    <x v="2"/>
    <x v="30"/>
  </r>
  <r>
    <n v="2056"/>
    <s v="TYLT Energi Backpack - charge your mobile devices on the go."/>
    <s v="A lightweight backpack that can charge your smartphone 4 times or an iPad one full charge, and recharge via a USB port"/>
    <x v="63"/>
    <n v="76726"/>
    <x v="0"/>
    <x v="0"/>
    <s v="USD"/>
    <n v="1366222542"/>
    <n v="1363630542"/>
    <b v="0"/>
    <n v="554"/>
    <b v="1"/>
    <x v="30"/>
    <d v="2013-04-17T18:15:42"/>
    <x v="2056"/>
    <n v="153"/>
    <n v="138.49"/>
    <x v="2"/>
    <x v="30"/>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x v="30"/>
    <d v="2016-02-26T11:52:12"/>
    <x v="2057"/>
    <n v="202"/>
    <n v="45.55"/>
    <x v="2"/>
    <x v="30"/>
  </r>
  <r>
    <n v="2058"/>
    <s v="Raspberry Pi Debug Clip"/>
    <s v="Making using the serial terminal on the Raspberry Pi as easy as Pi!"/>
    <x v="317"/>
    <n v="4308"/>
    <x v="0"/>
    <x v="1"/>
    <s v="GBP"/>
    <n v="1425326400"/>
    <n v="1421916830"/>
    <b v="0"/>
    <n v="410"/>
    <b v="1"/>
    <x v="30"/>
    <d v="2015-03-02T20:00:00"/>
    <x v="2058"/>
    <n v="168"/>
    <n v="10.51"/>
    <x v="2"/>
    <x v="30"/>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x v="30"/>
    <d v="2016-01-31T21:59:00"/>
    <x v="2059"/>
    <n v="143"/>
    <n v="114.77"/>
    <x v="2"/>
    <x v="30"/>
  </r>
  <r>
    <n v="2060"/>
    <s v="SmartQuad 4-Port (9.6 Amps / 48W) Travel USB Charger"/>
    <s v="Universal 4 ports USB charger for iPhone, iPad, Android and other USB devices. Intelligent device detection for optimal charging."/>
    <x v="31"/>
    <n v="49100"/>
    <x v="0"/>
    <x v="0"/>
    <s v="USD"/>
    <n v="1406129150"/>
    <n v="1400945150"/>
    <b v="0"/>
    <n v="1364"/>
    <b v="1"/>
    <x v="30"/>
    <d v="2014-07-23T15:25:50"/>
    <x v="2060"/>
    <n v="196"/>
    <n v="36"/>
    <x v="2"/>
    <x v="30"/>
  </r>
  <r>
    <n v="2061"/>
    <s v="Bibo Time! Maximize your Cocktail time in seconds!"/>
    <s v="Bibo Barmaid is a smart cocktail self-serve machine that creates expertly crafted mixed drinks at home with the touch of a button."/>
    <x v="10"/>
    <n v="5396"/>
    <x v="0"/>
    <x v="0"/>
    <s v="USD"/>
    <n v="1483208454"/>
    <n v="1480616454"/>
    <b v="0"/>
    <n v="35"/>
    <b v="1"/>
    <x v="30"/>
    <d v="2016-12-31T18:20:54"/>
    <x v="2061"/>
    <n v="108"/>
    <n v="154.16999999999999"/>
    <x v="2"/>
    <x v="30"/>
  </r>
  <r>
    <n v="2062"/>
    <s v="Rho Board"/>
    <s v="4K HEVC Android TV Media Player with optional DIY electronics, ideal for app development, home control, software developement, learning"/>
    <x v="57"/>
    <n v="114977"/>
    <x v="0"/>
    <x v="8"/>
    <s v="DKK"/>
    <n v="1458807098"/>
    <n v="1456218698"/>
    <b v="0"/>
    <n v="203"/>
    <b v="1"/>
    <x v="30"/>
    <d v="2016-03-24T08:11:38"/>
    <x v="2062"/>
    <n v="115"/>
    <n v="566.39"/>
    <x v="2"/>
    <x v="30"/>
  </r>
  <r>
    <n v="2063"/>
    <s v="Up to 4 axis Beaglebone black based CNC control"/>
    <s v="Build a professional grade Linux CNC control with Beaglebone black and our CNC cape."/>
    <x v="23"/>
    <n v="5922"/>
    <x v="0"/>
    <x v="12"/>
    <s v="EUR"/>
    <n v="1463333701"/>
    <n v="1460482501"/>
    <b v="0"/>
    <n v="49"/>
    <b v="1"/>
    <x v="30"/>
    <d v="2016-05-15T17:35:01"/>
    <x v="2063"/>
    <n v="148"/>
    <n v="120.86"/>
    <x v="2"/>
    <x v="30"/>
  </r>
  <r>
    <n v="2064"/>
    <s v="Lightpack â€” ambient backlight for your displays"/>
    <s v="Open-source content-driven lighting system you can use with TV or PC, Mac, HTPC displays in movies, games and daily work"/>
    <x v="318"/>
    <n v="500784.27"/>
    <x v="0"/>
    <x v="0"/>
    <s v="USD"/>
    <n v="1370001600"/>
    <n v="1366879523"/>
    <b v="0"/>
    <n v="5812"/>
    <b v="1"/>
    <x v="30"/>
    <d v="2013-05-31T12:00:00"/>
    <x v="2064"/>
    <n v="191"/>
    <n v="86.16"/>
    <x v="2"/>
    <x v="30"/>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x v="30"/>
    <d v="2013-12-25T08:00:29"/>
    <x v="2065"/>
    <n v="199"/>
    <n v="51.21"/>
    <x v="2"/>
    <x v="30"/>
  </r>
  <r>
    <n v="2066"/>
    <s v="Garage Beacon - Turn your phone into a garage door remote"/>
    <s v="Automatically opens your garage door when you come home. Open, close, and monitor your garage door from your phone."/>
    <x v="13"/>
    <n v="4372"/>
    <x v="0"/>
    <x v="0"/>
    <s v="USD"/>
    <n v="1408818683"/>
    <n v="1406226683"/>
    <b v="0"/>
    <n v="65"/>
    <b v="1"/>
    <x v="30"/>
    <d v="2014-08-23T18:31:23"/>
    <x v="2066"/>
    <n v="219"/>
    <n v="67.260000000000005"/>
    <x v="2"/>
    <x v="30"/>
  </r>
  <r>
    <n v="2067"/>
    <s v="Luminite (LED lighting)"/>
    <s v="The next generation of premium quality LED lighting. Extreme power efficiency in a small package."/>
    <x v="319"/>
    <n v="628"/>
    <x v="0"/>
    <x v="1"/>
    <s v="GBP"/>
    <n v="1432499376"/>
    <n v="1429648176"/>
    <b v="0"/>
    <n v="10"/>
    <b v="1"/>
    <x v="30"/>
    <d v="2015-05-24T20:29:36"/>
    <x v="2067"/>
    <n v="127"/>
    <n v="62.8"/>
    <x v="2"/>
    <x v="30"/>
  </r>
  <r>
    <n v="2068"/>
    <s v="Netro - Scientifically Water Your Garden"/>
    <s v="Introducing Sprite, the cloud-based watering controller and Whisperer, the solar-powered plant sensor for effortless home irrigation"/>
    <x v="31"/>
    <n v="26305.97"/>
    <x v="0"/>
    <x v="0"/>
    <s v="USD"/>
    <n v="1476994315"/>
    <n v="1474402315"/>
    <b v="0"/>
    <n v="76"/>
    <b v="1"/>
    <x v="30"/>
    <d v="2016-10-20T20:11:55"/>
    <x v="2068"/>
    <n v="105"/>
    <n v="346.13"/>
    <x v="2"/>
    <x v="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x v="30"/>
    <d v="2016-01-02T23:19:51"/>
    <x v="2069"/>
    <n v="128"/>
    <n v="244.12"/>
    <x v="2"/>
    <x v="30"/>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x v="30"/>
    <d v="2016-06-28T15:45:23"/>
    <x v="2070"/>
    <n v="317"/>
    <n v="259.25"/>
    <x v="2"/>
    <x v="30"/>
  </r>
  <r>
    <n v="2071"/>
    <s v="easyFeed Automatic Pet Feeder w/ Webcam and Amazon Delivery"/>
    <s v="Includes Wifi Camera for video chat, Amazon delivery, pet health analyzer, weight control, diet transition planning, and more."/>
    <x v="22"/>
    <n v="56146"/>
    <x v="0"/>
    <x v="0"/>
    <s v="USD"/>
    <n v="1475390484"/>
    <n v="1471502484"/>
    <b v="0"/>
    <n v="278"/>
    <b v="1"/>
    <x v="30"/>
    <d v="2016-10-02T06:41:24"/>
    <x v="2071"/>
    <n v="281"/>
    <n v="201.96"/>
    <x v="2"/>
    <x v="30"/>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x v="30"/>
    <d v="2016-05-07T13:57:12"/>
    <x v="2072"/>
    <n v="111"/>
    <n v="226.21"/>
    <x v="2"/>
    <x v="30"/>
  </r>
  <r>
    <n v="2073"/>
    <s v="abode - The Future of Home Security."/>
    <s v="abode is a home security and automation company that offers a self-installed, professional-grade solution with no contracts."/>
    <x v="57"/>
    <n v="152604.29999999999"/>
    <x v="0"/>
    <x v="0"/>
    <s v="USD"/>
    <n v="1431100918"/>
    <n v="1427212918"/>
    <b v="0"/>
    <n v="470"/>
    <b v="1"/>
    <x v="30"/>
    <d v="2015-05-08T16:01:58"/>
    <x v="2073"/>
    <n v="153"/>
    <n v="324.69"/>
    <x v="2"/>
    <x v="30"/>
  </r>
  <r>
    <n v="2074"/>
    <s v="Advanced Simulation Products - PC Gaming Controllers"/>
    <s v="Creating PC gaming controllers to bring your gaming experience to a new level."/>
    <x v="20"/>
    <n v="615"/>
    <x v="0"/>
    <x v="0"/>
    <s v="USD"/>
    <n v="1462564182"/>
    <n v="1459972182"/>
    <b v="0"/>
    <n v="3"/>
    <b v="1"/>
    <x v="30"/>
    <d v="2016-05-06T19:49:42"/>
    <x v="2074"/>
    <n v="103"/>
    <n v="205"/>
    <x v="2"/>
    <x v="30"/>
  </r>
  <r>
    <n v="2075"/>
    <s v="The Practical Meter: Know your power!"/>
    <s v="The Practical Meter helps you charge your phone faster by solving a problem millions of people experience."/>
    <x v="204"/>
    <n v="167820.6"/>
    <x v="0"/>
    <x v="0"/>
    <s v="USD"/>
    <n v="1374769288"/>
    <n v="1372177288"/>
    <b v="0"/>
    <n v="8200"/>
    <b v="1"/>
    <x v="30"/>
    <d v="2013-07-25T16:21:28"/>
    <x v="2075"/>
    <n v="1678"/>
    <n v="20.47"/>
    <x v="2"/>
    <x v="30"/>
  </r>
  <r>
    <n v="2076"/>
    <s v="Earin - The Worlds Smallest Wireless Earbuds"/>
    <s v="Wireless earbuds filled with sound, yet so small they are almost invisible!"/>
    <x v="321"/>
    <n v="972594.99"/>
    <x v="0"/>
    <x v="1"/>
    <s v="GBP"/>
    <n v="1406149689"/>
    <n v="1402693689"/>
    <b v="0"/>
    <n v="8359"/>
    <b v="1"/>
    <x v="30"/>
    <d v="2014-07-23T21:08:09"/>
    <x v="2076"/>
    <n v="543"/>
    <n v="116.35"/>
    <x v="2"/>
    <x v="30"/>
  </r>
  <r>
    <n v="2077"/>
    <s v="4SeTVâ„¢ - Watch 4 TV Channels on Any Screen At Once"/>
    <s v="A Whole New Way to Get TV: Watch four live TV channels at once on your tablet, smartphone, or big screen TV!"/>
    <x v="63"/>
    <n v="57754"/>
    <x v="0"/>
    <x v="0"/>
    <s v="USD"/>
    <n v="1433538000"/>
    <n v="1428541276"/>
    <b v="0"/>
    <n v="188"/>
    <b v="1"/>
    <x v="30"/>
    <d v="2015-06-05T21:00:00"/>
    <x v="2077"/>
    <n v="116"/>
    <n v="307.2"/>
    <x v="2"/>
    <x v="30"/>
  </r>
  <r>
    <n v="2078"/>
    <s v="Hoterway - Hot shower from the first second"/>
    <s v="With hoterway you won't wait anymore for hot water in the beginning of your shower. Save Water, Energy, Time and Money."/>
    <x v="22"/>
    <n v="26241"/>
    <x v="0"/>
    <x v="3"/>
    <s v="EUR"/>
    <n v="1482085857"/>
    <n v="1479493857"/>
    <b v="0"/>
    <n v="48"/>
    <b v="1"/>
    <x v="30"/>
    <d v="2016-12-18T18:30:57"/>
    <x v="2078"/>
    <n v="131"/>
    <n v="546.69000000000005"/>
    <x v="2"/>
    <x v="3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x v="30"/>
    <d v="2015-06-25T19:00:00"/>
    <x v="2079"/>
    <n v="288"/>
    <n v="47.47"/>
    <x v="2"/>
    <x v="30"/>
  </r>
  <r>
    <n v="2080"/>
    <s v="Tinker Tie Beta - Programmable RGB LED Bow Tie!"/>
    <s v="Tinker Tie is a fully programmable, hackable Arduino-compatible RGB LED bow tie that can last over 20 hours on a single charge!"/>
    <x v="28"/>
    <n v="5078"/>
    <x v="0"/>
    <x v="0"/>
    <s v="USD"/>
    <n v="1447286300"/>
    <n v="1444690700"/>
    <b v="0"/>
    <n v="50"/>
    <b v="1"/>
    <x v="30"/>
    <d v="2015-11-11T23:58:20"/>
    <x v="2080"/>
    <n v="508"/>
    <n v="101.56"/>
    <x v="2"/>
    <x v="30"/>
  </r>
  <r>
    <n v="2081"/>
    <s v="Our Vintage Film: Summer Tour Kickstarter"/>
    <s v="Embarking on a Summer Tour to spread their message of cherishing your unforgettable memories through nostalgic rock music."/>
    <x v="8"/>
    <n v="4010"/>
    <x v="0"/>
    <x v="0"/>
    <s v="USD"/>
    <n v="1337144340"/>
    <n v="1333597555"/>
    <b v="0"/>
    <n v="55"/>
    <b v="1"/>
    <x v="14"/>
    <d v="2012-05-16T04:59:00"/>
    <x v="2081"/>
    <n v="115"/>
    <n v="72.91"/>
    <x v="4"/>
    <x v="14"/>
  </r>
  <r>
    <n v="2082"/>
    <s v="Nights On First's First CD!"/>
    <s v="Local bay area band looking to share our vision with people, looking to create something we are proud of, no more bedroom recordings!"/>
    <x v="15"/>
    <n v="1661"/>
    <x v="0"/>
    <x v="0"/>
    <s v="USD"/>
    <n v="1322106796"/>
    <n v="1316919196"/>
    <b v="0"/>
    <n v="38"/>
    <b v="1"/>
    <x v="14"/>
    <d v="2011-11-24T03:53:16"/>
    <x v="2082"/>
    <n v="111"/>
    <n v="43.71"/>
    <x v="4"/>
    <x v="14"/>
  </r>
  <r>
    <n v="2083"/>
    <s v="These Old Streets Album"/>
    <s v="Autumn's Song is working on a debut album that brings accustic / singer-songwriter / piano rock to the central Florida music scene."/>
    <x v="47"/>
    <n v="850"/>
    <x v="0"/>
    <x v="0"/>
    <s v="USD"/>
    <n v="1338830395"/>
    <n v="1336238395"/>
    <b v="0"/>
    <n v="25"/>
    <b v="1"/>
    <x v="14"/>
    <d v="2012-06-04T17:19:55"/>
    <x v="2083"/>
    <n v="113"/>
    <n v="34"/>
    <x v="4"/>
    <x v="14"/>
  </r>
  <r>
    <n v="2084"/>
    <s v="Project: Ballerina Black UK Tour"/>
    <s v="Los Angeles based Ballerina Black are on their way to tour the UK in May. Join our club &amp; help make it happen."/>
    <x v="9"/>
    <n v="3250"/>
    <x v="0"/>
    <x v="0"/>
    <s v="USD"/>
    <n v="1399186740"/>
    <n v="1396468782"/>
    <b v="0"/>
    <n v="46"/>
    <b v="1"/>
    <x v="14"/>
    <d v="2014-05-04T06:59:00"/>
    <x v="2084"/>
    <n v="108"/>
    <n v="70.650000000000006"/>
    <x v="4"/>
    <x v="14"/>
  </r>
  <r>
    <n v="2085"/>
    <s v="Eikon // Dustin Hecocks Records His Debut Album"/>
    <s v="Eikon worship leader Dustin Hecocks records his full length debut album this Summer, comprised of powerful music and worshipful lyrics."/>
    <x v="12"/>
    <n v="7412"/>
    <x v="0"/>
    <x v="0"/>
    <s v="USD"/>
    <n v="1342382587"/>
    <n v="1339790587"/>
    <b v="0"/>
    <n v="83"/>
    <b v="1"/>
    <x v="14"/>
    <d v="2012-07-15T20:03:07"/>
    <x v="2085"/>
    <n v="124"/>
    <n v="89.3"/>
    <x v="4"/>
    <x v="14"/>
  </r>
  <r>
    <n v="2086"/>
    <s v="Adam Sullivan - Recording 4 New EPs for 2012!"/>
    <s v="I am in the process of completing 4 new EPs to be released in Winter, Spring, Summer, and Fall of 2012."/>
    <x v="23"/>
    <n v="4028"/>
    <x v="0"/>
    <x v="0"/>
    <s v="USD"/>
    <n v="1323838740"/>
    <n v="1321200332"/>
    <b v="0"/>
    <n v="35"/>
    <b v="1"/>
    <x v="14"/>
    <d v="2011-12-14T04:59:00"/>
    <x v="2086"/>
    <n v="101"/>
    <n v="115.09"/>
    <x v="4"/>
    <x v="14"/>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x v="14"/>
    <d v="2011-09-08T04:54:18"/>
    <x v="2087"/>
    <n v="104"/>
    <n v="62.12"/>
    <x v="4"/>
    <x v="14"/>
  </r>
  <r>
    <n v="2088"/>
    <s v="Chris Dorman - Sita worldwide"/>
    <s v="Indie Folk musician, Chris Dorman is releasing his second full length album.  Let's release this record worldwide - grassroots style!"/>
    <x v="9"/>
    <n v="3465.32"/>
    <x v="0"/>
    <x v="0"/>
    <s v="USD"/>
    <n v="1284177540"/>
    <n v="1281028152"/>
    <b v="0"/>
    <n v="75"/>
    <b v="1"/>
    <x v="14"/>
    <d v="2010-09-11T03:59:00"/>
    <x v="2088"/>
    <n v="116"/>
    <n v="46.2"/>
    <x v="4"/>
    <x v="14"/>
  </r>
  <r>
    <n v="2089"/>
    <s v="Little Moses EP"/>
    <s v="Little Moses is trying to record their first EP, and we can't do it without your help!"/>
    <x v="30"/>
    <n v="3010.01"/>
    <x v="0"/>
    <x v="0"/>
    <s v="USD"/>
    <n v="1375408194"/>
    <n v="1372384194"/>
    <b v="0"/>
    <n v="62"/>
    <b v="1"/>
    <x v="14"/>
    <d v="2013-08-02T01:49:54"/>
    <x v="2089"/>
    <n v="120"/>
    <n v="48.55"/>
    <x v="4"/>
    <x v="14"/>
  </r>
  <r>
    <n v="2090"/>
    <s v="Insect Surfers 2013 Release !"/>
    <s v="Insect Surfers, Planet Earth's Longest-Running Modern Surf Band, come twanging back into 2013 with a new surfadelic musical release!"/>
    <x v="6"/>
    <n v="9203.23"/>
    <x v="0"/>
    <x v="0"/>
    <s v="USD"/>
    <n v="1361696955"/>
    <n v="1359104955"/>
    <b v="0"/>
    <n v="160"/>
    <b v="1"/>
    <x v="14"/>
    <d v="2013-02-24T09:09:15"/>
    <x v="2090"/>
    <n v="115"/>
    <n v="57.52"/>
    <x v="4"/>
    <x v="14"/>
  </r>
  <r>
    <n v="2091"/>
    <s v="Tiffany Alvord's First Album of Original Songs"/>
    <s v="I'm an 18-year old singer/songwriter from California. I'd love your support to get my album of original songs professionally recorded."/>
    <x v="102"/>
    <n v="21684.2"/>
    <x v="0"/>
    <x v="0"/>
    <s v="USD"/>
    <n v="1299009600"/>
    <n v="1294818278"/>
    <b v="0"/>
    <n v="246"/>
    <b v="1"/>
    <x v="14"/>
    <d v="2011-03-01T20:00:00"/>
    <x v="2091"/>
    <n v="120"/>
    <n v="88.15"/>
    <x v="4"/>
    <x v="14"/>
  </r>
  <r>
    <n v="2092"/>
    <s v="Amy Lingamfelter's making of &quot;Open Safe Love&quot;."/>
    <s v="Amy Lingamfelter is making an album all about love and she's looking for backers. See see how you can share in the journey!"/>
    <x v="12"/>
    <n v="6077"/>
    <x v="0"/>
    <x v="0"/>
    <s v="USD"/>
    <n v="1318006732"/>
    <n v="1312822732"/>
    <b v="0"/>
    <n v="55"/>
    <b v="1"/>
    <x v="14"/>
    <d v="2011-10-07T16:58:52"/>
    <x v="2092"/>
    <n v="101"/>
    <n v="110.49"/>
    <x v="4"/>
    <x v="14"/>
  </r>
  <r>
    <n v="2093"/>
    <s v="Lift The Decade Debut Full-Length Record"/>
    <s v="Help Lift The Decade record their debut full length album with with Ace Enders! (The Early November, I Can Make A Mess)"/>
    <x v="15"/>
    <n v="1537"/>
    <x v="0"/>
    <x v="0"/>
    <s v="USD"/>
    <n v="1356211832"/>
    <n v="1351024232"/>
    <b v="0"/>
    <n v="23"/>
    <b v="1"/>
    <x v="14"/>
    <d v="2012-12-22T21:30:32"/>
    <x v="2093"/>
    <n v="102"/>
    <n v="66.83"/>
    <x v="4"/>
    <x v="14"/>
  </r>
  <r>
    <n v="2094"/>
    <s v="Seashell Radio: Slick Machine album and US tour!"/>
    <s v="We've got a new record, Slick Machine._x000a_We want to release it and tour the US to support it, but we need your help to make it happen."/>
    <x v="8"/>
    <n v="4219"/>
    <x v="0"/>
    <x v="0"/>
    <s v="USD"/>
    <n v="1330916400"/>
    <n v="1327969730"/>
    <b v="0"/>
    <n v="72"/>
    <b v="1"/>
    <x v="14"/>
    <d v="2012-03-05T03:00:00"/>
    <x v="2094"/>
    <n v="121"/>
    <n v="58.6"/>
    <x v="4"/>
    <x v="14"/>
  </r>
  <r>
    <n v="2095"/>
    <s v="&quot; Prodigal Daughter&quot; Recording Project"/>
    <s v="This CD celebrates a journey beginning with the death of a father and culminating with the joyous victory expressed in music!"/>
    <x v="30"/>
    <n v="2500"/>
    <x v="0"/>
    <x v="0"/>
    <s v="USD"/>
    <n v="1317576973"/>
    <n v="1312392973"/>
    <b v="0"/>
    <n v="22"/>
    <b v="1"/>
    <x v="14"/>
    <d v="2011-10-02T17:36:13"/>
    <x v="2095"/>
    <n v="100"/>
    <n v="113.64"/>
    <x v="4"/>
    <x v="14"/>
  </r>
  <r>
    <n v="2096"/>
    <s v="GBS Detroit Presents Shone Nuisance"/>
    <s v="Shone Nuisance is heading to GBS Detroit on Friday, October 26th to record and film their GBS Detroit EP and video."/>
    <x v="20"/>
    <n v="610"/>
    <x v="0"/>
    <x v="0"/>
    <s v="USD"/>
    <n v="1351223940"/>
    <n v="1349892735"/>
    <b v="0"/>
    <n v="14"/>
    <b v="1"/>
    <x v="14"/>
    <d v="2012-10-26T03:59:00"/>
    <x v="2096"/>
    <n v="102"/>
    <n v="43.57"/>
    <x v="4"/>
    <x v="14"/>
  </r>
  <r>
    <n v="2097"/>
    <s v="Caverns of Sonora"/>
    <s v="Engine is ready to record our sophomore release. The songs are written, the musicians are ready. Help us bring this into existence!"/>
    <x v="9"/>
    <n v="3000"/>
    <x v="0"/>
    <x v="0"/>
    <s v="USD"/>
    <n v="1322751735"/>
    <n v="1317564135"/>
    <b v="0"/>
    <n v="38"/>
    <b v="1"/>
    <x v="14"/>
    <d v="2011-12-01T15:02:15"/>
    <x v="2097"/>
    <n v="100"/>
    <n v="78.95"/>
    <x v="4"/>
    <x v="14"/>
  </r>
  <r>
    <n v="2098"/>
    <s v="The Christopher Battles EP"/>
    <s v="The Christopher Battles EP Project will fund professional recording, publicity, and release for this original singer-songwriter."/>
    <x v="12"/>
    <n v="6020"/>
    <x v="0"/>
    <x v="0"/>
    <s v="USD"/>
    <n v="1331174635"/>
    <n v="1328582635"/>
    <b v="0"/>
    <n v="32"/>
    <b v="1"/>
    <x v="14"/>
    <d v="2012-03-08T02:43:55"/>
    <x v="2098"/>
    <n v="100"/>
    <n v="188.13"/>
    <x v="4"/>
    <x v="14"/>
  </r>
  <r>
    <n v="2099"/>
    <s v="Roosevelt Died."/>
    <s v="Our tour van died, we need help!"/>
    <x v="9"/>
    <n v="3971"/>
    <x v="0"/>
    <x v="0"/>
    <s v="USD"/>
    <n v="1435808400"/>
    <n v="1434650084"/>
    <b v="0"/>
    <n v="63"/>
    <b v="1"/>
    <x v="14"/>
    <d v="2015-07-02T03:40:00"/>
    <x v="2099"/>
    <n v="132"/>
    <n v="63.03"/>
    <x v="4"/>
    <x v="14"/>
  </r>
  <r>
    <n v="2100"/>
    <s v="GBS Detroit Presents The Skylit Letter"/>
    <s v="The Skylit Letter is heading to Groovebox Studios in Detroit on Friday, June 29th to record and film a live GBS Detroit video and EP."/>
    <x v="20"/>
    <n v="820"/>
    <x v="0"/>
    <x v="0"/>
    <s v="USD"/>
    <n v="1341028740"/>
    <n v="1339704141"/>
    <b v="0"/>
    <n v="27"/>
    <b v="1"/>
    <x v="14"/>
    <d v="2012-06-30T03:59:00"/>
    <x v="2100"/>
    <n v="137"/>
    <n v="30.37"/>
    <x v="4"/>
    <x v="14"/>
  </r>
  <r>
    <n v="2101"/>
    <s v="The World War I's &quot;The Bite And The Boogie&quot;"/>
    <s v="Hey everyone, we are back with our first full length release, &quot;The Bite And The Boogie&quot; and we need your help to get it printed!"/>
    <x v="13"/>
    <n v="2265"/>
    <x v="0"/>
    <x v="0"/>
    <s v="USD"/>
    <n v="1329104114"/>
    <n v="1323920114"/>
    <b v="0"/>
    <n v="44"/>
    <b v="1"/>
    <x v="14"/>
    <d v="2012-02-13T03:35:14"/>
    <x v="2101"/>
    <n v="113"/>
    <n v="51.48"/>
    <x v="4"/>
    <x v="14"/>
  </r>
  <r>
    <n v="2102"/>
    <s v="The Guru releases &quot;Native Sun&quot;"/>
    <s v="The Guru is basement parties, lake swimming, a smile shared between reunited friends, and the doe-eyed innocence of youth."/>
    <x v="28"/>
    <n v="1360"/>
    <x v="0"/>
    <x v="0"/>
    <s v="USD"/>
    <n v="1304628648"/>
    <n v="1302036648"/>
    <b v="0"/>
    <n v="38"/>
    <b v="1"/>
    <x v="14"/>
    <d v="2011-05-05T20:50:48"/>
    <x v="2102"/>
    <n v="136"/>
    <n v="35.79"/>
    <x v="4"/>
    <x v="14"/>
  </r>
  <r>
    <n v="2103"/>
    <s v="Matthew Moon's New Album"/>
    <s v="Indie rocker, Matthew Moon, has something to share with you..."/>
    <x v="198"/>
    <n v="11364"/>
    <x v="0"/>
    <x v="0"/>
    <s v="USD"/>
    <n v="1352488027"/>
    <n v="1349892427"/>
    <b v="0"/>
    <n v="115"/>
    <b v="1"/>
    <x v="14"/>
    <d v="2012-11-09T19:07:07"/>
    <x v="2103"/>
    <n v="146"/>
    <n v="98.82"/>
    <x v="4"/>
    <x v="14"/>
  </r>
  <r>
    <n v="2104"/>
    <s v="In the Raw: the ink &amp; the Echo's debut album"/>
    <s v="In the Raw is Seattle's the Ink &amp; the Echo's debut album.  It is honest, compelling, and speaks of raw human emotion."/>
    <x v="134"/>
    <n v="1036"/>
    <x v="0"/>
    <x v="0"/>
    <s v="USD"/>
    <n v="1369958400"/>
    <n v="1367286434"/>
    <b v="0"/>
    <n v="37"/>
    <b v="1"/>
    <x v="14"/>
    <d v="2013-05-31T00:00:00"/>
    <x v="2104"/>
    <n v="130"/>
    <n v="28"/>
    <x v="4"/>
    <x v="14"/>
  </r>
  <r>
    <n v="2105"/>
    <s v="Layla The Wolf Debut E.P. &quot;Sugar&quot;"/>
    <s v="Help Layla the Wolf fund the printing and releasing of our first E.P. Release called &quot;Sugar&quot;."/>
    <x v="13"/>
    <n v="5080"/>
    <x v="0"/>
    <x v="0"/>
    <s v="USD"/>
    <n v="1416542400"/>
    <n v="1415472953"/>
    <b v="0"/>
    <n v="99"/>
    <b v="1"/>
    <x v="14"/>
    <d v="2014-11-21T04:00:00"/>
    <x v="2105"/>
    <n v="254"/>
    <n v="51.31"/>
    <x v="4"/>
    <x v="14"/>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x v="14"/>
    <d v="2013-01-26T05:09:34"/>
    <x v="2106"/>
    <n v="107"/>
    <n v="53.52"/>
    <x v="4"/>
    <x v="14"/>
  </r>
  <r>
    <n v="2107"/>
    <s v="ACKER Studio Album and Vinyl Pressing"/>
    <s v="ACKER, an instrumental noise-rock band from Central Illinois, is raising funds to record a new album and release it on vinyl."/>
    <x v="13"/>
    <n v="2154.66"/>
    <x v="0"/>
    <x v="0"/>
    <s v="USD"/>
    <n v="1415815393"/>
    <n v="1413997393"/>
    <b v="0"/>
    <n v="58"/>
    <b v="1"/>
    <x v="14"/>
    <d v="2014-11-12T18:03:13"/>
    <x v="2107"/>
    <n v="108"/>
    <n v="37.15"/>
    <x v="4"/>
    <x v="14"/>
  </r>
  <r>
    <n v="2108"/>
    <s v="THE SADDEST LANDSCAPE: Deluxe Vinyl Reissues"/>
    <s v="A project to raise the funds for our early discography, pressed on vinyl the way we always envisioned it + help w/ future band plans."/>
    <x v="194"/>
    <n v="17170"/>
    <x v="0"/>
    <x v="0"/>
    <s v="USD"/>
    <n v="1347249300"/>
    <n v="1344917580"/>
    <b v="0"/>
    <n v="191"/>
    <b v="1"/>
    <x v="14"/>
    <d v="2012-09-10T03:55:00"/>
    <x v="2108"/>
    <n v="107"/>
    <n v="89.9"/>
    <x v="4"/>
    <x v="14"/>
  </r>
  <r>
    <n v="2109"/>
    <s v="Skyline Sounds - First Studio Album (and Merch!)"/>
    <s v="We are ready to make our first full-length album, and with your help, we can make it happen!"/>
    <x v="23"/>
    <n v="4261"/>
    <x v="0"/>
    <x v="0"/>
    <s v="USD"/>
    <n v="1436115617"/>
    <n v="1433523617"/>
    <b v="0"/>
    <n v="40"/>
    <b v="1"/>
    <x v="14"/>
    <d v="2015-07-05T17:00:17"/>
    <x v="2109"/>
    <n v="107"/>
    <n v="106.53"/>
    <x v="4"/>
    <x v="14"/>
  </r>
  <r>
    <n v="2110"/>
    <s v="&quot;Vision&quot; - New Album - Brent Brown"/>
    <s v="Brent Brown's breakout new album! Requires help from the record label... You!"/>
    <x v="13"/>
    <n v="2007"/>
    <x v="0"/>
    <x v="0"/>
    <s v="USD"/>
    <n v="1401253140"/>
    <n v="1398873969"/>
    <b v="0"/>
    <n v="38"/>
    <b v="1"/>
    <x v="14"/>
    <d v="2014-05-28T04:59:00"/>
    <x v="2110"/>
    <n v="100"/>
    <n v="52.82"/>
    <x v="4"/>
    <x v="14"/>
  </r>
  <r>
    <n v="2111"/>
    <s v="Join us in releasing &quot;Evening Lights&quot; FREE online!"/>
    <s v="We are a small community of people in Boston intending to make every moment a time to find love and give love.  We need your help!"/>
    <x v="13"/>
    <n v="2130"/>
    <x v="0"/>
    <x v="0"/>
    <s v="USD"/>
    <n v="1313370000"/>
    <n v="1307594625"/>
    <b v="0"/>
    <n v="39"/>
    <b v="1"/>
    <x v="14"/>
    <d v="2011-08-15T01:00:00"/>
    <x v="2111"/>
    <n v="107"/>
    <n v="54.62"/>
    <x v="4"/>
    <x v="14"/>
  </r>
  <r>
    <n v="2112"/>
    <s v="BBB Kickstarter Two"/>
    <s v="BBB is going back into the studio to record and release &quot;Felix From Canada&quot; by popular demand.  We need your help!"/>
    <x v="43"/>
    <n v="300"/>
    <x v="0"/>
    <x v="0"/>
    <s v="USD"/>
    <n v="1366064193"/>
    <n v="1364854593"/>
    <b v="0"/>
    <n v="11"/>
    <b v="1"/>
    <x v="14"/>
    <d v="2013-04-15T22:16:33"/>
    <x v="2112"/>
    <n v="100"/>
    <n v="27.27"/>
    <x v="4"/>
    <x v="14"/>
  </r>
  <r>
    <n v="2113"/>
    <s v="Summer Underground // Honeycomb LP"/>
    <s v="Help us fund our second full-length album Honeycomb!"/>
    <x v="39"/>
    <n v="7340"/>
    <x v="0"/>
    <x v="0"/>
    <s v="USD"/>
    <n v="1411505176"/>
    <n v="1408481176"/>
    <b v="0"/>
    <n v="107"/>
    <b v="1"/>
    <x v="14"/>
    <d v="2014-09-23T20:46:16"/>
    <x v="2113"/>
    <n v="105"/>
    <n v="68.599999999999994"/>
    <x v="4"/>
    <x v="14"/>
  </r>
  <r>
    <n v="2114"/>
    <s v="THE RATIONALES present: The Distance in Between"/>
    <s v="10 tracks of power pop, indie rock &amp; &quot;soaring sounds of hope from the edge.&quot; Help us polish &amp; release it by pre-ordering now!"/>
    <x v="10"/>
    <n v="5235"/>
    <x v="0"/>
    <x v="0"/>
    <s v="USD"/>
    <n v="1291870740"/>
    <n v="1286480070"/>
    <b v="0"/>
    <n v="147"/>
    <b v="1"/>
    <x v="14"/>
    <d v="2010-12-09T04:59:00"/>
    <x v="2114"/>
    <n v="105"/>
    <n v="35.61"/>
    <x v="4"/>
    <x v="14"/>
  </r>
  <r>
    <n v="2115"/>
    <s v="The Violet Tone and the City of Angels!"/>
    <s v="The Violet Tone is heading to California but we need your help!  We've been at this for years and finally have a shot!"/>
    <x v="15"/>
    <n v="3385"/>
    <x v="0"/>
    <x v="0"/>
    <s v="USD"/>
    <n v="1298167001"/>
    <n v="1295575001"/>
    <b v="0"/>
    <n v="36"/>
    <b v="1"/>
    <x v="14"/>
    <d v="2011-02-20T01:56:41"/>
    <x v="2115"/>
    <n v="226"/>
    <n v="94.03"/>
    <x v="4"/>
    <x v="14"/>
  </r>
  <r>
    <n v="2116"/>
    <s v="Launch Bitch's new project BEACH: violin indie-electro rock"/>
    <s v="Launch Bitch's new project, BEACH.  Get a limited edition cassette EP, be on a song, or drive away in Bitch's tour bus/RV."/>
    <x v="240"/>
    <n v="48434"/>
    <x v="0"/>
    <x v="0"/>
    <s v="USD"/>
    <n v="1349203203"/>
    <n v="1345056003"/>
    <b v="0"/>
    <n v="92"/>
    <b v="1"/>
    <x v="14"/>
    <d v="2012-10-02T18:40:03"/>
    <x v="2116"/>
    <n v="101"/>
    <n v="526.46"/>
    <x v="4"/>
    <x v="14"/>
  </r>
  <r>
    <n v="2117"/>
    <s v="You Said It Would Go Down Like This"/>
    <s v="Our next album is being mastered and we want your help to release it by putting your name down for a pre-sale copy and awesome merch!"/>
    <x v="38"/>
    <n v="1773"/>
    <x v="0"/>
    <x v="0"/>
    <s v="USD"/>
    <n v="1445921940"/>
    <n v="1444699549"/>
    <b v="0"/>
    <n v="35"/>
    <b v="1"/>
    <x v="14"/>
    <d v="2015-10-27T04:59:00"/>
    <x v="2117"/>
    <n v="148"/>
    <n v="50.66"/>
    <x v="4"/>
    <x v="14"/>
  </r>
  <r>
    <n v="2118"/>
    <s v="PORCHES. vs. THE U.S.A."/>
    <s v="PORCHES.  and Documentarians tour from New York to San Francisco and back."/>
    <x v="28"/>
    <n v="1346.11"/>
    <x v="0"/>
    <x v="0"/>
    <s v="USD"/>
    <n v="1311538136"/>
    <n v="1308946136"/>
    <b v="0"/>
    <n v="17"/>
    <b v="1"/>
    <x v="14"/>
    <d v="2011-07-24T20:08:56"/>
    <x v="2118"/>
    <n v="135"/>
    <n v="79.180000000000007"/>
    <x v="4"/>
    <x v="14"/>
  </r>
  <r>
    <n v="2119"/>
    <s v="Big Long Now's Debut Album"/>
    <s v="big long now is recording our debut album and we are looking for help mastering and pressing it to vinyl"/>
    <x v="13"/>
    <n v="2015"/>
    <x v="0"/>
    <x v="0"/>
    <s v="USD"/>
    <n v="1345086445"/>
    <n v="1342494445"/>
    <b v="0"/>
    <n v="22"/>
    <b v="1"/>
    <x v="14"/>
    <d v="2012-08-16T03:07:25"/>
    <x v="2119"/>
    <n v="101"/>
    <n v="91.59"/>
    <x v="4"/>
    <x v="14"/>
  </r>
  <r>
    <n v="2120"/>
    <s v="Hearty Har Full Length Album"/>
    <s v="&lt;3_x000a_Coming in from outer space. Help Hearty Har record their 1st album!!"/>
    <x v="6"/>
    <n v="8070.43"/>
    <x v="0"/>
    <x v="0"/>
    <s v="USD"/>
    <n v="1388617736"/>
    <n v="1384384136"/>
    <b v="0"/>
    <n v="69"/>
    <b v="1"/>
    <x v="14"/>
    <d v="2014-01-01T23:08:56"/>
    <x v="2120"/>
    <n v="101"/>
    <n v="116.96"/>
    <x v="4"/>
    <x v="14"/>
  </r>
  <r>
    <n v="2121"/>
    <s v="Legend of Decay"/>
    <s v="Join us on an epic journey to discover a millennia old secret which will change the world forever."/>
    <x v="63"/>
    <n v="284"/>
    <x v="2"/>
    <x v="16"/>
    <s v="CHF"/>
    <n v="1484156948"/>
    <n v="1481564948"/>
    <b v="0"/>
    <n v="10"/>
    <b v="0"/>
    <x v="17"/>
    <d v="2017-01-11T17:49:08"/>
    <x v="2121"/>
    <n v="1"/>
    <n v="28.4"/>
    <x v="6"/>
    <x v="17"/>
  </r>
  <r>
    <n v="2122"/>
    <s v="CapitÃ¡n Kalani y el sindicato robÃ³tico"/>
    <s v="Captain Kalani it's a retro game full of nostalgia for the old gamers but interesting for the new ones"/>
    <x v="58"/>
    <n v="310"/>
    <x v="2"/>
    <x v="14"/>
    <s v="MXN"/>
    <n v="1483773169"/>
    <n v="1481181169"/>
    <b v="0"/>
    <n v="3"/>
    <b v="0"/>
    <x v="17"/>
    <d v="2017-01-07T07:12:49"/>
    <x v="2122"/>
    <n v="0"/>
    <n v="103.33"/>
    <x v="6"/>
    <x v="17"/>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x v="17"/>
    <d v="2010-03-15T06:59:00"/>
    <x v="2123"/>
    <n v="10"/>
    <n v="10"/>
    <x v="6"/>
    <x v="17"/>
  </r>
  <r>
    <n v="2124"/>
    <s v="AZAMAR"/>
    <s v="AZAMAR is a Role Playing Game world involving fantasy and high magic, based on the popular OpenD6 OGL using the Cinema6 RPG Framework."/>
    <x v="184"/>
    <n v="115"/>
    <x v="2"/>
    <x v="0"/>
    <s v="USD"/>
    <n v="1291093200"/>
    <n v="1286930435"/>
    <b v="0"/>
    <n v="5"/>
    <b v="0"/>
    <x v="17"/>
    <d v="2010-11-30T05:00:00"/>
    <x v="2124"/>
    <n v="10"/>
    <n v="23"/>
    <x v="6"/>
    <x v="17"/>
  </r>
  <r>
    <n v="2125"/>
    <s v="Becoming - A Metaphysical Game About Mental Illness"/>
    <s v="Becoming is a video game that aims to portray mental illness through a metaphysical and emotional story."/>
    <x v="127"/>
    <n v="852"/>
    <x v="2"/>
    <x v="0"/>
    <s v="USD"/>
    <n v="1438734833"/>
    <n v="1436142833"/>
    <b v="0"/>
    <n v="27"/>
    <b v="0"/>
    <x v="17"/>
    <d v="2015-08-05T00:33:53"/>
    <x v="2125"/>
    <n v="1"/>
    <n v="31.56"/>
    <x v="6"/>
    <x v="17"/>
  </r>
  <r>
    <n v="2126"/>
    <s v="DodgeBall Blitz"/>
    <s v="Lead your team to victory in this fast-paced, action, sports game! Use Power-ups and avoid attacks as you fight for victory!"/>
    <x v="22"/>
    <n v="10"/>
    <x v="2"/>
    <x v="0"/>
    <s v="USD"/>
    <n v="1418080887"/>
    <n v="1415488887"/>
    <b v="0"/>
    <n v="2"/>
    <b v="0"/>
    <x v="17"/>
    <d v="2014-12-08T23:21:27"/>
    <x v="2126"/>
    <n v="0"/>
    <n v="5"/>
    <x v="6"/>
    <x v="17"/>
  </r>
  <r>
    <n v="2127"/>
    <s v="Three Monkeys - Part 1: Into the Abyss"/>
    <s v="Three Monkeys is an audio adventure game for PC."/>
    <x v="89"/>
    <n v="8076"/>
    <x v="2"/>
    <x v="1"/>
    <s v="GBP"/>
    <n v="1426158463"/>
    <n v="1423570063"/>
    <b v="0"/>
    <n v="236"/>
    <b v="0"/>
    <x v="17"/>
    <d v="2015-03-12T11:07:43"/>
    <x v="2127"/>
    <n v="29"/>
    <n v="34.22"/>
    <x v="6"/>
    <x v="17"/>
  </r>
  <r>
    <n v="2128"/>
    <s v="Makayla's Quest"/>
    <s v="The Royal Snail has misdelivered all the invitations to the Royal Ball.  It's up to Makayla to set things right in the Fairy Forest"/>
    <x v="36"/>
    <n v="25"/>
    <x v="2"/>
    <x v="5"/>
    <s v="CAD"/>
    <n v="1411324369"/>
    <n v="1406140369"/>
    <b v="0"/>
    <n v="1"/>
    <b v="0"/>
    <x v="17"/>
    <d v="2014-09-21T18:32:49"/>
    <x v="2128"/>
    <n v="0"/>
    <n v="25"/>
    <x v="6"/>
    <x v="17"/>
  </r>
  <r>
    <n v="2129"/>
    <s v="Pretty Kitty Fuzzy"/>
    <s v="PKF is a Cat-Tastic 2D side-scrolling shooter! Stand up to all the big meanies with the power of positivity and save the universe!"/>
    <x v="13"/>
    <n v="236"/>
    <x v="2"/>
    <x v="0"/>
    <s v="USD"/>
    <n v="1457570100"/>
    <n v="1454978100"/>
    <b v="0"/>
    <n v="12"/>
    <b v="0"/>
    <x v="17"/>
    <d v="2016-03-10T00:35:00"/>
    <x v="2129"/>
    <n v="12"/>
    <n v="19.670000000000002"/>
    <x v="6"/>
    <x v="17"/>
  </r>
  <r>
    <n v="2130"/>
    <s v="Wondrous Adventures: A Kid's Game"/>
    <s v="You are the hero tasked to save your home from the villainous Sanword."/>
    <x v="247"/>
    <n v="85"/>
    <x v="2"/>
    <x v="0"/>
    <s v="USD"/>
    <n v="1408154663"/>
    <n v="1405130663"/>
    <b v="0"/>
    <n v="4"/>
    <b v="0"/>
    <x v="17"/>
    <d v="2014-08-16T02:04:23"/>
    <x v="2130"/>
    <n v="0"/>
    <n v="21.25"/>
    <x v="6"/>
    <x v="17"/>
  </r>
  <r>
    <n v="2131"/>
    <s v="Scout's Honor"/>
    <s v="From frightened girl to empowered woman, Scout's Honor is a tale about facing your fears and overcoming odds."/>
    <x v="2"/>
    <n v="25"/>
    <x v="2"/>
    <x v="0"/>
    <s v="USD"/>
    <n v="1436677091"/>
    <n v="1434085091"/>
    <b v="0"/>
    <n v="3"/>
    <b v="0"/>
    <x v="17"/>
    <d v="2015-07-12T04:58:11"/>
    <x v="2131"/>
    <n v="5"/>
    <n v="8.33"/>
    <x v="6"/>
    <x v="17"/>
  </r>
  <r>
    <n v="2132"/>
    <s v="Universe Rush"/>
    <s v="Fight your way to dominate the universe. Be the first to try our engaging cross-platform mmo-strategy and bring it closer to reality."/>
    <x v="57"/>
    <n v="2112.9899999999998"/>
    <x v="2"/>
    <x v="0"/>
    <s v="USD"/>
    <n v="1391427692"/>
    <n v="1388835692"/>
    <b v="0"/>
    <n v="99"/>
    <b v="0"/>
    <x v="17"/>
    <d v="2014-02-03T11:41:32"/>
    <x v="2132"/>
    <n v="2"/>
    <n v="21.34"/>
    <x v="6"/>
    <x v="17"/>
  </r>
  <r>
    <n v="2133"/>
    <s v="Waddle Slide - An App for iPhone and Android"/>
    <s v="Waddle Slide is an iPhone/Android application. The app is based around a penguin, who's objective is to find his way back to his igloo."/>
    <x v="28"/>
    <n v="16"/>
    <x v="2"/>
    <x v="0"/>
    <s v="USD"/>
    <n v="1303628340"/>
    <n v="1300328399"/>
    <b v="0"/>
    <n v="3"/>
    <b v="0"/>
    <x v="17"/>
    <d v="2011-04-24T06:59:00"/>
    <x v="2133"/>
    <n v="2"/>
    <n v="5.33"/>
    <x v="6"/>
    <x v="17"/>
  </r>
  <r>
    <n v="2134"/>
    <s v="Prehistoric Landing"/>
    <s v="1st person Action Survivalist Rpg game. You get sent to a deadly Island to die not knowing that your not alone on the island."/>
    <x v="12"/>
    <n v="104"/>
    <x v="2"/>
    <x v="0"/>
    <s v="USD"/>
    <n v="1367097391"/>
    <n v="1364505391"/>
    <b v="0"/>
    <n v="3"/>
    <b v="0"/>
    <x v="17"/>
    <d v="2013-04-27T21:16:31"/>
    <x v="2134"/>
    <n v="2"/>
    <n v="34.67"/>
    <x v="6"/>
    <x v="17"/>
  </r>
  <r>
    <n v="2135"/>
    <s v="Tesla's Electric Mist"/>
    <s v="Point-and-click adventure: The mysterious Nikola Tesla, a time traveling device, and an experiment gone wrong in Colorado Springs"/>
    <x v="10"/>
    <n v="478"/>
    <x v="2"/>
    <x v="0"/>
    <s v="USD"/>
    <n v="1349392033"/>
    <n v="1346800033"/>
    <b v="0"/>
    <n v="22"/>
    <b v="0"/>
    <x v="17"/>
    <d v="2012-10-04T23:07:13"/>
    <x v="2135"/>
    <n v="10"/>
    <n v="21.73"/>
    <x v="6"/>
    <x v="17"/>
  </r>
  <r>
    <n v="2136"/>
    <s v="Dark Paradise"/>
    <s v="A dark and twisted game with physiological madness and corruption as a man becomes the ultimate bio weapon."/>
    <x v="58"/>
    <n v="47.69"/>
    <x v="2"/>
    <x v="0"/>
    <s v="USD"/>
    <n v="1382184786"/>
    <n v="1379592786"/>
    <b v="0"/>
    <n v="4"/>
    <b v="0"/>
    <x v="17"/>
    <d v="2013-10-19T12:13:06"/>
    <x v="2136"/>
    <n v="0"/>
    <n v="11.92"/>
    <x v="6"/>
    <x v="17"/>
  </r>
  <r>
    <n v="2137"/>
    <s v="Late To The Party : A Cold War Espionage RPG in the Baltics"/>
    <s v="Arrest, interrogate, and uncover the truth as a local woman recruited by the KGB. For Windows, Mac &amp; Linux."/>
    <x v="63"/>
    <n v="14203"/>
    <x v="2"/>
    <x v="5"/>
    <s v="CAD"/>
    <n v="1417804229"/>
    <n v="1415212229"/>
    <b v="0"/>
    <n v="534"/>
    <b v="0"/>
    <x v="17"/>
    <d v="2014-12-05T18:30:29"/>
    <x v="2137"/>
    <n v="28"/>
    <n v="26.6"/>
    <x v="6"/>
    <x v="17"/>
  </r>
  <r>
    <n v="2138"/>
    <s v="Tales Of Tameria - Dawning Light"/>
    <s v="A game with a mixture of a few genres from RPG, Simulation and to adventure elements."/>
    <x v="28"/>
    <n v="128"/>
    <x v="2"/>
    <x v="1"/>
    <s v="GBP"/>
    <n v="1383959939"/>
    <n v="1381364339"/>
    <b v="0"/>
    <n v="12"/>
    <b v="0"/>
    <x v="17"/>
    <d v="2013-11-09T01:18:59"/>
    <x v="2138"/>
    <n v="13"/>
    <n v="10.67"/>
    <x v="6"/>
    <x v="17"/>
  </r>
  <r>
    <n v="2139"/>
    <s v="Manorkept"/>
    <s v="An adventuring RPG with ghosts, mysteries, and flexible gameplay paths, Manorkept is a game that promises an unforgettable experience."/>
    <x v="11"/>
    <n v="1626"/>
    <x v="2"/>
    <x v="0"/>
    <s v="USD"/>
    <n v="1478196008"/>
    <n v="1475604008"/>
    <b v="0"/>
    <n v="56"/>
    <b v="0"/>
    <x v="17"/>
    <d v="2016-11-03T18:00:08"/>
    <x v="2139"/>
    <n v="5"/>
    <n v="29.04"/>
    <x v="6"/>
    <x v="17"/>
  </r>
  <r>
    <n v="2140"/>
    <s v="Huevos Rancheros Video Game &quot;The Sabroso Showdown &quot;"/>
    <s v="COOKIN UP ONE HOT ENTREE! BobToons USA is gathering the ingredients to create a hot new video game &quot;The Sabroso Showdown&quot;"/>
    <x v="69"/>
    <n v="560"/>
    <x v="2"/>
    <x v="0"/>
    <s v="USD"/>
    <n v="1357934424"/>
    <n v="1355342424"/>
    <b v="0"/>
    <n v="11"/>
    <b v="0"/>
    <x v="17"/>
    <d v="2013-01-11T20:00:24"/>
    <x v="2140"/>
    <n v="0"/>
    <n v="50.91"/>
    <x v="6"/>
    <x v="17"/>
  </r>
  <r>
    <n v="2141"/>
    <s v="King of Consoles"/>
    <s v="A place where people can test out the latest video games, for an hourly fee. It's cheaper than wasting money on a $60 game that sucked"/>
    <x v="36"/>
    <n v="0"/>
    <x v="2"/>
    <x v="0"/>
    <s v="USD"/>
    <n v="1415947159"/>
    <n v="1413351559"/>
    <b v="0"/>
    <n v="0"/>
    <b v="0"/>
    <x v="17"/>
    <d v="2014-11-14T06:39:19"/>
    <x v="2141"/>
    <n v="0"/>
    <n v="0"/>
    <x v="6"/>
    <x v="17"/>
  </r>
  <r>
    <n v="2142"/>
    <s v="MEDiAN - The Colony (sci-fi exploration adventure game)"/>
    <s v="a third-person exploration adventure game developed by yetanotherIndie will be released on August 2016 for PC, Linux and XBox one."/>
    <x v="124"/>
    <n v="601"/>
    <x v="2"/>
    <x v="12"/>
    <s v="EUR"/>
    <n v="1451494210"/>
    <n v="1449075010"/>
    <b v="0"/>
    <n v="12"/>
    <b v="0"/>
    <x v="17"/>
    <d v="2015-12-30T16:50:10"/>
    <x v="2142"/>
    <n v="6"/>
    <n v="50.08"/>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x v="17"/>
    <d v="2010-07-21T19:00:00"/>
    <x v="2143"/>
    <n v="11"/>
    <n v="45"/>
    <x v="6"/>
    <x v="17"/>
  </r>
  <r>
    <n v="2144"/>
    <s v="Project Starborn"/>
    <s v="A thousand community-built sandbox games (and more!) with a fully-customizable game engine."/>
    <x v="322"/>
    <n v="607"/>
    <x v="2"/>
    <x v="0"/>
    <s v="USD"/>
    <n v="1379164040"/>
    <n v="1376399240"/>
    <b v="0"/>
    <n v="24"/>
    <b v="0"/>
    <x v="17"/>
    <d v="2013-09-14T13:07:20"/>
    <x v="2144"/>
    <n v="2"/>
    <n v="25.29"/>
    <x v="6"/>
    <x v="17"/>
  </r>
  <r>
    <n v="2145"/>
    <s v="Theocalypse - Mythology and Modern day collide in this RPG"/>
    <s v="When the gods of religions and days passed return to our modern world, humanity must fight for its survival and future."/>
    <x v="36"/>
    <n v="4565"/>
    <x v="2"/>
    <x v="0"/>
    <s v="USD"/>
    <n v="1385534514"/>
    <n v="1382938914"/>
    <b v="0"/>
    <n v="89"/>
    <b v="0"/>
    <x v="17"/>
    <d v="2013-11-27T06:41:54"/>
    <x v="2145"/>
    <n v="30"/>
    <n v="51.29"/>
    <x v="6"/>
    <x v="17"/>
  </r>
  <r>
    <n v="2146"/>
    <s v="Nanaue eSports"/>
    <s v="New professional gaming organization with a tournament winning Dota 2 team, &amp; divisions in all eSports games looking to re brand/expand"/>
    <x v="10"/>
    <n v="1"/>
    <x v="2"/>
    <x v="0"/>
    <s v="USD"/>
    <n v="1455207510"/>
    <n v="1453997910"/>
    <b v="0"/>
    <n v="1"/>
    <b v="0"/>
    <x v="17"/>
    <d v="2016-02-11T16:18:30"/>
    <x v="2146"/>
    <n v="0"/>
    <n v="1"/>
    <x v="6"/>
    <x v="17"/>
  </r>
  <r>
    <n v="2147"/>
    <s v="Johnny Rocketfingers 3"/>
    <s v="A Point and Click Adventure on Steroids."/>
    <x v="303"/>
    <n v="2716"/>
    <x v="2"/>
    <x v="0"/>
    <s v="USD"/>
    <n v="1416125148"/>
    <n v="1413356748"/>
    <b v="0"/>
    <n v="55"/>
    <b v="0"/>
    <x v="17"/>
    <d v="2014-11-16T08:05:48"/>
    <x v="2147"/>
    <n v="1"/>
    <n v="49.38"/>
    <x v="6"/>
    <x v="17"/>
  </r>
  <r>
    <n v="2148"/>
    <s v="ZomBlock's"/>
    <s v="zomblock's is a online zombie survival game where you can craft new weapons,find food and water to keep yourself alive."/>
    <x v="213"/>
    <n v="2"/>
    <x v="2"/>
    <x v="1"/>
    <s v="GBP"/>
    <n v="1427992582"/>
    <n v="1425404182"/>
    <b v="0"/>
    <n v="2"/>
    <b v="0"/>
    <x v="17"/>
    <d v="2015-04-02T16:36:22"/>
    <x v="2148"/>
    <n v="2"/>
    <n v="1"/>
    <x v="6"/>
    <x v="17"/>
  </r>
  <r>
    <n v="2149"/>
    <s v="Project Gert on Xbox Live "/>
    <s v="Project Gert is a sequel to the Android game Project Gert, for Xbox Live.  One character embodying two personality's, and sets of abilities.  "/>
    <x v="13"/>
    <n v="0"/>
    <x v="2"/>
    <x v="0"/>
    <s v="USD"/>
    <n v="1280534400"/>
    <n v="1277512556"/>
    <b v="0"/>
    <n v="0"/>
    <b v="0"/>
    <x v="17"/>
    <d v="2010-07-31T00:00:00"/>
    <x v="2149"/>
    <n v="0"/>
    <n v="0"/>
    <x v="6"/>
    <x v="17"/>
  </r>
  <r>
    <n v="2150"/>
    <s v="The Unknown Door"/>
    <s v="A pixel styled open world detective game."/>
    <x v="63"/>
    <n v="405"/>
    <x v="2"/>
    <x v="10"/>
    <s v="NOK"/>
    <n v="1468392599"/>
    <n v="1465800599"/>
    <b v="0"/>
    <n v="4"/>
    <b v="0"/>
    <x v="17"/>
    <d v="2016-07-13T06:49:59"/>
    <x v="2150"/>
    <n v="1"/>
    <n v="101.25"/>
    <x v="6"/>
    <x v="17"/>
  </r>
  <r>
    <n v="2151"/>
    <s v="Handee Job for PS4 Gets on Shark Tank"/>
    <s v="Crazy Artist makes gaming more comfortable and fun for Playstation 4 users. I really want to give you a Handee Job!"/>
    <x v="101"/>
    <n v="118"/>
    <x v="2"/>
    <x v="0"/>
    <s v="USD"/>
    <n v="1467231614"/>
    <n v="1464639614"/>
    <b v="0"/>
    <n v="6"/>
    <b v="0"/>
    <x v="17"/>
    <d v="2016-06-29T20:20:14"/>
    <x v="2151"/>
    <n v="0"/>
    <n v="19.670000000000002"/>
    <x v="6"/>
    <x v="17"/>
  </r>
  <r>
    <n v="2152"/>
    <s v="Space Shooter RPG+"/>
    <s v="Our game is going to be a space shooter that has RPG elements with New Game+! It will be unlike any space shooter ever played."/>
    <x v="11"/>
    <n v="50"/>
    <x v="2"/>
    <x v="0"/>
    <s v="USD"/>
    <n v="1394909909"/>
    <n v="1392321509"/>
    <b v="0"/>
    <n v="4"/>
    <b v="0"/>
    <x v="17"/>
    <d v="2014-03-15T18:58:29"/>
    <x v="2152"/>
    <n v="0"/>
    <n v="12.5"/>
    <x v="6"/>
    <x v="17"/>
  </r>
  <r>
    <n v="2153"/>
    <s v="It's The GOD Complex"/>
    <s v="Crowdfunding the Gamers Way. An online game with real world consequences.Do you dare to play? Can you turn the world around?"/>
    <x v="323"/>
    <n v="34"/>
    <x v="2"/>
    <x v="0"/>
    <s v="USD"/>
    <n v="1420876740"/>
    <n v="1417470718"/>
    <b v="0"/>
    <n v="4"/>
    <b v="0"/>
    <x v="17"/>
    <d v="2015-01-10T07:59:00"/>
    <x v="2153"/>
    <n v="0"/>
    <n v="8.5"/>
    <x v="6"/>
    <x v="17"/>
  </r>
  <r>
    <n v="2154"/>
    <s v="Demigods - Rise of the Children - Part 1 (Design)"/>
    <s v="A Real Time Strategy game based on Greek mythology in a fictional world."/>
    <x v="49"/>
    <n v="2"/>
    <x v="2"/>
    <x v="0"/>
    <s v="USD"/>
    <n v="1390921827"/>
    <n v="1389193827"/>
    <b v="0"/>
    <n v="2"/>
    <b v="0"/>
    <x v="17"/>
    <d v="2014-01-28T15:10:27"/>
    <x v="2154"/>
    <n v="1"/>
    <n v="1"/>
    <x v="6"/>
    <x v="17"/>
  </r>
  <r>
    <n v="2155"/>
    <s v="VoxelMaze"/>
    <s v="A Level Editor, Turned up to eleven. Infinite creativity in one package, solo or with up to 16 of your friends."/>
    <x v="10"/>
    <n v="115"/>
    <x v="2"/>
    <x v="1"/>
    <s v="GBP"/>
    <n v="1459443385"/>
    <n v="1456854985"/>
    <b v="0"/>
    <n v="5"/>
    <b v="0"/>
    <x v="17"/>
    <d v="2016-03-31T16:56:25"/>
    <x v="2155"/>
    <n v="2"/>
    <n v="23"/>
    <x v="6"/>
    <x v="17"/>
  </r>
  <r>
    <n v="2156"/>
    <s v="Beyond Black Space"/>
    <s v="Captain and manage your ship along with your crew in this deep space adventure! (PC/Linux/Mac)"/>
    <x v="324"/>
    <n v="1493"/>
    <x v="2"/>
    <x v="0"/>
    <s v="USD"/>
    <n v="1379363406"/>
    <n v="1375475406"/>
    <b v="0"/>
    <n v="83"/>
    <b v="0"/>
    <x v="17"/>
    <d v="2013-09-16T20:30:06"/>
    <x v="2156"/>
    <n v="3"/>
    <n v="17.989999999999998"/>
    <x v="6"/>
    <x v="17"/>
  </r>
  <r>
    <n v="2157"/>
    <s v="Nin"/>
    <s v="Gamers and 90's fans unite in this small tale of epic proportions!"/>
    <x v="96"/>
    <n v="21144"/>
    <x v="2"/>
    <x v="0"/>
    <s v="USD"/>
    <n v="1482479940"/>
    <n v="1479684783"/>
    <b v="0"/>
    <n v="57"/>
    <b v="0"/>
    <x v="17"/>
    <d v="2016-12-23T07:59:00"/>
    <x v="2157"/>
    <n v="28"/>
    <n v="370.95"/>
    <x v="6"/>
    <x v="17"/>
  </r>
  <r>
    <n v="2158"/>
    <s v="PerfectGolf"/>
    <s v="A next generation golf game with a course designer and a massively multiplayer online tour. Join the fun and help us create it"/>
    <x v="82"/>
    <n v="19770.11"/>
    <x v="2"/>
    <x v="0"/>
    <s v="USD"/>
    <n v="1360009774"/>
    <n v="1356121774"/>
    <b v="0"/>
    <n v="311"/>
    <b v="0"/>
    <x v="17"/>
    <d v="2013-02-04T20:29:34"/>
    <x v="2158"/>
    <n v="7"/>
    <n v="63.57"/>
    <x v="6"/>
    <x v="17"/>
  </r>
  <r>
    <n v="2159"/>
    <s v="DeadRealm RPG Series for Android and iOS"/>
    <s v="The world is dead, humans are nearly extinct._x000a_Vampires and Werewolves hunt the survivors. Zombies hunt us all._x000a_How will you survive?"/>
    <x v="172"/>
    <n v="26"/>
    <x v="2"/>
    <x v="0"/>
    <s v="USD"/>
    <n v="1310837574"/>
    <n v="1308245574"/>
    <b v="0"/>
    <n v="2"/>
    <b v="0"/>
    <x v="17"/>
    <d v="2011-07-16T17:32:54"/>
    <x v="2159"/>
    <n v="1"/>
    <n v="13"/>
    <x v="6"/>
    <x v="17"/>
  </r>
  <r>
    <n v="2160"/>
    <s v="Army vs Aliens - Currently in Alpha"/>
    <s v="An awesome side-scroller tower defense game.  Think &quot;Plants vs Zombies&quot; but from a side-on perspective."/>
    <x v="3"/>
    <n v="85"/>
    <x v="2"/>
    <x v="0"/>
    <s v="USD"/>
    <n v="1337447105"/>
    <n v="1334855105"/>
    <b v="0"/>
    <n v="16"/>
    <b v="0"/>
    <x v="17"/>
    <d v="2012-05-19T17:05:05"/>
    <x v="2160"/>
    <n v="1"/>
    <n v="5.31"/>
    <x v="6"/>
    <x v="17"/>
  </r>
  <r>
    <n v="2161"/>
    <s v="CallMeGhost DEBUT ALBUM preorder!"/>
    <s v="We're trying to fund hard copies of our debut album!"/>
    <x v="44"/>
    <n v="463"/>
    <x v="0"/>
    <x v="0"/>
    <s v="USD"/>
    <n v="1443040059"/>
    <n v="1440448059"/>
    <b v="0"/>
    <n v="13"/>
    <b v="1"/>
    <x v="11"/>
    <d v="2015-09-23T20:27:39"/>
    <x v="2161"/>
    <n v="116"/>
    <n v="35.619999999999997"/>
    <x v="4"/>
    <x v="11"/>
  </r>
  <r>
    <n v="2162"/>
    <s v="&quot;Then &amp; Now&quot;"/>
    <s v="Then &amp; Now is the 1st Solo album from me Ian Stewart. To learn more about me, my music, and my life visit www.ianstewartlive.com"/>
    <x v="37"/>
    <n v="5052"/>
    <x v="0"/>
    <x v="0"/>
    <s v="USD"/>
    <n v="1406226191"/>
    <n v="1403547791"/>
    <b v="0"/>
    <n v="58"/>
    <b v="1"/>
    <x v="11"/>
    <d v="2014-07-24T18:23:11"/>
    <x v="2162"/>
    <n v="112"/>
    <n v="87.1"/>
    <x v="4"/>
    <x v="11"/>
  </r>
  <r>
    <n v="2163"/>
    <s v="Help MONGREL record our new cd !"/>
    <s v="Mongrel is looking to hit the studio once again in June so we can bring you a new cd later this year and we need your help!"/>
    <x v="30"/>
    <n v="3305"/>
    <x v="0"/>
    <x v="0"/>
    <s v="USD"/>
    <n v="1433735400"/>
    <n v="1429306520"/>
    <b v="0"/>
    <n v="44"/>
    <b v="1"/>
    <x v="11"/>
    <d v="2015-06-08T03:50:00"/>
    <x v="2163"/>
    <n v="132"/>
    <n v="75.11"/>
    <x v="4"/>
    <x v="11"/>
  </r>
  <r>
    <n v="2164"/>
    <s v="Rosaline debut record"/>
    <s v="South Florida roots country/rock outfit's long awaited debut record"/>
    <x v="62"/>
    <n v="5645"/>
    <x v="0"/>
    <x v="0"/>
    <s v="USD"/>
    <n v="1466827140"/>
    <n v="1464196414"/>
    <b v="0"/>
    <n v="83"/>
    <b v="1"/>
    <x v="11"/>
    <d v="2016-06-25T03:59:00"/>
    <x v="2164"/>
    <n v="103"/>
    <n v="68.010000000000005"/>
    <x v="4"/>
    <x v="11"/>
  </r>
  <r>
    <n v="2165"/>
    <s v="Le Temps Nous Est ComtÃ©"/>
    <s v="Vous aimez le rock fort ? Aidez les Beat Cheese Ã  produire leur premier album ! Do you like cheese? Help us produce our first album!"/>
    <x v="30"/>
    <n v="3466"/>
    <x v="0"/>
    <x v="6"/>
    <s v="EUR"/>
    <n v="1460127635"/>
    <n v="1457539235"/>
    <b v="0"/>
    <n v="117"/>
    <b v="1"/>
    <x v="11"/>
    <d v="2016-04-08T15:00:35"/>
    <x v="2165"/>
    <n v="139"/>
    <n v="29.62"/>
    <x v="4"/>
    <x v="11"/>
  </r>
  <r>
    <n v="2166"/>
    <s v="Johnny Rock &amp; Friends: For The Record"/>
    <s v="Drummer John Roccesano (Johnny Rock) produces an album written and performed by friends, recorded and mixed on tape, pressed on vinyl."/>
    <x v="13"/>
    <n v="2932"/>
    <x v="0"/>
    <x v="0"/>
    <s v="USD"/>
    <n v="1417813618"/>
    <n v="1413922018"/>
    <b v="0"/>
    <n v="32"/>
    <b v="1"/>
    <x v="11"/>
    <d v="2014-12-05T21:06:58"/>
    <x v="2166"/>
    <n v="147"/>
    <n v="91.63"/>
    <x v="4"/>
    <x v="11"/>
  </r>
  <r>
    <n v="2167"/>
    <s v="Planes and Planets needs to get their EP finished!!"/>
    <s v="We need YOUR HELP to take one more step to this make release sound amazing!"/>
    <x v="325"/>
    <n v="180"/>
    <x v="0"/>
    <x v="0"/>
    <s v="USD"/>
    <n v="1347672937"/>
    <n v="1346463337"/>
    <b v="0"/>
    <n v="8"/>
    <b v="1"/>
    <x v="11"/>
    <d v="2012-09-15T01:35:37"/>
    <x v="2167"/>
    <n v="120"/>
    <n v="22.5"/>
    <x v="4"/>
    <x v="11"/>
  </r>
  <r>
    <n v="2168"/>
    <s v="PIZAZZ: Pigeons Playing Ping Pong's New Album"/>
    <s v="We're hitting the studio to record our next album, &quot;Pizazz&quot;!! Help us put the FUN in FUNK!!"/>
    <x v="102"/>
    <n v="21884.69"/>
    <x v="0"/>
    <x v="0"/>
    <s v="USD"/>
    <n v="1486702800"/>
    <n v="1484058261"/>
    <b v="0"/>
    <n v="340"/>
    <b v="1"/>
    <x v="11"/>
    <d v="2017-02-10T05:00:00"/>
    <x v="2168"/>
    <n v="122"/>
    <n v="64.37"/>
    <x v="4"/>
    <x v="11"/>
  </r>
  <r>
    <n v="2169"/>
    <s v="Pedals and Effects Arena Corner"/>
    <s v="An innovative new YouTube series reviewing the HOT new music technology that people love. For Rockers, Jazzers, Rappers and everyone"/>
    <x v="326"/>
    <n v="153"/>
    <x v="0"/>
    <x v="0"/>
    <s v="USD"/>
    <n v="1488473351"/>
    <n v="1488214151"/>
    <b v="0"/>
    <n v="7"/>
    <b v="1"/>
    <x v="11"/>
    <d v="2017-03-02T16:49:11"/>
    <x v="2169"/>
    <n v="100"/>
    <n v="21.86"/>
    <x v="4"/>
    <x v="11"/>
  </r>
  <r>
    <n v="2170"/>
    <s v="STETSON'S NEW EP"/>
    <s v="We are a hard rock band from Northern California trying to raise $350 for our next EP. Be a part of our journey!"/>
    <x v="18"/>
    <n v="633"/>
    <x v="0"/>
    <x v="0"/>
    <s v="USD"/>
    <n v="1440266422"/>
    <n v="1436810422"/>
    <b v="0"/>
    <n v="19"/>
    <b v="1"/>
    <x v="11"/>
    <d v="2015-08-22T18:00:22"/>
    <x v="2170"/>
    <n v="181"/>
    <n v="33.32"/>
    <x v="4"/>
    <x v="11"/>
  </r>
  <r>
    <n v="2171"/>
    <s v="Brainspoonâ€™s New Record"/>
    <s v="Like records? We do, too! Help this Los Angeles based rock 'n' roll band get their new album out on vinyl!"/>
    <x v="23"/>
    <n v="4243"/>
    <x v="0"/>
    <x v="0"/>
    <s v="USD"/>
    <n v="1434949200"/>
    <n v="1431903495"/>
    <b v="0"/>
    <n v="47"/>
    <b v="1"/>
    <x v="11"/>
    <d v="2015-06-22T05:00:00"/>
    <x v="2171"/>
    <n v="106"/>
    <n v="90.28"/>
    <x v="4"/>
    <x v="11"/>
  </r>
  <r>
    <n v="2172"/>
    <s v="Hollow point 9, Sins Of Yesterday CD"/>
    <s v="hey friends. We are Hollow Point 9._x000a_We are calling on you to help us._x000a_In our journey to make our debut album."/>
    <x v="28"/>
    <n v="1000"/>
    <x v="0"/>
    <x v="0"/>
    <s v="USD"/>
    <n v="1429365320"/>
    <n v="1426773320"/>
    <b v="0"/>
    <n v="13"/>
    <b v="1"/>
    <x v="11"/>
    <d v="2015-04-18T13:55:20"/>
    <x v="2172"/>
    <n v="100"/>
    <n v="76.92"/>
    <x v="4"/>
    <x v="11"/>
  </r>
  <r>
    <n v="2173"/>
    <s v="Brother K's first full length album, One Eyed King"/>
    <s v="Our first full length album, One Eyed King, is an overdriven roadtrip through the heart of darkness. Rocknroll with a reading problem."/>
    <x v="285"/>
    <n v="5331"/>
    <x v="0"/>
    <x v="0"/>
    <s v="USD"/>
    <n v="1378785540"/>
    <n v="1376066243"/>
    <b v="0"/>
    <n v="90"/>
    <b v="1"/>
    <x v="11"/>
    <d v="2013-09-10T03:59:00"/>
    <x v="2173"/>
    <n v="127"/>
    <n v="59.23"/>
    <x v="4"/>
    <x v="11"/>
  </r>
  <r>
    <n v="2174"/>
    <s v="Chivo Funge and the Extensions"/>
    <s v="Chivo and his band of miscreants present their debut album _x000a_'Blind Energy' ...we think you are going to like it."/>
    <x v="23"/>
    <n v="4119"/>
    <x v="0"/>
    <x v="1"/>
    <s v="GBP"/>
    <n v="1462453307"/>
    <n v="1459861307"/>
    <b v="0"/>
    <n v="63"/>
    <b v="1"/>
    <x v="11"/>
    <d v="2016-05-05T13:01:47"/>
    <x v="2174"/>
    <n v="103"/>
    <n v="65.38"/>
    <x v="4"/>
    <x v="11"/>
  </r>
  <r>
    <n v="2175"/>
    <s v="Repulsur's First Record"/>
    <s v="Trying to get the last bit of money together to finish recording the first full length Repulsur album, &quot;The After School Special&quot;."/>
    <x v="176"/>
    <n v="1750"/>
    <x v="0"/>
    <x v="0"/>
    <s v="USD"/>
    <n v="1469059986"/>
    <n v="1468455186"/>
    <b v="0"/>
    <n v="26"/>
    <b v="1"/>
    <x v="11"/>
    <d v="2016-07-21T00:13:06"/>
    <x v="2175"/>
    <n v="250"/>
    <n v="67.31"/>
    <x v="4"/>
    <x v="11"/>
  </r>
  <r>
    <n v="2176"/>
    <s v="Mike Farley Band - New Album!"/>
    <s v="The Mike Farley Band has re-assembled its original line up and needs your help to make a new full-length album!"/>
    <x v="10"/>
    <n v="6301"/>
    <x v="0"/>
    <x v="0"/>
    <s v="USD"/>
    <n v="1430579509"/>
    <n v="1427987509"/>
    <b v="0"/>
    <n v="71"/>
    <b v="1"/>
    <x v="11"/>
    <d v="2015-05-02T15:11:49"/>
    <x v="2176"/>
    <n v="126"/>
    <n v="88.75"/>
    <x v="4"/>
    <x v="11"/>
  </r>
  <r>
    <n v="2177"/>
    <s v="Nobody Rides For Free ~ Stone Horse"/>
    <s v="Stone Horse ~ _x000a_Doing what they do best, laying down honest and _x000a_proper Rock-n-Roll guaranteed to soothe your soul!"/>
    <x v="30"/>
    <n v="2503"/>
    <x v="0"/>
    <x v="0"/>
    <s v="USD"/>
    <n v="1465192867"/>
    <n v="1463032867"/>
    <b v="0"/>
    <n v="38"/>
    <b v="1"/>
    <x v="11"/>
    <d v="2016-06-06T06:01:07"/>
    <x v="2177"/>
    <n v="100"/>
    <n v="65.87"/>
    <x v="4"/>
    <x v="11"/>
  </r>
  <r>
    <n v="2178"/>
    <s v="The Letter Black - New Record"/>
    <s v="We are making our third studio album and no longer have a label telling us what we can/can't do. This record is for the fans."/>
    <x v="31"/>
    <n v="34660"/>
    <x v="0"/>
    <x v="0"/>
    <s v="USD"/>
    <n v="1484752597"/>
    <n v="1482160597"/>
    <b v="0"/>
    <n v="859"/>
    <b v="1"/>
    <x v="11"/>
    <d v="2017-01-18T15:16:37"/>
    <x v="2178"/>
    <n v="139"/>
    <n v="40.35"/>
    <x v="4"/>
    <x v="11"/>
  </r>
  <r>
    <n v="2179"/>
    <s v="Woodhouse EP"/>
    <s v="Woodhouse is making an EP!  If you are a fan of whiskey and loud guitars, contribute to the cause!"/>
    <x v="28"/>
    <n v="1614"/>
    <x v="0"/>
    <x v="0"/>
    <s v="USD"/>
    <n v="1428725192"/>
    <n v="1426133192"/>
    <b v="0"/>
    <n v="21"/>
    <b v="1"/>
    <x v="11"/>
    <d v="2015-04-11T04:06:32"/>
    <x v="2179"/>
    <n v="161"/>
    <n v="76.86"/>
    <x v="4"/>
    <x v="11"/>
  </r>
  <r>
    <n v="2180"/>
    <s v="FOUR STAR MARY &quot;PIECES&quot;"/>
    <s v="Help fund the new record by independent alternative rockers FOUR STAR MARY &quot;PIECES&quot;"/>
    <x v="10"/>
    <n v="5359.21"/>
    <x v="0"/>
    <x v="0"/>
    <s v="USD"/>
    <n v="1447434268"/>
    <n v="1443801868"/>
    <b v="0"/>
    <n v="78"/>
    <b v="1"/>
    <x v="11"/>
    <d v="2015-11-13T17:04:28"/>
    <x v="2180"/>
    <n v="107"/>
    <n v="68.709999999999994"/>
    <x v="4"/>
    <x v="11"/>
  </r>
  <r>
    <n v="2181"/>
    <s v="Broken Contract Rulebook Relaunch"/>
    <s v="Broken Contract is a sci-fi, action/adventure, miniature based game of sci-fi worker insurrection in a dystopian future for 2+ players."/>
    <x v="13"/>
    <n v="3062"/>
    <x v="0"/>
    <x v="0"/>
    <s v="USD"/>
    <n v="1487635653"/>
    <n v="1486426053"/>
    <b v="0"/>
    <n v="53"/>
    <b v="1"/>
    <x v="32"/>
    <d v="2017-02-21T00:07:33"/>
    <x v="2181"/>
    <n v="153"/>
    <n v="57.77"/>
    <x v="6"/>
    <x v="32"/>
  </r>
  <r>
    <n v="2182"/>
    <s v="Broken World - A Post-Apocalypse Tabletop RPG"/>
    <s v="An incredibly comprehensive tabletop rpg book for the post apocalypse, inspired by Dungeon World."/>
    <x v="9"/>
    <n v="15725"/>
    <x v="0"/>
    <x v="5"/>
    <s v="CAD"/>
    <n v="1412285825"/>
    <n v="1409261825"/>
    <b v="0"/>
    <n v="356"/>
    <b v="1"/>
    <x v="32"/>
    <d v="2014-10-02T21:37:05"/>
    <x v="2182"/>
    <n v="524"/>
    <n v="44.17"/>
    <x v="6"/>
    <x v="32"/>
  </r>
  <r>
    <n v="2183"/>
    <s v="D12 Trap Dice + Trapped The Dice Game"/>
    <s v="Don't just kill them, let the dice decide what kills'em. As a Bonus Get the game TRAPPED free, a Fast paced Dice game for 2-8 Players."/>
    <x v="40"/>
    <n v="8807"/>
    <x v="0"/>
    <x v="0"/>
    <s v="USD"/>
    <n v="1486616400"/>
    <n v="1484037977"/>
    <b v="0"/>
    <n v="279"/>
    <b v="1"/>
    <x v="32"/>
    <d v="2017-02-09T05:00:00"/>
    <x v="2183"/>
    <n v="489"/>
    <n v="31.57"/>
    <x v="6"/>
    <x v="32"/>
  </r>
  <r>
    <n v="2184"/>
    <s v="Liguria"/>
    <s v="Trading beautiful colors on behalf of the bishop! Become the best merchant of the Fresco World in this innovative game by Queen Games."/>
    <x v="3"/>
    <n v="28474"/>
    <x v="0"/>
    <x v="0"/>
    <s v="USD"/>
    <n v="1453737600"/>
    <n v="1452530041"/>
    <b v="1"/>
    <n v="266"/>
    <b v="1"/>
    <x v="32"/>
    <d v="2016-01-25T16:00:00"/>
    <x v="2184"/>
    <n v="285"/>
    <n v="107.05"/>
    <x v="6"/>
    <x v="32"/>
  </r>
  <r>
    <n v="2185"/>
    <s v="Empire of the Dead: REQUIEM"/>
    <s v="Empire of the Dead-Requiem is a miniatures expansion to our 28mm tabletop game set in a Dark and Gothic, Steampunk Victorian Empire."/>
    <x v="10"/>
    <n v="92848.5"/>
    <x v="0"/>
    <x v="1"/>
    <s v="GBP"/>
    <n v="1364286239"/>
    <n v="1360830239"/>
    <b v="0"/>
    <n v="623"/>
    <b v="1"/>
    <x v="32"/>
    <d v="2013-03-26T08:23:59"/>
    <x v="2185"/>
    <n v="1857"/>
    <n v="149.03"/>
    <x v="6"/>
    <x v="32"/>
  </r>
  <r>
    <n v="2186"/>
    <s v="Latitude 90Â° : The Origin"/>
    <s v="The real-time digital social deduction game where there's no moderator, no sleeping, and no dying."/>
    <x v="22"/>
    <n v="21935"/>
    <x v="0"/>
    <x v="0"/>
    <s v="USD"/>
    <n v="1473213600"/>
    <n v="1470062743"/>
    <b v="0"/>
    <n v="392"/>
    <b v="1"/>
    <x v="32"/>
    <d v="2016-09-07T02:00:00"/>
    <x v="2186"/>
    <n v="110"/>
    <n v="55.96"/>
    <x v="6"/>
    <x v="32"/>
  </r>
  <r>
    <n v="2187"/>
    <s v="Tesla vs. Edison"/>
    <s v="The War of Currents! 2-5 electricity innovators build routes, grow tech trees, and play the stock market in 20 minutes per player."/>
    <x v="22"/>
    <n v="202928.5"/>
    <x v="0"/>
    <x v="0"/>
    <s v="USD"/>
    <n v="1428033540"/>
    <n v="1425531666"/>
    <b v="1"/>
    <n v="3562"/>
    <b v="1"/>
    <x v="32"/>
    <d v="2015-04-03T03:59:00"/>
    <x v="2187"/>
    <n v="1015"/>
    <n v="56.97"/>
    <x v="6"/>
    <x v="32"/>
  </r>
  <r>
    <n v="2188"/>
    <s v="PHOENIX DICE: A New Approach to an Outdated Gaming Tool"/>
    <s v="Beautifully unique, precision cut, metal gaming dice derived from a passion in tabletop gaming and engineering design."/>
    <x v="327"/>
    <n v="22645"/>
    <x v="0"/>
    <x v="2"/>
    <s v="AUD"/>
    <n v="1477414800"/>
    <n v="1474380241"/>
    <b v="0"/>
    <n v="514"/>
    <b v="1"/>
    <x v="32"/>
    <d v="2016-10-25T17:00:00"/>
    <x v="2188"/>
    <n v="412"/>
    <n v="44.06"/>
    <x v="6"/>
    <x v="32"/>
  </r>
  <r>
    <n v="2189"/>
    <s v="Odyssey: ARGONAUTS"/>
    <s v="Help me fund the Argonauts! Sculpted by Dave Kidd, based on concept art from Roberto Cirillo, created by Fet Milner and myself!"/>
    <x v="38"/>
    <n v="6039"/>
    <x v="0"/>
    <x v="1"/>
    <s v="GBP"/>
    <n v="1461276000"/>
    <n v="1460055300"/>
    <b v="0"/>
    <n v="88"/>
    <b v="1"/>
    <x v="32"/>
    <d v="2016-04-21T22:00:00"/>
    <x v="2189"/>
    <n v="503"/>
    <n v="68.63"/>
    <x v="6"/>
    <x v="32"/>
  </r>
  <r>
    <n v="2190"/>
    <s v="Overlords of Infamy - A Board Game of Silly Super-Villainy!"/>
    <s v="You are an evil Overlord.  Your mission?  To make everyone as miserable as possible.  Can you achieve world domination?"/>
    <x v="266"/>
    <n v="35076"/>
    <x v="0"/>
    <x v="0"/>
    <s v="USD"/>
    <n v="1458716340"/>
    <n v="1455721204"/>
    <b v="0"/>
    <n v="537"/>
    <b v="1"/>
    <x v="32"/>
    <d v="2016-03-23T06:59:00"/>
    <x v="2190"/>
    <n v="185"/>
    <n v="65.319999999999993"/>
    <x v="6"/>
    <x v="32"/>
  </r>
  <r>
    <n v="2191"/>
    <s v="SpecForce Rangers: Outlanders Phase 4"/>
    <s v="This campaign features the Government Special Forces on Outland. 28mm scale white metal miniatures for Sci-Fi games in any setting."/>
    <x v="47"/>
    <n v="898"/>
    <x v="0"/>
    <x v="1"/>
    <s v="GBP"/>
    <n v="1487102427"/>
    <n v="1486065627"/>
    <b v="0"/>
    <n v="25"/>
    <b v="1"/>
    <x v="32"/>
    <d v="2017-02-14T20:00:27"/>
    <x v="2191"/>
    <n v="120"/>
    <n v="35.92"/>
    <x v="6"/>
    <x v="3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x v="32"/>
    <d v="2016-12-15T23:00:00"/>
    <x v="2192"/>
    <n v="1081"/>
    <n v="40.07"/>
    <x v="6"/>
    <x v="32"/>
  </r>
  <r>
    <n v="2193"/>
    <s v="Astonishing Swordsmen &amp; Sorcerers of Hyperborea 2E"/>
    <s v="The premier sword-and-sorcery RPG now in 2E hardback format! Inspired by Robert E. Howard, H.P. Lovecraft, and Clark Ashton Smith!"/>
    <x v="36"/>
    <n v="67856"/>
    <x v="0"/>
    <x v="0"/>
    <s v="USD"/>
    <n v="1479704340"/>
    <n v="1477043072"/>
    <b v="0"/>
    <n v="897"/>
    <b v="1"/>
    <x v="32"/>
    <d v="2016-11-21T04:59:00"/>
    <x v="2193"/>
    <n v="452"/>
    <n v="75.650000000000006"/>
    <x v="6"/>
    <x v="32"/>
  </r>
  <r>
    <n v="2194"/>
    <s v="Monster Lab"/>
    <s v="LAST CHANCE! A fast paced card game for people who like to play god, build hybrid cat monsters and add flamethrowers to space dragons."/>
    <x v="3"/>
    <n v="53737"/>
    <x v="0"/>
    <x v="0"/>
    <s v="USD"/>
    <n v="1459012290"/>
    <n v="1456423890"/>
    <b v="0"/>
    <n v="878"/>
    <b v="1"/>
    <x v="32"/>
    <d v="2016-03-26T17:11:30"/>
    <x v="2194"/>
    <n v="537"/>
    <n v="61.2"/>
    <x v="6"/>
    <x v="32"/>
  </r>
  <r>
    <n v="2195"/>
    <s v="Purgatoria: City of Angels"/>
    <s v="A gritty, noir tabletop RPG with a fast-paced combo-based battle system."/>
    <x v="210"/>
    <n v="5535"/>
    <x v="0"/>
    <x v="0"/>
    <s v="USD"/>
    <n v="1439317900"/>
    <n v="1436725900"/>
    <b v="0"/>
    <n v="115"/>
    <b v="1"/>
    <x v="32"/>
    <d v="2015-08-11T18:31:40"/>
    <x v="2195"/>
    <n v="120"/>
    <n v="48.13"/>
    <x v="6"/>
    <x v="32"/>
  </r>
  <r>
    <n v="2196"/>
    <s v="LACORSA Grand Prix Game (relaunch)"/>
    <s v="Race your friends in style with this classic Grand Prix game."/>
    <x v="32"/>
    <n v="15937"/>
    <x v="0"/>
    <x v="0"/>
    <s v="USD"/>
    <n v="1480662000"/>
    <n v="1478000502"/>
    <b v="0"/>
    <n v="234"/>
    <b v="1"/>
    <x v="32"/>
    <d v="2016-12-02T07:00:00"/>
    <x v="2196"/>
    <n v="114"/>
    <n v="68.11"/>
    <x v="6"/>
    <x v="32"/>
  </r>
  <r>
    <n v="2197"/>
    <s v="Trickerion - Legends of Illusion"/>
    <s v="A strategy game of magic and deception, where aspiring  Illusionists clash in a grand contest for fame and fortune."/>
    <x v="11"/>
    <n v="285309.33"/>
    <x v="0"/>
    <x v="0"/>
    <s v="USD"/>
    <n v="1425132059"/>
    <n v="1422540059"/>
    <b v="0"/>
    <n v="4330"/>
    <b v="1"/>
    <x v="32"/>
    <d v="2015-02-28T14:00:59"/>
    <x v="2197"/>
    <n v="951"/>
    <n v="65.89"/>
    <x v="6"/>
    <x v="32"/>
  </r>
  <r>
    <n v="2198"/>
    <s v="Rivals: Masters of the Deep"/>
    <s v="A tactical Miniatures board game for 2-4 players set in a mysterious underwater realm where 4 factions battle for supremacy."/>
    <x v="79"/>
    <n v="53157"/>
    <x v="0"/>
    <x v="0"/>
    <s v="USD"/>
    <n v="1447507200"/>
    <n v="1444911600"/>
    <b v="0"/>
    <n v="651"/>
    <b v="1"/>
    <x v="32"/>
    <d v="2015-11-14T13:20:00"/>
    <x v="2198"/>
    <n v="133"/>
    <n v="81.650000000000006"/>
    <x v="6"/>
    <x v="32"/>
  </r>
  <r>
    <n v="2199"/>
    <s v="Decadolo. Flip it!"/>
    <s v="A new strategic board game designed to flip out your opponent."/>
    <x v="7"/>
    <n v="13228"/>
    <x v="0"/>
    <x v="17"/>
    <s v="EUR"/>
    <n v="1444903198"/>
    <n v="1442311198"/>
    <b v="1"/>
    <n v="251"/>
    <b v="1"/>
    <x v="32"/>
    <d v="2015-10-15T09:59:58"/>
    <x v="2199"/>
    <n v="147"/>
    <n v="52.7"/>
    <x v="6"/>
    <x v="32"/>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x v="32"/>
    <d v="2015-07-06T03:00:00"/>
    <x v="2200"/>
    <n v="542"/>
    <n v="41.23"/>
    <x v="6"/>
    <x v="32"/>
  </r>
  <r>
    <n v="2201"/>
    <s v="Superpowerless - Princess - Music Video"/>
    <s v="Oh Hello! I make 8bit / Pop Punk under the name of Superpowerless and with your help, I'm looking to fund a new music video! :)"/>
    <x v="252"/>
    <n v="420.99"/>
    <x v="0"/>
    <x v="1"/>
    <s v="GBP"/>
    <n v="1358367565"/>
    <n v="1357157965"/>
    <b v="0"/>
    <n v="28"/>
    <b v="1"/>
    <x v="15"/>
    <d v="2013-01-16T20:19:25"/>
    <x v="2201"/>
    <n v="383"/>
    <n v="15.04"/>
    <x v="4"/>
    <x v="15"/>
  </r>
  <r>
    <n v="2202"/>
    <s v="zircon - &quot;Identity Sequence&quot;: A cyberpunk-inspired journey"/>
    <s v="An electro-organic album of evolved dance music inspired by seminal cyberpunk works."/>
    <x v="23"/>
    <n v="28167.25"/>
    <x v="0"/>
    <x v="0"/>
    <s v="USD"/>
    <n v="1351801368"/>
    <n v="1349209368"/>
    <b v="0"/>
    <n v="721"/>
    <b v="1"/>
    <x v="15"/>
    <d v="2012-11-01T20:22:48"/>
    <x v="2202"/>
    <n v="704"/>
    <n v="39.07"/>
    <x v="4"/>
    <x v="15"/>
  </r>
  <r>
    <n v="2203"/>
    <s v="Andy's iLL - The Invisible City"/>
    <s v="The Invisible City is a project built &amp; powered by my fans. A full video and audio experience that I hope to merge into a live show."/>
    <x v="13"/>
    <n v="2191"/>
    <x v="0"/>
    <x v="5"/>
    <s v="CAD"/>
    <n v="1443127082"/>
    <n v="1440535082"/>
    <b v="0"/>
    <n v="50"/>
    <b v="1"/>
    <x v="15"/>
    <d v="2015-09-24T20:38:02"/>
    <x v="2203"/>
    <n v="110"/>
    <n v="43.82"/>
    <x v="4"/>
    <x v="15"/>
  </r>
  <r>
    <n v="2204"/>
    <s v="Press Mirror Kisses' New Album &quot;Heartbeats&quot; on Vinyl"/>
    <s v="A professional pressing of the new (and greatest) Mirror Kisses album on beautiful white vinyl. Backers hear it first!"/>
    <x v="15"/>
    <n v="1993"/>
    <x v="0"/>
    <x v="0"/>
    <s v="USD"/>
    <n v="1362814119"/>
    <n v="1360222119"/>
    <b v="0"/>
    <n v="73"/>
    <b v="1"/>
    <x v="15"/>
    <d v="2013-03-09T07:28:39"/>
    <x v="2204"/>
    <n v="133"/>
    <n v="27.3"/>
    <x v="4"/>
    <x v="15"/>
  </r>
  <r>
    <n v="2205"/>
    <s v="Lestat - Midnight Toll Video"/>
    <s v="Lestat is filming their first video, and they need your help! From their release, Arisen, &quot;Midnight Toll&quot;. Hear it at lestatmusic.com."/>
    <x v="47"/>
    <n v="1140"/>
    <x v="0"/>
    <x v="0"/>
    <s v="USD"/>
    <n v="1338579789"/>
    <n v="1335987789"/>
    <b v="0"/>
    <n v="27"/>
    <b v="1"/>
    <x v="15"/>
    <d v="2012-06-01T19:43:09"/>
    <x v="2205"/>
    <n v="152"/>
    <n v="42.22"/>
    <x v="4"/>
    <x v="15"/>
  </r>
  <r>
    <n v="2206"/>
    <s v="Arbor Oasis's First Album!"/>
    <s v="We really think we might have what it takes to make it someday! But we really need help to take the first step and release this album!"/>
    <x v="184"/>
    <n v="1130"/>
    <x v="0"/>
    <x v="0"/>
    <s v="USD"/>
    <n v="1334556624"/>
    <n v="1333001424"/>
    <b v="0"/>
    <n v="34"/>
    <b v="1"/>
    <x v="15"/>
    <d v="2012-04-16T06:10:24"/>
    <x v="2206"/>
    <n v="103"/>
    <n v="33.24"/>
    <x v="4"/>
    <x v="15"/>
  </r>
  <r>
    <n v="2207"/>
    <s v="Piece of Happy"/>
    <s v="Each piece has a story behind it. Not of some life drama but of an experience you live whilst listening; Happiness evoking"/>
    <x v="13"/>
    <n v="2000"/>
    <x v="0"/>
    <x v="0"/>
    <s v="USD"/>
    <n v="1384580373"/>
    <n v="1381984773"/>
    <b v="0"/>
    <n v="7"/>
    <b v="1"/>
    <x v="15"/>
    <d v="2013-11-16T05:39:33"/>
    <x v="2207"/>
    <n v="100"/>
    <n v="285.70999999999998"/>
    <x v="4"/>
    <x v="15"/>
  </r>
  <r>
    <n v="2208"/>
    <s v="HELP FUND SELF IMPLIED RESTRICTIONS DEBUT RELEASE"/>
    <s v="Early Summer, SIR will be releasing two EP's. The funding of this project will determine if they get professional pressings or cdr's"/>
    <x v="28"/>
    <n v="1016"/>
    <x v="0"/>
    <x v="0"/>
    <s v="USD"/>
    <n v="1333771200"/>
    <n v="1328649026"/>
    <b v="0"/>
    <n v="24"/>
    <b v="1"/>
    <x v="15"/>
    <d v="2012-04-07T04:00:00"/>
    <x v="2208"/>
    <n v="102"/>
    <n v="42.33"/>
    <x v="4"/>
    <x v="15"/>
  </r>
  <r>
    <n v="2209"/>
    <s v="NYPC's North American (+ Colombia!) Tour May 2014 - Part 2"/>
    <s v="Support us and pledge for rewards on our new bigger Tour of the US, Canada and Colombia!"/>
    <x v="2"/>
    <n v="754"/>
    <x v="0"/>
    <x v="1"/>
    <s v="GBP"/>
    <n v="1397516400"/>
    <n v="1396524644"/>
    <b v="0"/>
    <n v="15"/>
    <b v="1"/>
    <x v="15"/>
    <d v="2014-04-14T23:00:00"/>
    <x v="2209"/>
    <n v="151"/>
    <n v="50.27"/>
    <x v="4"/>
    <x v="15"/>
  </r>
  <r>
    <n v="2210"/>
    <s v="The Seshen's Debut Album Release"/>
    <s v="Influenced by Little Dragon, J. Dilla, Erykah Badu &amp; Beach House, this genre-defying record fuses hip-hop, soul, pop and electronica."/>
    <x v="23"/>
    <n v="4457"/>
    <x v="0"/>
    <x v="0"/>
    <s v="USD"/>
    <n v="1334424960"/>
    <n v="1329442510"/>
    <b v="0"/>
    <n v="72"/>
    <b v="1"/>
    <x v="15"/>
    <d v="2012-04-14T17:36:00"/>
    <x v="2210"/>
    <n v="111"/>
    <n v="61.9"/>
    <x v="4"/>
    <x v="15"/>
  </r>
  <r>
    <n v="2211"/>
    <s v="Kickstart the Future (of Telefuture)"/>
    <s v="Telefuture, a record label sharing 80's inspired electronic music, wants to release some incredible albums on various physical mediums!"/>
    <x v="30"/>
    <n v="4890"/>
    <x v="0"/>
    <x v="0"/>
    <s v="USD"/>
    <n v="1397113140"/>
    <n v="1395168625"/>
    <b v="0"/>
    <n v="120"/>
    <b v="1"/>
    <x v="15"/>
    <d v="2014-04-10T06:59:00"/>
    <x v="2211"/>
    <n v="196"/>
    <n v="40.75"/>
    <x v="4"/>
    <x v="15"/>
  </r>
  <r>
    <n v="2212"/>
    <s v="Dragon's Eye Recordings: Label Relaunch"/>
    <s v="Help Dragon's Eye relaunch with 4 new releases by Yann Novak, Pinkcourtesyphone, Steve Roden &amp; Lawrence English + Stephen Vitiello"/>
    <x v="12"/>
    <n v="6863"/>
    <x v="0"/>
    <x v="0"/>
    <s v="USD"/>
    <n v="1383526800"/>
    <n v="1380650177"/>
    <b v="0"/>
    <n v="123"/>
    <b v="1"/>
    <x v="15"/>
    <d v="2013-11-04T01:00:00"/>
    <x v="2212"/>
    <n v="114"/>
    <n v="55.8"/>
    <x v="4"/>
    <x v="15"/>
  </r>
  <r>
    <n v="2213"/>
    <s v="WINTER WALK WITH ME ~ Hasenfang Album"/>
    <s v="NOTE: THIS PROJECT IS ALREADY 100% FUNDED!!! _x000a_This is an &quot;Extended Campaign Run&quot; for anyone who wants a CD of my seventh solo album."/>
    <x v="328"/>
    <n v="10"/>
    <x v="0"/>
    <x v="0"/>
    <s v="USD"/>
    <n v="1431719379"/>
    <n v="1429127379"/>
    <b v="0"/>
    <n v="1"/>
    <b v="1"/>
    <x v="15"/>
    <d v="2015-05-15T19:49:39"/>
    <x v="2213"/>
    <n v="200"/>
    <n v="10"/>
    <x v="4"/>
    <x v="15"/>
  </r>
  <r>
    <n v="2214"/>
    <s v="Spiff is ready to join the digital age!"/>
    <s v="Join this Kickstarter project today to assist Spiff in converting his analog recordings from the 80's to digital!"/>
    <x v="20"/>
    <n v="1755.01"/>
    <x v="0"/>
    <x v="0"/>
    <s v="USD"/>
    <n v="1391713248"/>
    <n v="1389121248"/>
    <b v="0"/>
    <n v="24"/>
    <b v="1"/>
    <x v="15"/>
    <d v="2014-02-06T19:00:48"/>
    <x v="2214"/>
    <n v="293"/>
    <n v="73.13"/>
    <x v="4"/>
    <x v="15"/>
  </r>
  <r>
    <n v="2215"/>
    <s v="&quot;Something to See, Not to Say&quot; - Anemometer's First EP Album"/>
    <s v="Ambient Electro Grind-fest!"/>
    <x v="131"/>
    <n v="860"/>
    <x v="0"/>
    <x v="0"/>
    <s v="USD"/>
    <n v="1331621940"/>
    <n v="1329671572"/>
    <b v="0"/>
    <n v="33"/>
    <b v="1"/>
    <x v="15"/>
    <d v="2012-03-13T06:59:00"/>
    <x v="2215"/>
    <n v="156"/>
    <n v="26.06"/>
    <x v="4"/>
    <x v="15"/>
  </r>
  <r>
    <n v="2216"/>
    <s v="Femme Fatality 'Stranger' T-shirt and/or Tote bag"/>
    <s v="We are taking pre-orders for a very limited run of new t-shirts and tote bags! Available exclusivly through this Kickstarter campaign."/>
    <x v="43"/>
    <n v="317"/>
    <x v="0"/>
    <x v="0"/>
    <s v="USD"/>
    <n v="1437674545"/>
    <n v="1436464945"/>
    <b v="0"/>
    <n v="14"/>
    <b v="1"/>
    <x v="15"/>
    <d v="2015-07-23T18:02:25"/>
    <x v="2216"/>
    <n v="106"/>
    <n v="22.64"/>
    <x v="4"/>
    <x v="15"/>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x v="15"/>
    <d v="2015-11-02T08:00:00"/>
    <x v="2217"/>
    <n v="101"/>
    <n v="47.22"/>
    <x v="4"/>
    <x v="15"/>
  </r>
  <r>
    <n v="2218"/>
    <s v="Idiot Stare &quot;Unknown to Millions&quot; CD"/>
    <s v="Help Idiot Stare press their next album to CD. Over 40 minutes of intense industrial rock that you're going to want to own!"/>
    <x v="13"/>
    <n v="2456.66"/>
    <x v="0"/>
    <x v="0"/>
    <s v="USD"/>
    <n v="1346198400"/>
    <n v="1344281383"/>
    <b v="0"/>
    <n v="76"/>
    <b v="1"/>
    <x v="15"/>
    <d v="2012-08-29T00:00:00"/>
    <x v="2218"/>
    <n v="123"/>
    <n v="32.32"/>
    <x v="4"/>
    <x v="15"/>
  </r>
  <r>
    <n v="2219"/>
    <s v="Moments by eBurner"/>
    <s v="An album that illustrates events in our lives, whether trivial or significant, through the tones of electronic music."/>
    <x v="28"/>
    <n v="1015"/>
    <x v="0"/>
    <x v="0"/>
    <s v="USD"/>
    <n v="1440004512"/>
    <n v="1437412512"/>
    <b v="0"/>
    <n v="19"/>
    <b v="1"/>
    <x v="15"/>
    <d v="2015-08-19T17:15:12"/>
    <x v="2219"/>
    <n v="102"/>
    <n v="53.42"/>
    <x v="4"/>
    <x v="15"/>
  </r>
  <r>
    <n v="2220"/>
    <s v="Be Part of Darkpine's Debut EP"/>
    <s v="Darkpine is recording and releasing a 5-track EP within the coming months this summer and hopes for your support."/>
    <x v="8"/>
    <n v="3540"/>
    <x v="0"/>
    <x v="0"/>
    <s v="USD"/>
    <n v="1374888436"/>
    <n v="1372296436"/>
    <b v="0"/>
    <n v="69"/>
    <b v="1"/>
    <x v="15"/>
    <d v="2013-07-27T01:27:16"/>
    <x v="2220"/>
    <n v="101"/>
    <n v="51.3"/>
    <x v="4"/>
    <x v="15"/>
  </r>
  <r>
    <n v="2221"/>
    <s v="Dice Bazaar - Dice rolling, card trading, family fun"/>
    <s v="Welcome to the Dice Bazaar! Roll dice to buy &amp; trade products at the bazaar, block opponents, tame cobras, and score points!"/>
    <x v="51"/>
    <n v="8109"/>
    <x v="0"/>
    <x v="0"/>
    <s v="USD"/>
    <n v="1461369600"/>
    <n v="1458748809"/>
    <b v="0"/>
    <n v="218"/>
    <b v="1"/>
    <x v="32"/>
    <d v="2016-04-23T00:00:00"/>
    <x v="2221"/>
    <n v="108"/>
    <n v="37.200000000000003"/>
    <x v="6"/>
    <x v="32"/>
  </r>
  <r>
    <n v="2222"/>
    <s v="Passing Shot: Dice Tennis Game"/>
    <s v="Passing Shot is a tennis dice game for two players. Strategic use of the dice rolls allow you to score points to win game, set &amp; match."/>
    <x v="2"/>
    <n v="813"/>
    <x v="0"/>
    <x v="0"/>
    <s v="USD"/>
    <n v="1327776847"/>
    <n v="1325184847"/>
    <b v="0"/>
    <n v="30"/>
    <b v="1"/>
    <x v="32"/>
    <d v="2012-01-28T18:54:07"/>
    <x v="2222"/>
    <n v="163"/>
    <n v="27.1"/>
    <x v="6"/>
    <x v="32"/>
  </r>
  <r>
    <n v="2223"/>
    <s v="M4 Collapsible Cardboard Scenery"/>
    <s v="Cardboard scenery for Sci-Fi 28-32mm miniature games. Easy to assemble, disassemble and transport. Supplied unpainted. By MCSTUDIO."/>
    <x v="330"/>
    <n v="20631"/>
    <x v="0"/>
    <x v="5"/>
    <s v="CAD"/>
    <n v="1435418568"/>
    <n v="1432826568"/>
    <b v="0"/>
    <n v="100"/>
    <b v="1"/>
    <x v="32"/>
    <d v="2015-06-27T15:22:48"/>
    <x v="2223"/>
    <n v="106"/>
    <n v="206.31"/>
    <x v="6"/>
    <x v="32"/>
  </r>
  <r>
    <n v="2224"/>
    <s v="The Dread House (Pathfinder/5th Edition/Call of Cthulhu)"/>
    <s v="The most haunted house in the world, presented with multiple storylines, in multiple time periods, and for multiple RPG systems."/>
    <x v="3"/>
    <n v="24315"/>
    <x v="0"/>
    <x v="0"/>
    <s v="USD"/>
    <n v="1477767600"/>
    <n v="1475337675"/>
    <b v="0"/>
    <n v="296"/>
    <b v="1"/>
    <x v="32"/>
    <d v="2016-10-29T19:00:00"/>
    <x v="2224"/>
    <n v="243"/>
    <n v="82.15"/>
    <x v="6"/>
    <x v="32"/>
  </r>
  <r>
    <n v="2225"/>
    <s v="Battle Systemsâ„¢ Fantasy Dungeon Terrain"/>
    <s v="Fantasy Dungeon terrain for 28mm tabletop games. This is pre-punched card that is easy to assemble with no painting required."/>
    <x v="223"/>
    <n v="198415.01"/>
    <x v="0"/>
    <x v="1"/>
    <s v="GBP"/>
    <n v="1411326015"/>
    <n v="1408734015"/>
    <b v="0"/>
    <n v="1204"/>
    <b v="1"/>
    <x v="32"/>
    <d v="2014-09-21T19:00:15"/>
    <x v="2225"/>
    <n v="945"/>
    <n v="164.8"/>
    <x v="6"/>
    <x v="32"/>
  </r>
  <r>
    <n v="2226"/>
    <s v="Street Kings Boardgame"/>
    <s v="Missed the Kickstarter? Contact your local gaming store before going online. Or click on the order button. Thanks for the support!"/>
    <x v="102"/>
    <n v="19523.310000000001"/>
    <x v="0"/>
    <x v="0"/>
    <s v="USD"/>
    <n v="1455253140"/>
    <n v="1452625822"/>
    <b v="0"/>
    <n v="321"/>
    <b v="1"/>
    <x v="32"/>
    <d v="2016-02-12T04:59:00"/>
    <x v="2226"/>
    <n v="108"/>
    <n v="60.82"/>
    <x v="6"/>
    <x v="32"/>
  </r>
  <r>
    <n v="2227"/>
    <s v="Mechabrick - A Minifig/Mecha board game and models"/>
    <s v="Mechabrick is a set of precision plastic kits to convert your Minifigs into robots then battle with them in an exciting board game."/>
    <x v="93"/>
    <n v="20459"/>
    <x v="0"/>
    <x v="1"/>
    <s v="GBP"/>
    <n v="1384374155"/>
    <n v="1381778555"/>
    <b v="0"/>
    <n v="301"/>
    <b v="1"/>
    <x v="32"/>
    <d v="2013-11-13T20:22:35"/>
    <x v="2227"/>
    <n v="157"/>
    <n v="67.97"/>
    <x v="6"/>
    <x v="32"/>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x v="32"/>
    <d v="2015-08-16T06:40:36"/>
    <x v="2228"/>
    <n v="1174"/>
    <n v="81.56"/>
    <x v="6"/>
    <x v="32"/>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x v="32"/>
    <d v="2013-09-03T04:00:00"/>
    <x v="2229"/>
    <n v="171"/>
    <n v="25.43"/>
    <x v="6"/>
    <x v="32"/>
  </r>
  <r>
    <n v="2230"/>
    <s v="Little Dungeon: Turtle Rock"/>
    <s v="Dungeon Crawl for All! A card game of swords, monsters and LOOT! Adventurers as young as 5 and &quot;seasoned&quot; warriors are all welcomed."/>
    <x v="0"/>
    <n v="10706"/>
    <x v="0"/>
    <x v="0"/>
    <s v="USD"/>
    <n v="1398460127"/>
    <n v="1395868127"/>
    <b v="0"/>
    <n v="498"/>
    <b v="1"/>
    <x v="32"/>
    <d v="2014-04-25T21:08:47"/>
    <x v="2230"/>
    <n v="126"/>
    <n v="21.5"/>
    <x v="6"/>
    <x v="32"/>
  </r>
  <r>
    <n v="2231"/>
    <s v="Kingdom"/>
    <s v="A game about communities by Ben Robbins, creator of Microscope. Do you change the Kingdom or does the Kingdom change you?"/>
    <x v="30"/>
    <n v="30303.24"/>
    <x v="0"/>
    <x v="0"/>
    <s v="USD"/>
    <n v="1372136400"/>
    <n v="1369864301"/>
    <b v="0"/>
    <n v="1113"/>
    <b v="1"/>
    <x v="32"/>
    <d v="2013-06-25T05:00:00"/>
    <x v="2231"/>
    <n v="1212"/>
    <n v="27.23"/>
    <x v="6"/>
    <x v="32"/>
  </r>
  <r>
    <n v="2232"/>
    <s v="Backstory Cards"/>
    <s v="Backstory Cards help you and your friends create vibrant backstories for roleplaying games, no matter the system or genre."/>
    <x v="10"/>
    <n v="24790"/>
    <x v="0"/>
    <x v="0"/>
    <s v="USD"/>
    <n v="1405738800"/>
    <n v="1402945408"/>
    <b v="0"/>
    <n v="988"/>
    <b v="1"/>
    <x v="32"/>
    <d v="2014-07-19T03:00:00"/>
    <x v="2232"/>
    <n v="496"/>
    <n v="25.09"/>
    <x v="6"/>
    <x v="32"/>
  </r>
  <r>
    <n v="2233"/>
    <s v="Cadaver - A Card Game For Aspiring Necromancers"/>
    <s v="Cadaver is a lighthearted game of friendly necromancy! Players compete to resurrect as many bodies as possible!"/>
    <x v="30"/>
    <n v="8301"/>
    <x v="0"/>
    <x v="1"/>
    <s v="GBP"/>
    <n v="1450051200"/>
    <n v="1448269539"/>
    <b v="0"/>
    <n v="391"/>
    <b v="1"/>
    <x v="32"/>
    <d v="2015-12-14T00:00:00"/>
    <x v="2233"/>
    <n v="332"/>
    <n v="21.23"/>
    <x v="6"/>
    <x v="32"/>
  </r>
  <r>
    <n v="2234"/>
    <s v="Pine Tar Baseball: 1936 Negro League + 1960 Season"/>
    <s v="Pine Tar Baseball is a fun and fast paced dice and card game for 1 to 2 players. The game features fast streamlined game play."/>
    <x v="213"/>
    <n v="1165"/>
    <x v="0"/>
    <x v="0"/>
    <s v="USD"/>
    <n v="1483645647"/>
    <n v="1481053647"/>
    <b v="0"/>
    <n v="28"/>
    <b v="1"/>
    <x v="32"/>
    <d v="2017-01-05T19:47:27"/>
    <x v="2234"/>
    <n v="1165"/>
    <n v="41.61"/>
    <x v="6"/>
    <x v="32"/>
  </r>
  <r>
    <n v="2235"/>
    <s v="Miniature Scenery Terrain for Tabletop gaming and Wargames"/>
    <s v="An amazing set of sceneries to create unique atmospheres for your tabletop gaming."/>
    <x v="93"/>
    <n v="19931"/>
    <x v="0"/>
    <x v="5"/>
    <s v="CAD"/>
    <n v="1427585511"/>
    <n v="1424997111"/>
    <b v="0"/>
    <n v="147"/>
    <b v="1"/>
    <x v="32"/>
    <d v="2015-03-28T23:31:51"/>
    <x v="2235"/>
    <n v="153"/>
    <n v="135.59"/>
    <x v="6"/>
    <x v="32"/>
  </r>
  <r>
    <n v="2236"/>
    <s v="Alienation - an intergalactic card drafting game"/>
    <s v="Assume the role of an intergalactic real-estate agent attempting to satisfy various creature clientele!"/>
    <x v="70"/>
    <n v="15039"/>
    <x v="0"/>
    <x v="0"/>
    <s v="USD"/>
    <n v="1454338123"/>
    <n v="1451746123"/>
    <b v="0"/>
    <n v="680"/>
    <b v="1"/>
    <x v="32"/>
    <d v="2016-02-01T14:48:43"/>
    <x v="2236"/>
    <n v="537"/>
    <n v="22.12"/>
    <x v="6"/>
    <x v="32"/>
  </r>
  <r>
    <n v="2237"/>
    <s v="Monster Mansion"/>
    <s v="A real-time cooperative adventure for 2-8 players. Defeat legendary monsters to earn gold and escape before the time RUNS OUT!"/>
    <x v="102"/>
    <n v="63527"/>
    <x v="0"/>
    <x v="0"/>
    <s v="USD"/>
    <n v="1415779140"/>
    <n v="1412294683"/>
    <b v="0"/>
    <n v="983"/>
    <b v="1"/>
    <x v="32"/>
    <d v="2014-11-12T07:59:00"/>
    <x v="2237"/>
    <n v="353"/>
    <n v="64.63"/>
    <x v="6"/>
    <x v="32"/>
  </r>
  <r>
    <n v="2238"/>
    <s v="28mm Fantasy Miniature range Feral Orcs!"/>
    <s v="28mm Fantasy Miniature Range in leadfree white metal: Orcs, wolves and more."/>
    <x v="23"/>
    <n v="5496"/>
    <x v="0"/>
    <x v="12"/>
    <s v="EUR"/>
    <n v="1489157716"/>
    <n v="1486565716"/>
    <b v="0"/>
    <n v="79"/>
    <b v="1"/>
    <x v="32"/>
    <d v="2017-03-10T14:55:16"/>
    <x v="2238"/>
    <n v="137"/>
    <n v="69.569999999999993"/>
    <x v="6"/>
    <x v="32"/>
  </r>
  <r>
    <n v="2239"/>
    <s v="Pro Tabletop Gaming Audio Collection"/>
    <s v="Next stretch goal unlocks at $33,000 and/or 500 backers unlocks 2 bonus stretch goals."/>
    <x v="31"/>
    <n v="32006.67"/>
    <x v="0"/>
    <x v="0"/>
    <s v="USD"/>
    <n v="1385870520"/>
    <n v="1382742014"/>
    <b v="0"/>
    <n v="426"/>
    <b v="1"/>
    <x v="32"/>
    <d v="2013-12-01T04:02:00"/>
    <x v="2239"/>
    <n v="128"/>
    <n v="75.13"/>
    <x v="6"/>
    <x v="32"/>
  </r>
  <r>
    <n v="2240"/>
    <s v="Dice Base 2: Vault - Case - Rolling Surface"/>
    <s v="Protect, store, organize and display 225 of your favorite dice in this modular and easy to use dice vault system. Oak and leather."/>
    <x v="10"/>
    <n v="13534"/>
    <x v="0"/>
    <x v="0"/>
    <s v="USD"/>
    <n v="1461354544"/>
    <n v="1458762544"/>
    <b v="0"/>
    <n v="96"/>
    <b v="1"/>
    <x v="32"/>
    <d v="2016-04-22T19:49:04"/>
    <x v="2240"/>
    <n v="271"/>
    <n v="140.97999999999999"/>
    <x v="6"/>
    <x v="32"/>
  </r>
  <r>
    <n v="2241"/>
    <s v="Savage Worlds Zombie Squad"/>
    <s v="You are Ex- Military criminals sent on suicide missions on the edge of space. Science Fiction Tabletop RPG using Savage Worlds"/>
    <x v="28"/>
    <n v="8064"/>
    <x v="0"/>
    <x v="1"/>
    <s v="GBP"/>
    <n v="1488484300"/>
    <n v="1485892300"/>
    <b v="0"/>
    <n v="163"/>
    <b v="1"/>
    <x v="32"/>
    <d v="2017-03-02T19:51:40"/>
    <x v="2241"/>
    <n v="806"/>
    <n v="49.47"/>
    <x v="6"/>
    <x v="32"/>
  </r>
  <r>
    <n v="2242"/>
    <s v="The Princess Bride Playing Cards from USPCC"/>
    <s v="Inconceivable! An amazing new illustrative deck based on The Princess Bride movie."/>
    <x v="3"/>
    <n v="136009.76"/>
    <x v="0"/>
    <x v="0"/>
    <s v="USD"/>
    <n v="1385521320"/>
    <n v="1382449733"/>
    <b v="0"/>
    <n v="2525"/>
    <b v="1"/>
    <x v="32"/>
    <d v="2013-11-27T03:02:00"/>
    <x v="2242"/>
    <n v="1360"/>
    <n v="53.87"/>
    <x v="6"/>
    <x v="32"/>
  </r>
  <r>
    <n v="2243"/>
    <s v="Innocents, a truly terrifying roleplaying game"/>
    <s v="1 Week Only! A game starring children, but it's not a childâ€™s game: it's for adults willing to experience horror as only children can."/>
    <x v="332"/>
    <n v="9302.5"/>
    <x v="0"/>
    <x v="0"/>
    <s v="USD"/>
    <n v="1489374000"/>
    <n v="1488823290"/>
    <b v="0"/>
    <n v="2035"/>
    <b v="1"/>
    <x v="32"/>
    <d v="2017-03-13T03:00:00"/>
    <x v="2243"/>
    <n v="930250"/>
    <n v="4.57"/>
    <x v="6"/>
    <x v="32"/>
  </r>
  <r>
    <n v="2244"/>
    <s v="Warbands of the Cold North III"/>
    <s v="Finely sculpted 28mm Classic Fantasy metal and resin miniatures perfectly themed for use as a warband or adventuring party."/>
    <x v="10"/>
    <n v="18851"/>
    <x v="0"/>
    <x v="0"/>
    <s v="USD"/>
    <n v="1476649800"/>
    <n v="1475609946"/>
    <b v="0"/>
    <n v="290"/>
    <b v="1"/>
    <x v="32"/>
    <d v="2016-10-16T20:30:00"/>
    <x v="2244"/>
    <n v="377"/>
    <n v="65"/>
    <x v="6"/>
    <x v="32"/>
  </r>
  <r>
    <n v="2245"/>
    <s v="TimeWatch: GUMSHOE Investigative Time Travel RPG"/>
    <s v="You've got a time machine, high-powered weapons and a whole lot of history to save. Welcome to TimeWatch!"/>
    <x v="23"/>
    <n v="105881"/>
    <x v="0"/>
    <x v="0"/>
    <s v="USD"/>
    <n v="1393005600"/>
    <n v="1390323617"/>
    <b v="0"/>
    <n v="1980"/>
    <b v="1"/>
    <x v="32"/>
    <d v="2014-02-21T18:00:00"/>
    <x v="2245"/>
    <n v="2647"/>
    <n v="53.48"/>
    <x v="6"/>
    <x v="32"/>
  </r>
  <r>
    <n v="2246"/>
    <s v="The BESPOKE GEEK: Cosplay for Everyday"/>
    <s v="The BESPOKE GEEK is a brand new clothing company from Bletchley, England producing handmade and individual hoodies for geeks."/>
    <x v="30"/>
    <n v="2503"/>
    <x v="0"/>
    <x v="1"/>
    <s v="GBP"/>
    <n v="1441393210"/>
    <n v="1438801210"/>
    <b v="0"/>
    <n v="57"/>
    <b v="1"/>
    <x v="32"/>
    <d v="2015-09-04T19:00:10"/>
    <x v="2246"/>
    <n v="100"/>
    <n v="43.91"/>
    <x v="6"/>
    <x v="32"/>
  </r>
  <r>
    <n v="2247"/>
    <s v="Foragers"/>
    <s v="Take on the role of an ancient forager in this fun strategy game from the designer of Biblios."/>
    <x v="17"/>
    <n v="19324"/>
    <x v="0"/>
    <x v="0"/>
    <s v="USD"/>
    <n v="1438185565"/>
    <n v="1436975965"/>
    <b v="0"/>
    <n v="380"/>
    <b v="1"/>
    <x v="32"/>
    <d v="2015-07-29T15:59:25"/>
    <x v="2247"/>
    <n v="104"/>
    <n v="50.85"/>
    <x v="6"/>
    <x v="32"/>
  </r>
  <r>
    <n v="2248"/>
    <s v="The Roots of Magic Miniatures Game: Students of Sorcery"/>
    <s v="Select your Wizard, determine your rivals, and then duel to the death to demonstrate your superiority wielding the Roots of Magic!"/>
    <x v="39"/>
    <n v="7505"/>
    <x v="0"/>
    <x v="1"/>
    <s v="GBP"/>
    <n v="1481749278"/>
    <n v="1479157278"/>
    <b v="0"/>
    <n v="128"/>
    <b v="1"/>
    <x v="32"/>
    <d v="2016-12-14T21:01:18"/>
    <x v="2248"/>
    <n v="107"/>
    <n v="58.63"/>
    <x v="6"/>
    <x v="32"/>
  </r>
  <r>
    <n v="2249"/>
    <s v="Centurion: Legionaries of Rome"/>
    <s v="March with the legions against the enemies of Rome in this role-playing game of military adventures."/>
    <x v="8"/>
    <n v="5907"/>
    <x v="0"/>
    <x v="0"/>
    <s v="USD"/>
    <n v="1364917965"/>
    <n v="1362329565"/>
    <b v="0"/>
    <n v="180"/>
    <b v="1"/>
    <x v="32"/>
    <d v="2013-04-02T15:52:45"/>
    <x v="2249"/>
    <n v="169"/>
    <n v="32.82"/>
    <x v="6"/>
    <x v="32"/>
  </r>
  <r>
    <n v="2250"/>
    <s v="The Game Anywhere Table"/>
    <s v="A customizable gaming table, for the best gaming experience, portable, storable and lightweight, that can be taken anywhere"/>
    <x v="31"/>
    <n v="243778"/>
    <x v="0"/>
    <x v="0"/>
    <s v="USD"/>
    <n v="1480727273"/>
    <n v="1478131673"/>
    <b v="0"/>
    <n v="571"/>
    <b v="1"/>
    <x v="32"/>
    <d v="2016-12-03T01:07:53"/>
    <x v="2250"/>
    <n v="975"/>
    <n v="426.93"/>
    <x v="6"/>
    <x v="32"/>
  </r>
  <r>
    <n v="2251"/>
    <s v="Werewolf: Full Moon Expansion"/>
    <s v="A great game full of lying, scheming, and werewolves.  Now with additional characters to add even more mayhem!"/>
    <x v="0"/>
    <n v="11428.19"/>
    <x v="0"/>
    <x v="0"/>
    <s v="USD"/>
    <n v="1408177077"/>
    <n v="1406362677"/>
    <b v="0"/>
    <n v="480"/>
    <b v="1"/>
    <x v="32"/>
    <d v="2014-08-16T08:17:57"/>
    <x v="2251"/>
    <n v="134"/>
    <n v="23.81"/>
    <x v="6"/>
    <x v="32"/>
  </r>
  <r>
    <n v="2252"/>
    <s v="Punkapocalyptic - Black Blood Children Band"/>
    <s v="A new faction for the 30 mm scale wargame, featuring skirmishes between gangs in a pimp and lethal post-apocalyptic world."/>
    <x v="7"/>
    <n v="24505"/>
    <x v="0"/>
    <x v="3"/>
    <s v="EUR"/>
    <n v="1470469938"/>
    <n v="1469173938"/>
    <b v="0"/>
    <n v="249"/>
    <b v="1"/>
    <x v="32"/>
    <d v="2016-08-06T07:52:18"/>
    <x v="2252"/>
    <n v="272"/>
    <n v="98.41"/>
    <x v="6"/>
    <x v="32"/>
  </r>
  <r>
    <n v="2253"/>
    <s v="ZoMbushed! - A Zombie Co-Op Survival Card Game"/>
    <s v="ZoMbushed! - a solo/co-op action zombie survival card game where players must fight to survive by overcoming obstacles and monsters."/>
    <x v="6"/>
    <n v="9015"/>
    <x v="0"/>
    <x v="0"/>
    <s v="USD"/>
    <n v="1447862947"/>
    <n v="1445267347"/>
    <b v="0"/>
    <n v="84"/>
    <b v="1"/>
    <x v="32"/>
    <d v="2015-11-18T16:09:07"/>
    <x v="2253"/>
    <n v="113"/>
    <n v="107.32"/>
    <x v="6"/>
    <x v="32"/>
  </r>
  <r>
    <n v="2254"/>
    <s v="Green Couch Games Limited: FrogFlip!"/>
    <s v="A dexterity microgame by father/daughter team, Jason and Claire Kotarski. Make 100 project."/>
    <x v="2"/>
    <n v="2299"/>
    <x v="0"/>
    <x v="0"/>
    <s v="USD"/>
    <n v="1485271968"/>
    <n v="1484667168"/>
    <b v="0"/>
    <n v="197"/>
    <b v="1"/>
    <x v="32"/>
    <d v="2017-01-24T15:32:48"/>
    <x v="2254"/>
    <n v="460"/>
    <n v="11.67"/>
    <x v="6"/>
    <x v="32"/>
  </r>
  <r>
    <n v="2255"/>
    <s v="Jumbo Jets - Jet Set Expansion Set #2"/>
    <s v="This is the second set of 5 expansions for our route-building game, Jet Set!"/>
    <x v="333"/>
    <n v="11323"/>
    <x v="0"/>
    <x v="0"/>
    <s v="USD"/>
    <n v="1462661451"/>
    <n v="1460069451"/>
    <b v="0"/>
    <n v="271"/>
    <b v="1"/>
    <x v="32"/>
    <d v="2016-05-07T22:50:51"/>
    <x v="2255"/>
    <n v="287"/>
    <n v="41.78"/>
    <x v="6"/>
    <x v="32"/>
  </r>
  <r>
    <n v="2256"/>
    <s v="Bitcoin Empire"/>
    <s v="Build your crypto-currency empire and sabotage your opponents. A deck building, card game. 2-4 players. 15 minutes."/>
    <x v="334"/>
    <n v="1069"/>
    <x v="0"/>
    <x v="1"/>
    <s v="GBP"/>
    <n v="1479811846"/>
    <n v="1478602246"/>
    <b v="0"/>
    <n v="50"/>
    <b v="1"/>
    <x v="32"/>
    <d v="2016-11-22T10:50:46"/>
    <x v="2256"/>
    <n v="223"/>
    <n v="21.38"/>
    <x v="6"/>
    <x v="32"/>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x v="32"/>
    <d v="2016-06-19T23:00:00"/>
    <x v="2257"/>
    <n v="636"/>
    <n v="94.1"/>
    <x v="6"/>
    <x v="32"/>
  </r>
  <r>
    <n v="2258"/>
    <s v="A Sundered World"/>
    <s v="A Dungeon World campaign setting that takes place after the end of the worlds."/>
    <x v="41"/>
    <n v="3223"/>
    <x v="0"/>
    <x v="0"/>
    <s v="USD"/>
    <n v="1434045687"/>
    <n v="1431453687"/>
    <b v="0"/>
    <n v="205"/>
    <b v="1"/>
    <x v="32"/>
    <d v="2015-06-11T18:01:27"/>
    <x v="2258"/>
    <n v="147"/>
    <n v="15.72"/>
    <x v="6"/>
    <x v="32"/>
  </r>
  <r>
    <n v="2259"/>
    <s v="The Second Breakfast"/>
    <s v="More Halfmen, more goats, more guns, and most of all some neat buildings and structures for the little fellas to hang out in!"/>
    <x v="28"/>
    <n v="18671"/>
    <x v="0"/>
    <x v="1"/>
    <s v="GBP"/>
    <n v="1481224736"/>
    <n v="1480360736"/>
    <b v="0"/>
    <n v="206"/>
    <b v="1"/>
    <x v="32"/>
    <d v="2016-12-08T19:18:56"/>
    <x v="2259"/>
    <n v="1867"/>
    <n v="90.64"/>
    <x v="6"/>
    <x v="32"/>
  </r>
  <r>
    <n v="2260"/>
    <s v="Cryptex Dice Vault"/>
    <s v="A fine wood cryptex dice vault to store your favorite dice. Designed to hold a standard set of 7 polyhedrals for your favorite RPG."/>
    <x v="30"/>
    <n v="8173"/>
    <x v="0"/>
    <x v="0"/>
    <s v="USD"/>
    <n v="1395876250"/>
    <n v="1393287850"/>
    <b v="0"/>
    <n v="84"/>
    <b v="1"/>
    <x v="32"/>
    <d v="2014-03-26T23:24:10"/>
    <x v="2260"/>
    <n v="327"/>
    <n v="97.3"/>
    <x v="6"/>
    <x v="32"/>
  </r>
  <r>
    <n v="2261"/>
    <s v="Hero: Aluminum dice inspired by super heroes :)"/>
    <s v="When you think about super heroes, you think of their stunning colorful outfits. Hero dice is great for super hero or anyother games :)"/>
    <x v="28"/>
    <n v="7795"/>
    <x v="0"/>
    <x v="2"/>
    <s v="AUD"/>
    <n v="1487093020"/>
    <n v="1485278620"/>
    <b v="0"/>
    <n v="210"/>
    <b v="1"/>
    <x v="32"/>
    <d v="2017-02-14T17:23:40"/>
    <x v="2261"/>
    <n v="780"/>
    <n v="37.119999999999997"/>
    <x v="6"/>
    <x v="32"/>
  </r>
  <r>
    <n v="2262"/>
    <s v="Riders: A Game About Cheating Doomsday"/>
    <s v="An RPG about mortal servants of the Horsemen of the Apocalypse deciding to not end the world."/>
    <x v="126"/>
    <n v="5087"/>
    <x v="0"/>
    <x v="0"/>
    <s v="USD"/>
    <n v="1416268800"/>
    <n v="1413295358"/>
    <b v="0"/>
    <n v="181"/>
    <b v="1"/>
    <x v="32"/>
    <d v="2014-11-18T00:00:00"/>
    <x v="2262"/>
    <n v="154"/>
    <n v="28.1"/>
    <x v="6"/>
    <x v="32"/>
  </r>
  <r>
    <n v="2263"/>
    <s v="Corvus Corax Miniatures - Outcasts"/>
    <s v="These are degenerated men who have, since birth, suffered the effect of mutation and turned into something wicked!"/>
    <x v="51"/>
    <n v="8666"/>
    <x v="0"/>
    <x v="11"/>
    <s v="SEK"/>
    <n v="1422734313"/>
    <n v="1420919913"/>
    <b v="0"/>
    <n v="60"/>
    <b v="1"/>
    <x v="32"/>
    <d v="2015-01-31T19:58:33"/>
    <x v="2263"/>
    <n v="116"/>
    <n v="144.43"/>
    <x v="6"/>
    <x v="32"/>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x v="32"/>
    <d v="2016-05-23T03:00:00"/>
    <x v="2264"/>
    <n v="180"/>
    <n v="24.27"/>
    <x v="6"/>
    <x v="32"/>
  </r>
  <r>
    <n v="2265"/>
    <s v="Blind Beggar Miniatures presents Second Chance Specials!"/>
    <s v="A second chance to get the deals from earlier campaigns just in time for the Holiday season. Pulp, Cthulhu, Sci-Fi, Old West and more!"/>
    <x v="48"/>
    <n v="597"/>
    <x v="0"/>
    <x v="1"/>
    <s v="GBP"/>
    <n v="1479846507"/>
    <n v="1479241707"/>
    <b v="0"/>
    <n v="17"/>
    <b v="1"/>
    <x v="32"/>
    <d v="2016-11-22T20:28:27"/>
    <x v="2265"/>
    <n v="299"/>
    <n v="35.119999999999997"/>
    <x v="6"/>
    <x v="32"/>
  </r>
  <r>
    <n v="2266"/>
    <s v="GOAT LORDS."/>
    <s v="Want to be LORD OF THE GOATS? Start building your herd using thievery, magic, bombs and mostly goats."/>
    <x v="15"/>
    <n v="4804"/>
    <x v="0"/>
    <x v="0"/>
    <s v="USD"/>
    <n v="1461722400"/>
    <n v="1460235592"/>
    <b v="0"/>
    <n v="194"/>
    <b v="1"/>
    <x v="32"/>
    <d v="2016-04-27T02:00:00"/>
    <x v="2266"/>
    <n v="320"/>
    <n v="24.76"/>
    <x v="6"/>
    <x v="32"/>
  </r>
  <r>
    <n v="2267"/>
    <s v="Stones Dungeon Tiles"/>
    <s v="Highly-detailed 2x2&quot; dungeon tiles made of a durable polymer-plastic &amp; VERY affordable cost. Perfect for tabletop &amp; role-playing games."/>
    <x v="22"/>
    <n v="76105"/>
    <x v="0"/>
    <x v="0"/>
    <s v="USD"/>
    <n v="1419123600"/>
    <n v="1416945297"/>
    <b v="0"/>
    <n v="404"/>
    <b v="1"/>
    <x v="32"/>
    <d v="2014-12-21T01:00:00"/>
    <x v="2267"/>
    <n v="381"/>
    <n v="188.38"/>
    <x v="6"/>
    <x v="32"/>
  </r>
  <r>
    <n v="2268"/>
    <s v="Chardonnay Go"/>
    <s v="Chardonnay Go, the viral video with 23 million views, is now a hilarious board game for wine lovers, moms and other shameless people."/>
    <x v="89"/>
    <n v="28728"/>
    <x v="0"/>
    <x v="0"/>
    <s v="USD"/>
    <n v="1489283915"/>
    <n v="1486691915"/>
    <b v="0"/>
    <n v="194"/>
    <b v="1"/>
    <x v="32"/>
    <d v="2017-03-12T01:58:35"/>
    <x v="2268"/>
    <n v="103"/>
    <n v="148.08000000000001"/>
    <x v="6"/>
    <x v="32"/>
  </r>
  <r>
    <n v="2269"/>
    <s v="Treasure Decks for 5th Edition - Only $12!"/>
    <s v="Add exciting loot drops to your CR 1-4, 5-8, 9-12, 13-16, and 17-20 encounters! Each deck has over 200 possible outcomes!"/>
    <x v="30"/>
    <n v="45041"/>
    <x v="0"/>
    <x v="0"/>
    <s v="USD"/>
    <n v="1488862800"/>
    <n v="1486745663"/>
    <b v="0"/>
    <n v="902"/>
    <b v="1"/>
    <x v="32"/>
    <d v="2017-03-07T05:00:00"/>
    <x v="2269"/>
    <n v="1802"/>
    <n v="49.93"/>
    <x v="6"/>
    <x v="32"/>
  </r>
  <r>
    <n v="2270"/>
    <s v="MCG Premium Sleeves &amp; Accessories"/>
    <s v="MCG Premium Sleeves offer excellent protection for your cards. This line is about to be expanded with new sleeves sizes!"/>
    <x v="31"/>
    <n v="180062"/>
    <x v="0"/>
    <x v="0"/>
    <s v="USD"/>
    <n v="1484085540"/>
    <n v="1482353513"/>
    <b v="0"/>
    <n v="1670"/>
    <b v="1"/>
    <x v="32"/>
    <d v="2017-01-10T21:59:00"/>
    <x v="2270"/>
    <n v="720"/>
    <n v="107.82"/>
    <x v="6"/>
    <x v="32"/>
  </r>
  <r>
    <n v="2271"/>
    <s v="Man vs Meeple Season One Kickstarter"/>
    <s v="Man vs Meeple is the show where we talk about all things board game related. Help us make the very most of our channel for you."/>
    <x v="22"/>
    <n v="56618"/>
    <x v="0"/>
    <x v="0"/>
    <s v="USD"/>
    <n v="1481328004"/>
    <n v="1478736004"/>
    <b v="0"/>
    <n v="1328"/>
    <b v="1"/>
    <x v="32"/>
    <d v="2016-12-10T00:00:04"/>
    <x v="2271"/>
    <n v="283"/>
    <n v="42.63"/>
    <x v="6"/>
    <x v="32"/>
  </r>
  <r>
    <n v="2272"/>
    <s v="Pick the Lock"/>
    <s v="Pick the Lock is a game of chance and strategy. Attempt to obtain priceless treasures and outwit the other players."/>
    <x v="28"/>
    <n v="13566"/>
    <x v="0"/>
    <x v="0"/>
    <s v="USD"/>
    <n v="1449506836"/>
    <n v="1446914836"/>
    <b v="0"/>
    <n v="944"/>
    <b v="1"/>
    <x v="32"/>
    <d v="2015-12-07T16:47:16"/>
    <x v="2272"/>
    <n v="1357"/>
    <n v="14.37"/>
    <x v="6"/>
    <x v="32"/>
  </r>
  <r>
    <n v="2273"/>
    <s v="Get Adler! Premium Edition"/>
    <s v="London, 1937. Top-Secret docs are missing. So, too, is Agent Adler! Intelligence has 7 hrs to find him. Deduction, Deception &amp; Action!"/>
    <x v="30"/>
    <n v="5509"/>
    <x v="0"/>
    <x v="5"/>
    <s v="CAD"/>
    <n v="1489320642"/>
    <n v="1487164242"/>
    <b v="0"/>
    <n v="147"/>
    <b v="1"/>
    <x v="32"/>
    <d v="2017-03-12T12:10:42"/>
    <x v="2273"/>
    <n v="220"/>
    <n v="37.479999999999997"/>
    <x v="6"/>
    <x v="32"/>
  </r>
  <r>
    <n v="2274"/>
    <s v="Ryubix Manor--Madness, Betrayal, Murder, Vengeance... Family"/>
    <s v="Ryubix Manor-A system agnostic (OSR/OGL compatible) haunted house module for 4-8 players, scalable to 20th level. 325 area descriptions"/>
    <x v="30"/>
    <n v="2990"/>
    <x v="0"/>
    <x v="0"/>
    <s v="USD"/>
    <n v="1393156857"/>
    <n v="1390564857"/>
    <b v="0"/>
    <n v="99"/>
    <b v="1"/>
    <x v="32"/>
    <d v="2014-02-23T12:00:57"/>
    <x v="2274"/>
    <n v="120"/>
    <n v="30.2"/>
    <x v="6"/>
    <x v="32"/>
  </r>
  <r>
    <n v="2275"/>
    <s v="Samurai Dwarves (Korobokuru)"/>
    <s v="The aim of this project is to extend our existing Samurai Dwarf range from 6 to 9. The new sculpts will be done by Bob Olley."/>
    <x v="81"/>
    <n v="2650.5"/>
    <x v="0"/>
    <x v="1"/>
    <s v="GBP"/>
    <n v="1419259679"/>
    <n v="1416667679"/>
    <b v="0"/>
    <n v="79"/>
    <b v="1"/>
    <x v="32"/>
    <d v="2014-12-22T14:47:59"/>
    <x v="2275"/>
    <n v="408"/>
    <n v="33.549999999999997"/>
    <x v="6"/>
    <x v="32"/>
  </r>
  <r>
    <n v="2276"/>
    <s v="Giggle Chips:  ABC Computer Science Game Cards"/>
    <s v="ABC cards include definitions, shapes recognition, robot tangram, a binary concentration and color memory games! Made in the U.S."/>
    <x v="335"/>
    <n v="4856"/>
    <x v="0"/>
    <x v="0"/>
    <s v="USD"/>
    <n v="1388936289"/>
    <n v="1386344289"/>
    <b v="0"/>
    <n v="75"/>
    <b v="1"/>
    <x v="32"/>
    <d v="2014-01-05T15:38:09"/>
    <x v="2276"/>
    <n v="106"/>
    <n v="64.75"/>
    <x v="6"/>
    <x v="32"/>
  </r>
  <r>
    <n v="2277"/>
    <s v="Police Precinct"/>
    <s v="Police Precinct is a cooperative game where the players take on the roles as police officers, with different areas of expertise."/>
    <x v="0"/>
    <n v="11992"/>
    <x v="0"/>
    <x v="0"/>
    <s v="USD"/>
    <n v="1330359423"/>
    <n v="1327767423"/>
    <b v="0"/>
    <n v="207"/>
    <b v="1"/>
    <x v="32"/>
    <d v="2012-02-27T16:17:03"/>
    <x v="2277"/>
    <n v="141"/>
    <n v="57.93"/>
    <x v="6"/>
    <x v="32"/>
  </r>
  <r>
    <n v="2278"/>
    <s v="Eternity Dice - Regular and D6 Charms Edition"/>
    <s v="Dice forged from stone one by one entirely by hand for demanding Gamers and Collectors."/>
    <x v="13"/>
    <n v="5414"/>
    <x v="0"/>
    <x v="13"/>
    <s v="EUR"/>
    <n v="1451861940"/>
    <n v="1448902867"/>
    <b v="0"/>
    <n v="102"/>
    <b v="1"/>
    <x v="32"/>
    <d v="2016-01-03T22:59:00"/>
    <x v="2278"/>
    <n v="271"/>
    <n v="53.08"/>
    <x v="6"/>
    <x v="32"/>
  </r>
  <r>
    <n v="2279"/>
    <s v="Zombie Apocalypse Geocaching"/>
    <s v="The Zombie Apocalypse has begun! Fortunately, YOU have your priorities straight. What could be more important than Geocaching?"/>
    <x v="28"/>
    <n v="1538"/>
    <x v="0"/>
    <x v="0"/>
    <s v="USD"/>
    <n v="1423022400"/>
    <n v="1421436099"/>
    <b v="0"/>
    <n v="32"/>
    <b v="1"/>
    <x v="32"/>
    <d v="2015-02-04T04:00:00"/>
    <x v="2279"/>
    <n v="154"/>
    <n v="48.06"/>
    <x v="6"/>
    <x v="32"/>
  </r>
  <r>
    <n v="2280"/>
    <s v="Song of Blades: Hammer and Forge"/>
    <s v="A range of highly detailed 28mm fantasy miniatures and supporting gaming rules by Andrea Sfiligoi, creator of Song of Blades and Heroes"/>
    <x v="336"/>
    <n v="39550.5"/>
    <x v="0"/>
    <x v="0"/>
    <s v="USD"/>
    <n v="1442501991"/>
    <n v="1439909991"/>
    <b v="0"/>
    <n v="480"/>
    <b v="1"/>
    <x v="32"/>
    <d v="2015-09-17T14:59:51"/>
    <x v="2280"/>
    <n v="404"/>
    <n v="82.4"/>
    <x v="6"/>
    <x v="32"/>
  </r>
  <r>
    <n v="2281"/>
    <s v="Lewis Robertson Band EP!"/>
    <s v="I am trying to get a new band off the ground, and in order to be taken seriously and get gigs, we need some killer recordings!"/>
    <x v="43"/>
    <n v="555"/>
    <x v="0"/>
    <x v="0"/>
    <s v="USD"/>
    <n v="1311576600"/>
    <n v="1306219897"/>
    <b v="0"/>
    <n v="11"/>
    <b v="1"/>
    <x v="11"/>
    <d v="2011-07-25T06:50:00"/>
    <x v="2281"/>
    <n v="185"/>
    <n v="50.45"/>
    <x v="4"/>
    <x v="11"/>
  </r>
  <r>
    <n v="2282"/>
    <s v="Sage King's Debut Album"/>
    <s v="Sage King is recording his debut album and wants YOU to be a part of the creation process"/>
    <x v="47"/>
    <n v="1390"/>
    <x v="0"/>
    <x v="0"/>
    <s v="USD"/>
    <n v="1452744686"/>
    <n v="1447560686"/>
    <b v="0"/>
    <n v="12"/>
    <b v="1"/>
    <x v="11"/>
    <d v="2016-01-14T04:11:26"/>
    <x v="2282"/>
    <n v="185"/>
    <n v="115.83"/>
    <x v="4"/>
    <x v="11"/>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x v="11"/>
    <d v="2012-05-09T02:00:04"/>
    <x v="2283"/>
    <n v="101"/>
    <n v="63.03"/>
    <x v="4"/>
    <x v="11"/>
  </r>
  <r>
    <n v="2284"/>
    <s v="Make a record, write a song, take the Vinyl Skyway. "/>
    <s v="The Vinyl Skyway reunite to make a third album. "/>
    <x v="12"/>
    <n v="6373.27"/>
    <x v="0"/>
    <x v="0"/>
    <s v="USD"/>
    <n v="1299902400"/>
    <n v="1297451245"/>
    <b v="0"/>
    <n v="59"/>
    <b v="1"/>
    <x v="11"/>
    <d v="2011-03-12T04:00:00"/>
    <x v="2284"/>
    <n v="106"/>
    <n v="108.02"/>
    <x v="4"/>
    <x v="11"/>
  </r>
  <r>
    <n v="2285"/>
    <s v="Blue Sky Alert &amp; The Retro Rock Machine of Fun"/>
    <s v="BSA is headed to Nashville, TN USA to record our first album at the historic Welcome to 1979 Studio. Come re-write history with us..."/>
    <x v="9"/>
    <n v="3641"/>
    <x v="0"/>
    <x v="0"/>
    <s v="USD"/>
    <n v="1340944043"/>
    <n v="1338352043"/>
    <b v="0"/>
    <n v="79"/>
    <b v="1"/>
    <x v="11"/>
    <d v="2012-06-29T04:27:23"/>
    <x v="2285"/>
    <n v="121"/>
    <n v="46.09"/>
    <x v="4"/>
    <x v="11"/>
  </r>
  <r>
    <n v="2286"/>
    <s v="Arson In The Suburbs"/>
    <s v="Arson In The Suburbs is ready to release its FIRST three song E.P. and looking to raise funds to get back in the studio! RnFnR!"/>
    <x v="15"/>
    <n v="1501"/>
    <x v="0"/>
    <x v="0"/>
    <s v="USD"/>
    <n v="1378439940"/>
    <n v="1376003254"/>
    <b v="0"/>
    <n v="14"/>
    <b v="1"/>
    <x v="11"/>
    <d v="2013-09-06T03:59:00"/>
    <x v="2286"/>
    <n v="100"/>
    <n v="107.21"/>
    <x v="4"/>
    <x v="11"/>
  </r>
  <r>
    <n v="2287"/>
    <s v="Crushed Out - TEETH - album pre-order / 12&quot; vinyl LP debut"/>
    <s v="Pre-order Crushed Out's new album TEETH &amp; support the pressing of 12&quot; vinyl records. Release date; Sept. 16, 2014."/>
    <x v="37"/>
    <n v="5398.99"/>
    <x v="0"/>
    <x v="0"/>
    <s v="USD"/>
    <n v="1403539260"/>
    <n v="1401724860"/>
    <b v="0"/>
    <n v="106"/>
    <b v="1"/>
    <x v="11"/>
    <d v="2014-06-23T16:01:00"/>
    <x v="2287"/>
    <n v="120"/>
    <n v="50.93"/>
    <x v="4"/>
    <x v="11"/>
  </r>
  <r>
    <n v="2288"/>
    <s v="Press Michael Zucker's 2012 album Technocracy on VINYL!"/>
    <s v="Technocracy will be released on digital media on June 26th, but we all know analog is king!  Help us press this album on vinyl!"/>
    <x v="28"/>
    <n v="1001"/>
    <x v="0"/>
    <x v="0"/>
    <s v="USD"/>
    <n v="1340733600"/>
    <n v="1339098689"/>
    <b v="0"/>
    <n v="25"/>
    <b v="1"/>
    <x v="11"/>
    <d v="2012-06-26T18:00:00"/>
    <x v="2288"/>
    <n v="100"/>
    <n v="40.04"/>
    <x v="4"/>
    <x v="11"/>
  </r>
  <r>
    <n v="2289"/>
    <s v="Blind Man Deaf Boy Tour!"/>
    <s v="Blind Man Deaf Boy is a Folk Punk band from Denver, we need money to get ourselves a van and take it on tour around the west coast."/>
    <x v="15"/>
    <n v="1611"/>
    <x v="0"/>
    <x v="0"/>
    <s v="USD"/>
    <n v="1386372120"/>
    <n v="1382659060"/>
    <b v="0"/>
    <n v="25"/>
    <b v="1"/>
    <x v="11"/>
    <d v="2013-12-06T23:22:00"/>
    <x v="2289"/>
    <n v="107"/>
    <n v="64.44"/>
    <x v="4"/>
    <x v="11"/>
  </r>
  <r>
    <n v="2290"/>
    <s v="American Standard Needs to Release Their Debut EP"/>
    <s v="American Standard needs your help pressing their debut EP. Be involved in the artistic process and receive swag in return!"/>
    <x v="15"/>
    <n v="1561"/>
    <x v="0"/>
    <x v="0"/>
    <s v="USD"/>
    <n v="1259686800"/>
    <n v="1252908330"/>
    <b v="0"/>
    <n v="29"/>
    <b v="1"/>
    <x v="11"/>
    <d v="2009-12-01T17:00:00"/>
    <x v="2290"/>
    <n v="104"/>
    <n v="53.83"/>
    <x v="4"/>
    <x v="11"/>
  </r>
  <r>
    <n v="2291"/>
    <s v="Create thatwasthen's new album with them!"/>
    <s v="So we've recorded a 5-song EP with a 2-time Grammy winner, but we need to raise the  $$$ to mix, master and press it to CD and vinyl!"/>
    <x v="30"/>
    <n v="4320"/>
    <x v="0"/>
    <x v="0"/>
    <s v="USD"/>
    <n v="1335153600"/>
    <n v="1332199618"/>
    <b v="0"/>
    <n v="43"/>
    <b v="1"/>
    <x v="11"/>
    <d v="2012-04-23T04:00:00"/>
    <x v="2291"/>
    <n v="173"/>
    <n v="100.47"/>
    <x v="4"/>
    <x v="11"/>
  </r>
  <r>
    <n v="2292"/>
    <s v="BE A PART OF HISTORY!"/>
    <s v="Aiding Contra in the telling of the &quot;Blue Planet Chronicles&quot;, a concept about the history of our beautiful home; Planet Earth!"/>
    <x v="13"/>
    <n v="2145.0100000000002"/>
    <x v="0"/>
    <x v="0"/>
    <s v="USD"/>
    <n v="1334767476"/>
    <n v="1332175476"/>
    <b v="0"/>
    <n v="46"/>
    <b v="1"/>
    <x v="11"/>
    <d v="2012-04-18T16:44:36"/>
    <x v="2292"/>
    <n v="107"/>
    <n v="46.63"/>
    <x v="4"/>
    <x v="11"/>
  </r>
  <r>
    <n v="2293"/>
    <s v="&quot;Hurt N' Wrong&quot; New Album Fundraiser!"/>
    <s v="Donate here to be a part of the upcoming album. Every little bit helps!"/>
    <x v="16"/>
    <n v="920"/>
    <x v="0"/>
    <x v="0"/>
    <s v="USD"/>
    <n v="1348545540"/>
    <n v="1346345999"/>
    <b v="0"/>
    <n v="27"/>
    <b v="1"/>
    <x v="11"/>
    <d v="2012-09-25T03:59:00"/>
    <x v="2293"/>
    <n v="108"/>
    <n v="34.07"/>
    <x v="4"/>
    <x v="11"/>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x v="11"/>
    <d v="2013-01-20T17:21:20"/>
    <x v="2294"/>
    <n v="146"/>
    <n v="65.209999999999994"/>
    <x v="4"/>
    <x v="11"/>
  </r>
  <r>
    <n v="2295"/>
    <s v="SHADOWRAPTR: The Second Coming. (Sophomore LP)"/>
    <s v="The second full length album by SHADOWRAPTR is nearly complete. We just need a little boost to get us there. Think of the children."/>
    <x v="38"/>
    <n v="1503"/>
    <x v="0"/>
    <x v="0"/>
    <s v="USD"/>
    <n v="1359240856"/>
    <n v="1356648856"/>
    <b v="0"/>
    <n v="34"/>
    <b v="1"/>
    <x v="11"/>
    <d v="2013-01-26T22:54:16"/>
    <x v="2295"/>
    <n v="125"/>
    <n v="44.21"/>
    <x v="4"/>
    <x v="11"/>
  </r>
  <r>
    <n v="2296"/>
    <s v="HAMELL ON TRIAL IS RECORDING AN ALBUM"/>
    <s v="Ed Hamell AKA Hamell on Trial is recording an album titled The Happiest Man in the World. He needs your help."/>
    <x v="39"/>
    <n v="10435"/>
    <x v="0"/>
    <x v="0"/>
    <s v="USD"/>
    <n v="1330018426"/>
    <n v="1326994426"/>
    <b v="0"/>
    <n v="145"/>
    <b v="1"/>
    <x v="11"/>
    <d v="2012-02-23T17:33:46"/>
    <x v="2296"/>
    <n v="149"/>
    <n v="71.97"/>
    <x v="4"/>
    <x v="11"/>
  </r>
  <r>
    <n v="2297"/>
    <s v="Company Company: Debut EP"/>
    <s v="New Jersey Alternative Rock band COCO needs YOUR help self-releasing debut EP!"/>
    <x v="28"/>
    <n v="1006"/>
    <x v="0"/>
    <x v="0"/>
    <s v="USD"/>
    <n v="1331697540"/>
    <n v="1328749249"/>
    <b v="0"/>
    <n v="19"/>
    <b v="1"/>
    <x v="11"/>
    <d v="2012-03-14T03:59:00"/>
    <x v="2297"/>
    <n v="101"/>
    <n v="52.95"/>
    <x v="4"/>
    <x v="11"/>
  </r>
  <r>
    <n v="2298"/>
    <s v="Jonny Gray: First Full Length Album"/>
    <s v="My name is Jonny Gray, and my friends and I are working together to raise funds for my debut album"/>
    <x v="11"/>
    <n v="31522"/>
    <x v="0"/>
    <x v="0"/>
    <s v="USD"/>
    <n v="1395861033"/>
    <n v="1393272633"/>
    <b v="0"/>
    <n v="288"/>
    <b v="1"/>
    <x v="11"/>
    <d v="2014-03-26T19:10:33"/>
    <x v="2298"/>
    <n v="105"/>
    <n v="109.45"/>
    <x v="4"/>
    <x v="11"/>
  </r>
  <r>
    <n v="2299"/>
    <s v="HELP FLY RADIO FINISH THEIR FULL LENGTH ALBUM!"/>
    <s v="Fly Radio has finished tracking their album now all that is left is the mixing/mastering and duplication!"/>
    <x v="43"/>
    <n v="1050.5"/>
    <x v="0"/>
    <x v="0"/>
    <s v="USD"/>
    <n v="1296953209"/>
    <n v="1295657209"/>
    <b v="0"/>
    <n v="14"/>
    <b v="1"/>
    <x v="11"/>
    <d v="2011-02-06T00:46:49"/>
    <x v="2299"/>
    <n v="350"/>
    <n v="75.040000000000006"/>
    <x v="4"/>
    <x v="11"/>
  </r>
  <r>
    <n v="2300"/>
    <s v="Keep The Prison Van Rolling"/>
    <s v="Big Fiction leaves for tour on 6/27 but the Prison Van needs some work!  New brakes, transmission repair, tires... it needs a bit."/>
    <x v="134"/>
    <n v="810"/>
    <x v="0"/>
    <x v="0"/>
    <s v="USD"/>
    <n v="1340904416"/>
    <n v="1339694816"/>
    <b v="0"/>
    <n v="7"/>
    <b v="1"/>
    <x v="11"/>
    <d v="2012-06-28T17:26:56"/>
    <x v="2300"/>
    <n v="101"/>
    <n v="115.71"/>
    <x v="4"/>
    <x v="11"/>
  </r>
  <r>
    <n v="2301"/>
    <s v="Time Crash"/>
    <s v="We are America's first trock band, and we're ready to bring you our first album!"/>
    <x v="10"/>
    <n v="6680.22"/>
    <x v="0"/>
    <x v="0"/>
    <s v="USD"/>
    <n v="1371785496"/>
    <n v="1369193496"/>
    <b v="1"/>
    <n v="211"/>
    <b v="1"/>
    <x v="14"/>
    <d v="2013-06-21T03:31:36"/>
    <x v="2301"/>
    <n v="134"/>
    <n v="31.66"/>
    <x v="4"/>
    <x v="14"/>
  </r>
  <r>
    <n v="2302"/>
    <s v="Wildcat Strike's 2nd album release - Digital Age"/>
    <s v="Wildcat Strike is looking to complete it's second full length album, titled &quot;Digital Age&quot;, and we want you to be a part of it!"/>
    <x v="98"/>
    <n v="3925"/>
    <x v="0"/>
    <x v="0"/>
    <s v="USD"/>
    <n v="1388473200"/>
    <n v="1385585434"/>
    <b v="1"/>
    <n v="85"/>
    <b v="1"/>
    <x v="14"/>
    <d v="2013-12-31T07:00:00"/>
    <x v="2302"/>
    <n v="171"/>
    <n v="46.18"/>
    <x v="4"/>
    <x v="14"/>
  </r>
  <r>
    <n v="2303"/>
    <s v="Abby Travis Vinyl Picture Disc/ Limited edition CD"/>
    <s v="Abby Travis (EODM, Bangles, Masters of Reality, KMFDM) wants to release her new album as a vinyl picture disc and limited edition CD."/>
    <x v="337"/>
    <n v="7053.61"/>
    <x v="0"/>
    <x v="0"/>
    <s v="USD"/>
    <n v="1323747596"/>
    <n v="1320287996"/>
    <b v="1"/>
    <n v="103"/>
    <b v="1"/>
    <x v="14"/>
    <d v="2011-12-13T03:39:56"/>
    <x v="2303"/>
    <n v="109"/>
    <n v="68.48"/>
    <x v="4"/>
    <x v="14"/>
  </r>
  <r>
    <n v="2304"/>
    <s v="Anna Ash â˜† Recording Project â˜† 2011         â™˜"/>
    <s v="This winter and springtime we will be recording a new full-length album with big voices, big fireworks and mega soul.  "/>
    <x v="12"/>
    <n v="6042.02"/>
    <x v="0"/>
    <x v="0"/>
    <s v="USD"/>
    <n v="1293857940"/>
    <n v="1290281691"/>
    <b v="1"/>
    <n v="113"/>
    <b v="1"/>
    <x v="14"/>
    <d v="2011-01-01T04:59:00"/>
    <x v="2304"/>
    <n v="101"/>
    <n v="53.47"/>
    <x v="4"/>
    <x v="14"/>
  </r>
  <r>
    <n v="2305"/>
    <s v="HANK &amp; CUPCAKES 'CA$H 4 GOLD' MEGA TOUR!"/>
    <s v="If you're reading this, we want to say that every dollar counts in these final hours of our campaign. Thank you for all your support!"/>
    <x v="102"/>
    <n v="18221"/>
    <x v="0"/>
    <x v="0"/>
    <s v="USD"/>
    <n v="1407520800"/>
    <n v="1405356072"/>
    <b v="1"/>
    <n v="167"/>
    <b v="1"/>
    <x v="14"/>
    <d v="2014-08-08T18:00:00"/>
    <x v="2305"/>
    <n v="101"/>
    <n v="109.11"/>
    <x v="4"/>
    <x v="14"/>
  </r>
  <r>
    <n v="2306"/>
    <s v="Cook Up a Record with Dewveall"/>
    <s v="Indie rockers, Dewveall, are recording new music. Take a seat at the table; let them cook you a meal and sing you some songs."/>
    <x v="8"/>
    <n v="3736.55"/>
    <x v="0"/>
    <x v="0"/>
    <s v="USD"/>
    <n v="1331352129"/>
    <n v="1328760129"/>
    <b v="1"/>
    <n v="73"/>
    <b v="1"/>
    <x v="14"/>
    <d v="2012-03-10T04:02:09"/>
    <x v="2306"/>
    <n v="107"/>
    <n v="51.19"/>
    <x v="4"/>
    <x v="14"/>
  </r>
  <r>
    <n v="2307"/>
    <s v="Bones - The New EP by Matt Phillips"/>
    <s v="Printing, copywriting, and album art for my first record. It's 100% ready to listen we just need some help to get it out there."/>
    <x v="338"/>
    <n v="2095.2600000000002"/>
    <x v="0"/>
    <x v="0"/>
    <s v="USD"/>
    <n v="1336245328"/>
    <n v="1333653333"/>
    <b v="1"/>
    <n v="75"/>
    <b v="1"/>
    <x v="14"/>
    <d v="2012-05-05T19:15:28"/>
    <x v="2307"/>
    <n v="107"/>
    <n v="27.94"/>
    <x v="4"/>
    <x v="14"/>
  </r>
  <r>
    <n v="2308"/>
    <s v="The Ember Days Audio/Visual Experience"/>
    <s v="For our next record we're combining amazing visuals with new and creative music to create an truly beautiful worship experience."/>
    <x v="63"/>
    <n v="50653.11"/>
    <x v="0"/>
    <x v="0"/>
    <s v="USD"/>
    <n v="1409274000"/>
    <n v="1406847996"/>
    <b v="1"/>
    <n v="614"/>
    <b v="1"/>
    <x v="14"/>
    <d v="2014-08-29T01:00:00"/>
    <x v="2308"/>
    <n v="101"/>
    <n v="82.5"/>
    <x v="4"/>
    <x v="14"/>
  </r>
  <r>
    <n v="2309"/>
    <s v="// Marny Lion Proudfit /\/\/\ Album Release \\"/>
    <s v="|| HELP MARNY LION PROUDFIT RECORD HER SECOND INDIE FOLK ALBUM THIS MARCH â€“ THE BARN IS WAITING ||"/>
    <x v="12"/>
    <n v="6400.47"/>
    <x v="0"/>
    <x v="0"/>
    <s v="USD"/>
    <n v="1362872537"/>
    <n v="1359848537"/>
    <b v="1"/>
    <n v="107"/>
    <b v="1"/>
    <x v="14"/>
    <d v="2013-03-09T23:42:17"/>
    <x v="2309"/>
    <n v="107"/>
    <n v="59.82"/>
    <x v="4"/>
    <x v="14"/>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x v="14"/>
    <d v="2013-03-21T18:03:35"/>
    <x v="2310"/>
    <n v="429"/>
    <n v="64.819999999999993"/>
    <x v="4"/>
    <x v="14"/>
  </r>
  <r>
    <n v="2311"/>
    <s v="Mary Fagan's CD Project!"/>
    <s v="I'm heading back into the studio!  I'm planning to record a CD of original songs and one with some jazz standards."/>
    <x v="7"/>
    <n v="9370"/>
    <x v="0"/>
    <x v="0"/>
    <s v="USD"/>
    <n v="1399421189"/>
    <n v="1396829189"/>
    <b v="1"/>
    <n v="104"/>
    <b v="1"/>
    <x v="14"/>
    <d v="2014-05-07T00:06:29"/>
    <x v="2311"/>
    <n v="104"/>
    <n v="90.1"/>
    <x v="4"/>
    <x v="14"/>
  </r>
  <r>
    <n v="2312"/>
    <s v="DINOWALRUS: 3RD RECORD ON VINYL"/>
    <s v="Help Brooklyn psychedelic synth rockers DINOWALRUS release their 3rd Record, COMPLEXION, on vinyl!"/>
    <x v="9"/>
    <n v="3236"/>
    <x v="0"/>
    <x v="0"/>
    <s v="USD"/>
    <n v="1397862000"/>
    <n v="1395155478"/>
    <b v="1"/>
    <n v="79"/>
    <b v="1"/>
    <x v="14"/>
    <d v="2014-04-18T23:00:00"/>
    <x v="2312"/>
    <n v="108"/>
    <n v="40.96"/>
    <x v="4"/>
    <x v="14"/>
  </r>
  <r>
    <n v="2313"/>
    <s v="A SUNNY DAY IN GLASGOW"/>
    <s v="A Sunny Day in Glasgow are recording a new album and we need your help!"/>
    <x v="10"/>
    <n v="8792.02"/>
    <x v="0"/>
    <x v="0"/>
    <s v="USD"/>
    <n v="1336086026"/>
    <n v="1333494026"/>
    <b v="1"/>
    <n v="157"/>
    <b v="1"/>
    <x v="14"/>
    <d v="2012-05-03T23:00:26"/>
    <x v="2313"/>
    <n v="176"/>
    <n v="56"/>
    <x v="4"/>
    <x v="14"/>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x v="14"/>
    <d v="2012-06-07T13:14:17"/>
    <x v="2314"/>
    <n v="157"/>
    <n v="37.67"/>
    <x v="4"/>
    <x v="14"/>
  </r>
  <r>
    <n v="2315"/>
    <s v="RICE Presses Their Debut Album 'Keep Warm' On Vinyl"/>
    <s v="Rice invites you to be a part of the creation of their first album and spread their message of love."/>
    <x v="30"/>
    <n v="2565"/>
    <x v="0"/>
    <x v="0"/>
    <s v="USD"/>
    <n v="1336238743"/>
    <n v="1333646743"/>
    <b v="1"/>
    <n v="64"/>
    <b v="1"/>
    <x v="14"/>
    <d v="2012-05-05T17:25:43"/>
    <x v="2315"/>
    <n v="103"/>
    <n v="40.08"/>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x v="14"/>
    <d v="2009-12-09T18:24:00"/>
    <x v="2316"/>
    <n v="104"/>
    <n v="78.03"/>
    <x v="4"/>
    <x v="14"/>
  </r>
  <r>
    <n v="2317"/>
    <s v="ibreatheFUR / He Can Jog split Cassette"/>
    <s v="Snag the first Wolf Interval release by droners ibreatheFUR and He Can Jog. One month to preorder and then they're gone!"/>
    <x v="44"/>
    <n v="416"/>
    <x v="0"/>
    <x v="0"/>
    <s v="USD"/>
    <n v="1266210000"/>
    <n v="1263474049"/>
    <b v="1"/>
    <n v="22"/>
    <b v="1"/>
    <x v="14"/>
    <d v="2010-02-15T05:00:00"/>
    <x v="2317"/>
    <n v="104"/>
    <n v="18.91"/>
    <x v="4"/>
    <x v="14"/>
  </r>
  <r>
    <n v="2318"/>
    <s v="Songs For Unusual Creatures"/>
    <s v="A book/CD by Michael Hearst featuring songs and factoids that celebrate some of the most bizarre (and under-appreciated) animals that roam the planet!"/>
    <x v="10"/>
    <n v="6053"/>
    <x v="0"/>
    <x v="0"/>
    <s v="USD"/>
    <n v="1253937540"/>
    <n v="1251214014"/>
    <b v="1"/>
    <n v="163"/>
    <b v="1"/>
    <x v="14"/>
    <d v="2009-09-26T03:59:00"/>
    <x v="2318"/>
    <n v="121"/>
    <n v="37.130000000000003"/>
    <x v="4"/>
    <x v="14"/>
  </r>
  <r>
    <n v="2319"/>
    <s v="Nevada Color recording first full-length album &quot;Adventures&quot;"/>
    <s v="The upcoming debut full-length album from Nevada Color &quot;Adventures&quot; will be available Spring 2014 with your help!"/>
    <x v="9"/>
    <n v="3231"/>
    <x v="0"/>
    <x v="0"/>
    <s v="USD"/>
    <n v="1387072685"/>
    <n v="1384480685"/>
    <b v="1"/>
    <n v="77"/>
    <b v="1"/>
    <x v="14"/>
    <d v="2013-12-15T01:58:05"/>
    <x v="2319"/>
    <n v="108"/>
    <n v="41.96"/>
    <x v="4"/>
    <x v="14"/>
  </r>
  <r>
    <n v="2320"/>
    <s v="Ocean Versus Daughter's New Album!"/>
    <s v="We've been hard at work crafting our next batch of songs, and we need your help to record it!  Have a look at our quick witchy video!"/>
    <x v="10"/>
    <n v="5433"/>
    <x v="0"/>
    <x v="0"/>
    <s v="USD"/>
    <n v="1396463800"/>
    <n v="1393443400"/>
    <b v="1"/>
    <n v="89"/>
    <b v="1"/>
    <x v="14"/>
    <d v="2014-04-02T18:36:40"/>
    <x v="2320"/>
    <n v="109"/>
    <n v="61.04"/>
    <x v="4"/>
    <x v="14"/>
  </r>
  <r>
    <n v="2321"/>
    <s v="WienerWÃ¼rze"/>
    <s v="Universal organic liquid seasoning brewed all natural from lupine, oat, salt and water for soups, salads, stews and more"/>
    <x v="339"/>
    <n v="4130"/>
    <x v="3"/>
    <x v="15"/>
    <s v="EUR"/>
    <n v="1491282901"/>
    <n v="1488694501"/>
    <b v="0"/>
    <n v="64"/>
    <b v="0"/>
    <x v="33"/>
    <d v="2017-04-04T05:15:01"/>
    <x v="2321"/>
    <n v="39"/>
    <n v="64.53"/>
    <x v="7"/>
    <x v="33"/>
  </r>
  <r>
    <n v="2322"/>
    <s v="Jen bakes shortbread needs a commercial kitchen!"/>
    <s v="Jen bakes shortbread is a small batch, all natural shortbread cookie business looking for smart funding to grow!"/>
    <x v="200"/>
    <n v="85"/>
    <x v="3"/>
    <x v="0"/>
    <s v="USD"/>
    <n v="1491769769"/>
    <n v="1489181369"/>
    <b v="0"/>
    <n v="4"/>
    <b v="0"/>
    <x v="33"/>
    <d v="2017-04-09T20:29:29"/>
    <x v="2322"/>
    <n v="3"/>
    <n v="21.25"/>
    <x v="7"/>
    <x v="33"/>
  </r>
  <r>
    <n v="2323"/>
    <s v="Beef Sticks, the Ultimate Protein Snack"/>
    <s v="You can never go wrong with a Beef Stick, great taste with no fillers and can easily goes with you everywhere."/>
    <x v="49"/>
    <n v="120"/>
    <x v="3"/>
    <x v="0"/>
    <s v="USD"/>
    <n v="1490033247"/>
    <n v="1489428447"/>
    <b v="0"/>
    <n v="4"/>
    <b v="0"/>
    <x v="33"/>
    <d v="2017-03-20T18:07:27"/>
    <x v="2323"/>
    <n v="48"/>
    <n v="30"/>
    <x v="7"/>
    <x v="33"/>
  </r>
  <r>
    <n v="2324"/>
    <s v="Pies not Lies"/>
    <s v="A city centre shop selling great locally made food with room to chat and learn about eachother."/>
    <x v="51"/>
    <n v="1555"/>
    <x v="3"/>
    <x v="1"/>
    <s v="GBP"/>
    <n v="1490559285"/>
    <n v="1487970885"/>
    <b v="0"/>
    <n v="61"/>
    <b v="0"/>
    <x v="33"/>
    <d v="2017-03-26T20:14:45"/>
    <x v="2324"/>
    <n v="21"/>
    <n v="25.49"/>
    <x v="7"/>
    <x v="33"/>
  </r>
  <r>
    <n v="2325"/>
    <s v="MAGA Private Label Spicy Sauce"/>
    <s v="Do you like to Maga? Do you like hot sauce as spicy as your memes? Do you like sexy frogs? Of course you do were all adults here."/>
    <x v="28"/>
    <n v="80"/>
    <x v="3"/>
    <x v="0"/>
    <s v="USD"/>
    <n v="1490830331"/>
    <n v="1488241931"/>
    <b v="0"/>
    <n v="7"/>
    <b v="0"/>
    <x v="33"/>
    <d v="2017-03-29T23:32:11"/>
    <x v="2325"/>
    <n v="8"/>
    <n v="11.43"/>
    <x v="7"/>
    <x v="33"/>
  </r>
  <r>
    <n v="2326"/>
    <s v="Gourmet Steak Hot Dogs By The Savage Wienerâ„¢"/>
    <s v="The Savage Wienerâ„¢ launched last Summer.  Our Premium wieners are already a hit, our next project is The Ultimate Steak Hot Dog."/>
    <x v="36"/>
    <n v="108"/>
    <x v="3"/>
    <x v="0"/>
    <s v="USD"/>
    <n v="1493571600"/>
    <n v="1489106948"/>
    <b v="0"/>
    <n v="1"/>
    <b v="0"/>
    <x v="33"/>
    <d v="2017-04-30T17:00:00"/>
    <x v="2326"/>
    <n v="1"/>
    <n v="108"/>
    <x v="7"/>
    <x v="33"/>
  </r>
  <r>
    <n v="2327"/>
    <s v="Kraut Source - Fermentation Made Simple"/>
    <s v="Gourmet Fermentation in a Mason Jar. Create delicious, nutritious fermented foods at home."/>
    <x v="19"/>
    <n v="184133.01"/>
    <x v="0"/>
    <x v="0"/>
    <s v="USD"/>
    <n v="1409090440"/>
    <n v="1406066440"/>
    <b v="1"/>
    <n v="3355"/>
    <b v="1"/>
    <x v="33"/>
    <d v="2014-08-26T22:00:40"/>
    <x v="2327"/>
    <n v="526"/>
    <n v="54.88"/>
    <x v="7"/>
    <x v="33"/>
  </r>
  <r>
    <n v="2328"/>
    <s v="Bravado Spice | Bigger &amp; Bolder"/>
    <s v="Our mission: To launch our Crimson Hot Sauce &amp; introduce our Chili &amp; Garlic Pickles. _x000a__x000a_Let's change the game together!"/>
    <x v="3"/>
    <n v="25445"/>
    <x v="0"/>
    <x v="0"/>
    <s v="USD"/>
    <n v="1434307537"/>
    <n v="1431715537"/>
    <b v="1"/>
    <n v="537"/>
    <b v="1"/>
    <x v="33"/>
    <d v="2015-06-14T18:45:37"/>
    <x v="2328"/>
    <n v="254"/>
    <n v="47.38"/>
    <x v="7"/>
    <x v="33"/>
  </r>
  <r>
    <n v="2329"/>
    <s v="Half Moon Bay Distillery"/>
    <s v="Vodka, whiskey and fruit brandy - coming soon! We are a coastal distillery located in historic Half Moon Bay, California."/>
    <x v="31"/>
    <n v="26480"/>
    <x v="0"/>
    <x v="0"/>
    <s v="USD"/>
    <n v="1405609146"/>
    <n v="1403017146"/>
    <b v="1"/>
    <n v="125"/>
    <b v="1"/>
    <x v="33"/>
    <d v="2014-07-17T14:59:06"/>
    <x v="2329"/>
    <n v="106"/>
    <n v="211.84"/>
    <x v="7"/>
    <x v="33"/>
  </r>
  <r>
    <n v="2330"/>
    <s v="Let's Launch Griffo Distillery's Whiskey Barrel Program!"/>
    <s v="Help us launch our whiskey program! With your support we'll barrel and age our first whiskeys: Bourbon, Rye and an American Whiskey."/>
    <x v="19"/>
    <n v="35848"/>
    <x v="0"/>
    <x v="0"/>
    <s v="USD"/>
    <n v="1451001600"/>
    <n v="1448400943"/>
    <b v="1"/>
    <n v="163"/>
    <b v="1"/>
    <x v="33"/>
    <d v="2015-12-25T00:00:00"/>
    <x v="2330"/>
    <n v="102"/>
    <n v="219.93"/>
    <x v="7"/>
    <x v="33"/>
  </r>
  <r>
    <n v="2331"/>
    <s v="Meadowlands Chocolate"/>
    <s v="Handcrafted, organic, single-origin, bean-to-bar, dark chocolate. Like fine wine, the secret is in the terroir."/>
    <x v="6"/>
    <n v="11545.1"/>
    <x v="0"/>
    <x v="0"/>
    <s v="USD"/>
    <n v="1408320490"/>
    <n v="1405728490"/>
    <b v="1"/>
    <n v="283"/>
    <b v="1"/>
    <x v="33"/>
    <d v="2014-08-18T00:08:10"/>
    <x v="2331"/>
    <n v="144"/>
    <n v="40.799999999999997"/>
    <x v="7"/>
    <x v="33"/>
  </r>
  <r>
    <n v="2332"/>
    <s v="Organic, Small Batch Dried Pastas Made in Los Angeles"/>
    <s v="Pre-order our delicious, organic, small batch dried pastas (and more) so we can buy a new pasta dryer and move to a commercial kitchen."/>
    <x v="31"/>
    <n v="26577"/>
    <x v="0"/>
    <x v="0"/>
    <s v="USD"/>
    <n v="1423235071"/>
    <n v="1420643071"/>
    <b v="1"/>
    <n v="352"/>
    <b v="1"/>
    <x v="33"/>
    <d v="2015-02-06T15:04:31"/>
    <x v="2332"/>
    <n v="106"/>
    <n v="75.5"/>
    <x v="7"/>
    <x v="33"/>
  </r>
  <r>
    <n v="2333"/>
    <s v="Two Hundred Chocolate Truffles"/>
    <s v="Homemade truffles for NYC chocolate fanatics. Truffle recipes for chocolate addicts from all over the world. Chocolate lovers unite."/>
    <x v="20"/>
    <n v="1273"/>
    <x v="0"/>
    <x v="0"/>
    <s v="USD"/>
    <n v="1401385800"/>
    <n v="1399563390"/>
    <b v="1"/>
    <n v="94"/>
    <b v="1"/>
    <x v="33"/>
    <d v="2014-05-29T17:50:00"/>
    <x v="2333"/>
    <n v="212"/>
    <n v="13.54"/>
    <x v="7"/>
    <x v="33"/>
  </r>
  <r>
    <n v="2334"/>
    <s v="Picnic Pops in Your Grocery Store!"/>
    <s v="Help us get our delicious, organic, artisanal frozen pops on grocery store shelves in the Baltimore &amp; DC areas."/>
    <x v="23"/>
    <n v="4078"/>
    <x v="0"/>
    <x v="0"/>
    <s v="USD"/>
    <n v="1415208840"/>
    <n v="1412611498"/>
    <b v="1"/>
    <n v="67"/>
    <b v="1"/>
    <x v="33"/>
    <d v="2014-11-05T17:34:00"/>
    <x v="2334"/>
    <n v="102"/>
    <n v="60.87"/>
    <x v="7"/>
    <x v="33"/>
  </r>
  <r>
    <n v="2335"/>
    <s v="A Modern-Day Salt Works in Gloucester, Mass.!"/>
    <s v="We hand-harvest water to make flake finishing salt. We're opening a modern-day salt works in historic Gloucester, Massachusetts!"/>
    <x v="31"/>
    <n v="25568"/>
    <x v="0"/>
    <x v="0"/>
    <s v="USD"/>
    <n v="1402494243"/>
    <n v="1399902243"/>
    <b v="1"/>
    <n v="221"/>
    <b v="1"/>
    <x v="33"/>
    <d v="2014-06-11T13:44:03"/>
    <x v="2335"/>
    <n v="102"/>
    <n v="115.69"/>
    <x v="7"/>
    <x v="33"/>
  </r>
  <r>
    <n v="2336"/>
    <s v="SOSU Barrel-Aged Sriracha"/>
    <s v="Aged in whiskey barrels for a unique fruity, spicy, and smoky flavor. Youâ€™ve never tasted sriracha quite like this before."/>
    <x v="22"/>
    <n v="104146.51"/>
    <x v="0"/>
    <x v="0"/>
    <s v="USD"/>
    <n v="1394316695"/>
    <n v="1390860695"/>
    <b v="1"/>
    <n v="2165"/>
    <b v="1"/>
    <x v="33"/>
    <d v="2014-03-08T22:11:35"/>
    <x v="2336"/>
    <n v="521"/>
    <n v="48.1"/>
    <x v="7"/>
    <x v="33"/>
  </r>
  <r>
    <n v="2337"/>
    <s v="The Hudson Standard Bitters and Shrubs"/>
    <s v="We make small batch, locally sourced bitters and shrubs for cocktails and cooking."/>
    <x v="14"/>
    <n v="13279"/>
    <x v="0"/>
    <x v="0"/>
    <s v="USD"/>
    <n v="1403796143"/>
    <n v="1401204143"/>
    <b v="1"/>
    <n v="179"/>
    <b v="1"/>
    <x v="33"/>
    <d v="2014-06-26T15:22:23"/>
    <x v="2337"/>
    <n v="111"/>
    <n v="74.180000000000007"/>
    <x v="7"/>
    <x v="33"/>
  </r>
  <r>
    <n v="2338"/>
    <s v="Mountain Morsels: Nutritious, Tasty, Fruit &amp; Nut Treats!"/>
    <s v="Handcrafted treats made from dried fruits, nuts, spices &amp; dark chocolate. Gluten-free, dairy-free, soy-free, grain-free; flavor-full!"/>
    <x v="36"/>
    <n v="15171.5"/>
    <x v="0"/>
    <x v="0"/>
    <s v="USD"/>
    <n v="1404077484"/>
    <n v="1401485484"/>
    <b v="1"/>
    <n v="123"/>
    <b v="1"/>
    <x v="33"/>
    <d v="2014-06-29T21:31:24"/>
    <x v="2338"/>
    <n v="101"/>
    <n v="123.35"/>
    <x v="7"/>
    <x v="33"/>
  </r>
  <r>
    <n v="2339"/>
    <s v="CACOCO - The Drinking Chocolate Revival"/>
    <s v="The 'food of the gods' has returned in molten glory! CACOCO revives drinking chocolate with a revolutionary sustainable model."/>
    <x v="31"/>
    <n v="73552"/>
    <x v="0"/>
    <x v="0"/>
    <s v="USD"/>
    <n v="1482134340"/>
    <n v="1479496309"/>
    <b v="1"/>
    <n v="1104"/>
    <b v="1"/>
    <x v="33"/>
    <d v="2016-12-19T07:59:00"/>
    <x v="2339"/>
    <n v="294"/>
    <n v="66.62"/>
    <x v="7"/>
    <x v="33"/>
  </r>
  <r>
    <n v="2340"/>
    <s v="Doughnuts with love by Strange Matter Coffee"/>
    <s v="Strange Matter Coffee is opening a scratch bakery featuring craft doughnuts with vegan and gluten free options!"/>
    <x v="79"/>
    <n v="42311"/>
    <x v="0"/>
    <x v="0"/>
    <s v="USD"/>
    <n v="1477841138"/>
    <n v="1475249138"/>
    <b v="1"/>
    <n v="403"/>
    <b v="1"/>
    <x v="33"/>
    <d v="2016-10-30T15:25:38"/>
    <x v="2340"/>
    <n v="106"/>
    <n v="104.99"/>
    <x v="7"/>
    <x v="33"/>
  </r>
  <r>
    <n v="2341"/>
    <s v="Cutting Edge Fitness Website (Canceled)"/>
    <s v="This website will serve as an interface to change lives and have a community routing for your success!"/>
    <x v="10"/>
    <n v="0"/>
    <x v="1"/>
    <x v="0"/>
    <s v="USD"/>
    <n v="1436729504"/>
    <n v="1434137504"/>
    <b v="0"/>
    <n v="0"/>
    <b v="0"/>
    <x v="7"/>
    <d v="2015-07-12T19:31:44"/>
    <x v="2341"/>
    <n v="0"/>
    <n v="0"/>
    <x v="2"/>
    <x v="7"/>
  </r>
  <r>
    <n v="2342"/>
    <s v="The Future Mind of Business Project (Canceled)"/>
    <s v="A series of informational and interactive online tutorials enabling businesses to proactively ensure mental and corporate vitality."/>
    <x v="62"/>
    <n v="0"/>
    <x v="1"/>
    <x v="0"/>
    <s v="USD"/>
    <n v="1412571600"/>
    <n v="1410799870"/>
    <b v="0"/>
    <n v="0"/>
    <b v="0"/>
    <x v="7"/>
    <d v="2014-10-06T05:00:00"/>
    <x v="2342"/>
    <n v="0"/>
    <n v="0"/>
    <x v="2"/>
    <x v="7"/>
  </r>
  <r>
    <n v="2343"/>
    <s v="Mobile Excellence Awards (Canceled)"/>
    <s v="The most influential and prestigious awards program that honors innovation and leadership in mobile technology and entertainment"/>
    <x v="3"/>
    <n v="300"/>
    <x v="1"/>
    <x v="0"/>
    <s v="USD"/>
    <n v="1452282420"/>
    <n v="1447962505"/>
    <b v="0"/>
    <n v="1"/>
    <b v="0"/>
    <x v="7"/>
    <d v="2016-01-08T19:47:00"/>
    <x v="2343"/>
    <n v="3"/>
    <n v="300"/>
    <x v="2"/>
    <x v="7"/>
  </r>
  <r>
    <n v="2344"/>
    <s v="Tired of Corporation Negotiation? THINK MIDDLE MEDIATION!"/>
    <s v="SAVE MONEY! Stop worrying about account disputes, supervising installs, and corporation bull-****. We actively negotiate on your behalf"/>
    <x v="28"/>
    <n v="1"/>
    <x v="1"/>
    <x v="5"/>
    <s v="CAD"/>
    <n v="1466789269"/>
    <n v="1464197269"/>
    <b v="0"/>
    <n v="1"/>
    <b v="0"/>
    <x v="7"/>
    <d v="2016-06-24T17:27:49"/>
    <x v="2344"/>
    <n v="0"/>
    <n v="1"/>
    <x v="2"/>
    <x v="7"/>
  </r>
  <r>
    <n v="2345"/>
    <s v="Social Media Website (Canceled)"/>
    <s v="My team and I are creating a social media website for pet lovers across the world! Fashion, animal shows, adoptions, and more."/>
    <x v="9"/>
    <n v="0"/>
    <x v="1"/>
    <x v="0"/>
    <s v="USD"/>
    <n v="1427845140"/>
    <n v="1424822556"/>
    <b v="0"/>
    <n v="0"/>
    <b v="0"/>
    <x v="7"/>
    <d v="2015-03-31T23:39:00"/>
    <x v="2345"/>
    <n v="0"/>
    <n v="0"/>
    <x v="2"/>
    <x v="7"/>
  </r>
  <r>
    <n v="2346"/>
    <s v="Ez 2c 3D Viewers (Canceled)"/>
    <s v="Watch and Make FREE 3D Videos &amp; Pics - No Viewer needed. To Help Learn we have Training and Instant 3D viewers."/>
    <x v="127"/>
    <n v="39"/>
    <x v="1"/>
    <x v="0"/>
    <s v="USD"/>
    <n v="1476731431"/>
    <n v="1472843431"/>
    <b v="0"/>
    <n v="3"/>
    <b v="0"/>
    <x v="7"/>
    <d v="2016-10-17T19:10:31"/>
    <x v="2346"/>
    <n v="0"/>
    <n v="13"/>
    <x v="2"/>
    <x v="7"/>
  </r>
  <r>
    <n v="2347"/>
    <s v="Course: Create Complete Web Apps without Coding (Canceled)"/>
    <s v="Back this project and get access to a course about building COMPLETE web applications without coding."/>
    <x v="28"/>
    <n v="15"/>
    <x v="1"/>
    <x v="0"/>
    <s v="USD"/>
    <n v="1472135676"/>
    <n v="1469543676"/>
    <b v="0"/>
    <n v="1"/>
    <b v="0"/>
    <x v="7"/>
    <d v="2016-08-25T14:34:36"/>
    <x v="2347"/>
    <n v="2"/>
    <n v="15"/>
    <x v="2"/>
    <x v="7"/>
  </r>
  <r>
    <n v="2348"/>
    <s v="Business &amp; Entertainment In 3D World! (Canceled)"/>
    <s v="Own, Buy, Sell 3D property! 3D games, 3D traveling and earn in one virtual 3D NEASPACE, Best for Oculus Rift environment."/>
    <x v="54"/>
    <n v="270"/>
    <x v="1"/>
    <x v="0"/>
    <s v="USD"/>
    <n v="1456006938"/>
    <n v="1450822938"/>
    <b v="0"/>
    <n v="5"/>
    <b v="0"/>
    <x v="7"/>
    <d v="2016-02-20T22:22:18"/>
    <x v="2348"/>
    <n v="0"/>
    <n v="54"/>
    <x v="2"/>
    <x v="7"/>
  </r>
  <r>
    <n v="2349"/>
    <s v="POLIWORD - an internet project that could change the world"/>
    <s v="Poliword tries to provide the people of the world an opportunity to make real changes in their government through the internet."/>
    <x v="340"/>
    <n v="0"/>
    <x v="1"/>
    <x v="11"/>
    <s v="SEK"/>
    <n v="1439318228"/>
    <n v="1436812628"/>
    <b v="0"/>
    <n v="0"/>
    <b v="0"/>
    <x v="7"/>
    <d v="2015-08-11T18:37:08"/>
    <x v="2349"/>
    <n v="0"/>
    <n v="0"/>
    <x v="2"/>
    <x v="7"/>
  </r>
  <r>
    <n v="2350"/>
    <s v="HoxWi - Simple and reliable online customer services (Canceled)"/>
    <s v="HoxWi are the future for real time interaction with on-line customers via chat or video conference."/>
    <x v="63"/>
    <n v="0"/>
    <x v="1"/>
    <x v="17"/>
    <s v="EUR"/>
    <n v="1483474370"/>
    <n v="1480882370"/>
    <b v="0"/>
    <n v="0"/>
    <b v="0"/>
    <x v="7"/>
    <d v="2017-01-03T20:12:50"/>
    <x v="2350"/>
    <n v="0"/>
    <n v="0"/>
    <x v="2"/>
    <x v="7"/>
  </r>
  <r>
    <n v="2351"/>
    <s v="NZ Auction site.  No listing or success fees. Only $2 p/m"/>
    <s v="Donate $30 or more and receive a free selfie stick."/>
    <x v="341"/>
    <n v="108"/>
    <x v="1"/>
    <x v="4"/>
    <s v="NZD"/>
    <n v="1430360739"/>
    <n v="1427768739"/>
    <b v="0"/>
    <n v="7"/>
    <b v="0"/>
    <x v="7"/>
    <d v="2015-04-30T02:25:39"/>
    <x v="2351"/>
    <n v="1"/>
    <n v="15.43"/>
    <x v="2"/>
    <x v="7"/>
  </r>
  <r>
    <n v="2352"/>
    <s v="The Seeker's School of Thought and Philosophy (Canceled)"/>
    <s v="It is the mission of the Seekerâ€™s School of Thought and Philosophy to provide a safe and nurturing environment for all."/>
    <x v="13"/>
    <n v="0"/>
    <x v="1"/>
    <x v="0"/>
    <s v="USD"/>
    <n v="1433603552"/>
    <n v="1428419552"/>
    <b v="0"/>
    <n v="0"/>
    <b v="0"/>
    <x v="7"/>
    <d v="2015-06-06T15:12:32"/>
    <x v="2352"/>
    <n v="0"/>
    <n v="0"/>
    <x v="2"/>
    <x v="7"/>
  </r>
  <r>
    <n v="2353"/>
    <s v="A Brony and Pegasister dating website (Canceled)"/>
    <s v="The best dating website for bronys and pegasisters. The reason I'm trying to get the funds for this project is that I need a laptop."/>
    <x v="28"/>
    <n v="0"/>
    <x v="1"/>
    <x v="0"/>
    <s v="USD"/>
    <n v="1429632822"/>
    <n v="1428596022"/>
    <b v="0"/>
    <n v="0"/>
    <b v="0"/>
    <x v="7"/>
    <d v="2015-04-21T16:13:42"/>
    <x v="2353"/>
    <n v="0"/>
    <n v="0"/>
    <x v="2"/>
    <x v="7"/>
  </r>
  <r>
    <n v="2354"/>
    <s v="Dissertation (Canceled)"/>
    <s v="Almost done with doctorate degree but need funding of $35,000 to complete research of project."/>
    <x v="19"/>
    <n v="25"/>
    <x v="1"/>
    <x v="0"/>
    <s v="USD"/>
    <n v="1420910460"/>
    <n v="1415726460"/>
    <b v="0"/>
    <n v="1"/>
    <b v="0"/>
    <x v="7"/>
    <d v="2015-01-10T17:21:00"/>
    <x v="2354"/>
    <n v="0"/>
    <n v="25"/>
    <x v="2"/>
    <x v="7"/>
  </r>
  <r>
    <n v="2355"/>
    <s v="PriceItUpPlease (Canceled)"/>
    <s v="PriceItUpPlease will be an easy to use website that estimates the amount of your startup costs for that great idea you have!"/>
    <x v="6"/>
    <n v="55"/>
    <x v="1"/>
    <x v="2"/>
    <s v="AUD"/>
    <n v="1430604136"/>
    <n v="1428012136"/>
    <b v="0"/>
    <n v="2"/>
    <b v="0"/>
    <x v="7"/>
    <d v="2015-05-02T22:02:16"/>
    <x v="2355"/>
    <n v="1"/>
    <n v="27.5"/>
    <x v="2"/>
    <x v="7"/>
  </r>
  <r>
    <n v="2356"/>
    <s v="HardstyleUnited.com (Canceled)"/>
    <s v="HardstyleUnited.com The Global Hardstyle community. Your Hardstyle community."/>
    <x v="3"/>
    <n v="0"/>
    <x v="1"/>
    <x v="9"/>
    <s v="EUR"/>
    <n v="1433530104"/>
    <n v="1430938104"/>
    <b v="0"/>
    <n v="0"/>
    <b v="0"/>
    <x v="7"/>
    <d v="2015-06-05T18:48:24"/>
    <x v="2356"/>
    <n v="0"/>
    <n v="0"/>
    <x v="2"/>
    <x v="7"/>
  </r>
  <r>
    <n v="2357"/>
    <s v="Online therapist directory - Click For Therapy (Canceled)"/>
    <s v="Click For Therapy is a website that was created to connect consumers and therapists across the UK."/>
    <x v="100"/>
    <n v="0"/>
    <x v="1"/>
    <x v="1"/>
    <s v="GBP"/>
    <n v="1445093578"/>
    <n v="1442501578"/>
    <b v="0"/>
    <n v="0"/>
    <b v="0"/>
    <x v="7"/>
    <d v="2015-10-17T14:52:58"/>
    <x v="2357"/>
    <n v="0"/>
    <n v="0"/>
    <x v="2"/>
    <x v="7"/>
  </r>
  <r>
    <n v="2358"/>
    <s v="Auction, Sell Swap without excessive fees, the next ebay."/>
    <s v="A website to auction, sell and swap items in the uk without a charge, without excess fees, the next ebay."/>
    <x v="15"/>
    <n v="0"/>
    <x v="1"/>
    <x v="1"/>
    <s v="GBP"/>
    <n v="1422664740"/>
    <n v="1417818036"/>
    <b v="0"/>
    <n v="0"/>
    <b v="0"/>
    <x v="7"/>
    <d v="2015-01-31T00:39:00"/>
    <x v="2358"/>
    <n v="0"/>
    <n v="0"/>
    <x v="2"/>
    <x v="7"/>
  </r>
  <r>
    <n v="2359"/>
    <s v="crowd-funded public genome sequencing (Canceled)"/>
    <s v="I want to crowdfund the sequencing of my own genome to make it publicly available with crowd-sourced interpretation."/>
    <x v="51"/>
    <n v="1101"/>
    <x v="1"/>
    <x v="0"/>
    <s v="USD"/>
    <n v="1438616124"/>
    <n v="1433432124"/>
    <b v="0"/>
    <n v="3"/>
    <b v="0"/>
    <x v="7"/>
    <d v="2015-08-03T15:35:24"/>
    <x v="2359"/>
    <n v="15"/>
    <n v="367"/>
    <x v="2"/>
    <x v="7"/>
  </r>
  <r>
    <n v="2360"/>
    <s v="Bee Bay Microjobs (Canceled)"/>
    <s v="Welcome to Bee Bay Canada, your commission free microjobs website.  Sell at any price and keep 100% of what you earn!"/>
    <x v="10"/>
    <n v="2"/>
    <x v="1"/>
    <x v="5"/>
    <s v="CAD"/>
    <n v="1454864280"/>
    <n v="1452272280"/>
    <b v="0"/>
    <n v="1"/>
    <b v="0"/>
    <x v="7"/>
    <d v="2016-02-07T16:58:00"/>
    <x v="2360"/>
    <n v="0"/>
    <n v="2"/>
    <x v="2"/>
    <x v="7"/>
  </r>
  <r>
    <n v="2361"/>
    <s v="Lemme Grab it (Canceled)"/>
    <s v="A website for email/sms alerts of your personal selection, comparison of prices,consolidated database, best deals around for clothing."/>
    <x v="48"/>
    <n v="0"/>
    <x v="1"/>
    <x v="5"/>
    <s v="CAD"/>
    <n v="1462053600"/>
    <n v="1459975008"/>
    <b v="0"/>
    <n v="0"/>
    <b v="0"/>
    <x v="7"/>
    <d v="2016-04-30T22:00:00"/>
    <x v="2361"/>
    <n v="0"/>
    <n v="0"/>
    <x v="2"/>
    <x v="7"/>
  </r>
  <r>
    <n v="2362"/>
    <s v="Help CRB obtain 501(c)(3) status! (Canceled)"/>
    <s v="The Columbus Ruby Brigade has brought monthly ruby goodness and camaraderie to all participants."/>
    <x v="329"/>
    <n v="120"/>
    <x v="1"/>
    <x v="0"/>
    <s v="USD"/>
    <n v="1418315470"/>
    <n v="1415723470"/>
    <b v="0"/>
    <n v="2"/>
    <b v="0"/>
    <x v="7"/>
    <d v="2014-12-11T16:31:10"/>
    <x v="2362"/>
    <n v="29"/>
    <n v="60"/>
    <x v="2"/>
    <x v="7"/>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x v="7"/>
    <d v="2015-12-29T00:16:40"/>
    <x v="2363"/>
    <n v="0"/>
    <n v="0"/>
    <x v="2"/>
    <x v="7"/>
  </r>
  <r>
    <n v="2364"/>
    <s v="Minecraft Server and Website Help (Name: Forge Realms)"/>
    <s v="Making a Minecraft server and Website and I need your help to fund it. Thanks in Advance!"/>
    <x v="342"/>
    <n v="0"/>
    <x v="1"/>
    <x v="0"/>
    <s v="USD"/>
    <n v="1445898356"/>
    <n v="1441146356"/>
    <b v="0"/>
    <n v="0"/>
    <b v="0"/>
    <x v="7"/>
    <d v="2015-10-26T22:25:56"/>
    <x v="2364"/>
    <n v="0"/>
    <n v="0"/>
    <x v="2"/>
    <x v="7"/>
  </r>
  <r>
    <n v="2365"/>
    <s v="IMI - It's My Identity (Canceled)"/>
    <s v="A website that could group all your social 'identities' and online property together and find new followers or creators to follow"/>
    <x v="28"/>
    <n v="0"/>
    <x v="1"/>
    <x v="13"/>
    <s v="EUR"/>
    <n v="1453071600"/>
    <n v="1449596425"/>
    <b v="0"/>
    <n v="0"/>
    <b v="0"/>
    <x v="7"/>
    <d v="2016-01-17T23:00:00"/>
    <x v="2365"/>
    <n v="0"/>
    <n v="0"/>
    <x v="2"/>
    <x v="7"/>
  </r>
  <r>
    <n v="2366"/>
    <s v="iDEA On Demand Virtual Activities. Get Active! (Canceled)"/>
    <s v="iDEA virtual activities, the perfect way to encourage children and families to get active - physically, socially and mentally."/>
    <x v="31"/>
    <n v="2630"/>
    <x v="1"/>
    <x v="1"/>
    <s v="GBP"/>
    <n v="1445431533"/>
    <n v="1442839533"/>
    <b v="0"/>
    <n v="27"/>
    <b v="0"/>
    <x v="7"/>
    <d v="2015-10-21T12:45:33"/>
    <x v="2366"/>
    <n v="11"/>
    <n v="97.41"/>
    <x v="2"/>
    <x v="7"/>
  </r>
  <r>
    <n v="2367"/>
    <s v="Help us Make a Website Like Chegg but Free and wayyy Better!"/>
    <s v="Our goal is to create a completely free website similar to Chegg.com for students to benefit from without raping their wallet!"/>
    <x v="63"/>
    <n v="670"/>
    <x v="1"/>
    <x v="0"/>
    <s v="USD"/>
    <n v="1461622616"/>
    <n v="1456442216"/>
    <b v="0"/>
    <n v="14"/>
    <b v="0"/>
    <x v="7"/>
    <d v="2016-04-25T22:16:56"/>
    <x v="2367"/>
    <n v="1"/>
    <n v="47.86"/>
    <x v="2"/>
    <x v="7"/>
  </r>
  <r>
    <n v="2368"/>
    <s v="Lavvoro - A new LinkedIn and Facebook for the job market"/>
    <s v="A professional and social media environment created to effectively match job seekers to jobs based on an algorithms-matching system"/>
    <x v="79"/>
    <n v="100"/>
    <x v="1"/>
    <x v="0"/>
    <s v="USD"/>
    <n v="1429028365"/>
    <n v="1425143965"/>
    <b v="0"/>
    <n v="2"/>
    <b v="0"/>
    <x v="7"/>
    <d v="2015-04-14T16:19:25"/>
    <x v="2368"/>
    <n v="0"/>
    <n v="50"/>
    <x v="2"/>
    <x v="7"/>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x v="7"/>
    <d v="2016-02-10T19:30:11"/>
    <x v="2369"/>
    <n v="0"/>
    <n v="0"/>
    <x v="2"/>
    <x v="7"/>
  </r>
  <r>
    <n v="2370"/>
    <s v="TaxSaver USA Affordable Tax App Development and Launch"/>
    <s v="Let's go get it back! Most people can get $5,000 to $6,000 more a year in tax deductions. Stop the abuse and get back your share!"/>
    <x v="31"/>
    <n v="82"/>
    <x v="1"/>
    <x v="0"/>
    <s v="USD"/>
    <n v="1418877141"/>
    <n v="1416285141"/>
    <b v="0"/>
    <n v="4"/>
    <b v="0"/>
    <x v="7"/>
    <d v="2014-12-18T04:32:21"/>
    <x v="2370"/>
    <n v="0"/>
    <n v="20.5"/>
    <x v="2"/>
    <x v="7"/>
  </r>
  <r>
    <n v="2371"/>
    <s v="ProjectPetal.com (Canceled)"/>
    <s v="ProjectPetal.com is an all in one website for all Makers to share projects and ideas. A Facebook(R) Twitter(R) &amp; Github(R) all in one."/>
    <x v="13"/>
    <n v="0"/>
    <x v="1"/>
    <x v="0"/>
    <s v="USD"/>
    <n v="1435257596"/>
    <n v="1432665596"/>
    <b v="0"/>
    <n v="0"/>
    <b v="0"/>
    <x v="7"/>
    <d v="2015-06-25T18:39:56"/>
    <x v="2371"/>
    <n v="0"/>
    <n v="0"/>
    <x v="2"/>
    <x v="7"/>
  </r>
  <r>
    <n v="2372"/>
    <s v="Finding Pets - Bringing Lost Pets Home (Canceled)"/>
    <s v="An online platform that will notify every listed individual, vet, council, pound and so on in a geographical area when a pet is lost!"/>
    <x v="62"/>
    <n v="180"/>
    <x v="1"/>
    <x v="2"/>
    <s v="AUD"/>
    <n v="1429839571"/>
    <n v="1427247571"/>
    <b v="0"/>
    <n v="6"/>
    <b v="0"/>
    <x v="7"/>
    <d v="2015-04-24T01:39:31"/>
    <x v="2372"/>
    <n v="3"/>
    <n v="30"/>
    <x v="2"/>
    <x v="7"/>
  </r>
  <r>
    <n v="2373"/>
    <s v="Cykelauktion.com (Canceled)"/>
    <s v="We want to create a safe marketplace for buying and selling bicycles."/>
    <x v="343"/>
    <n v="50"/>
    <x v="1"/>
    <x v="11"/>
    <s v="SEK"/>
    <n v="1440863624"/>
    <n v="1438271624"/>
    <b v="0"/>
    <n v="1"/>
    <b v="0"/>
    <x v="7"/>
    <d v="2015-08-29T15:53:44"/>
    <x v="2373"/>
    <n v="0"/>
    <n v="50"/>
    <x v="2"/>
    <x v="7"/>
  </r>
  <r>
    <n v="2374"/>
    <s v="Alcohol On Call (Canceled)"/>
    <s v="Next time you want a beer, put down your keys and pick up your phone. We prevent drunk driving by delivering alcohol to you at home."/>
    <x v="29"/>
    <n v="10"/>
    <x v="1"/>
    <x v="0"/>
    <s v="USD"/>
    <n v="1423772060"/>
    <n v="1421180060"/>
    <b v="0"/>
    <n v="1"/>
    <b v="0"/>
    <x v="7"/>
    <d v="2015-02-12T20:14:20"/>
    <x v="2374"/>
    <n v="0"/>
    <n v="10"/>
    <x v="2"/>
    <x v="7"/>
  </r>
  <r>
    <n v="2375"/>
    <s v="Slice Trade- Phone Trade-In, Made Simple (Canceled)"/>
    <s v="Slice Trade is a new way to trade in your old phones. We buy back phones in any condition and pay you cash or give you a new one free!"/>
    <x v="3"/>
    <n v="0"/>
    <x v="1"/>
    <x v="0"/>
    <s v="USD"/>
    <n v="1473451437"/>
    <n v="1470859437"/>
    <b v="0"/>
    <n v="0"/>
    <b v="0"/>
    <x v="7"/>
    <d v="2016-09-09T20:03:57"/>
    <x v="2375"/>
    <n v="0"/>
    <n v="0"/>
    <x v="2"/>
    <x v="7"/>
  </r>
  <r>
    <n v="2376"/>
    <s v="Phone Tags: lost and found stickers (Canceled)"/>
    <s v="Tough, pre-manufactured lost and found stickers that forward messages to the owners email and cellphone."/>
    <x v="9"/>
    <n v="326.33"/>
    <x v="1"/>
    <x v="0"/>
    <s v="USD"/>
    <n v="1449785566"/>
    <n v="1447193566"/>
    <b v="0"/>
    <n v="4"/>
    <b v="0"/>
    <x v="7"/>
    <d v="2015-12-10T22:12:46"/>
    <x v="2376"/>
    <n v="11"/>
    <n v="81.58"/>
    <x v="2"/>
    <x v="7"/>
  </r>
  <r>
    <n v="2377"/>
    <s v="Fluttify - New Canadian Tech Start Up (Canceled)"/>
    <s v="Fluttify is an Online Video Sharing Platform allowing friends to share their favorite Trending Content with each other."/>
    <x v="30"/>
    <n v="0"/>
    <x v="1"/>
    <x v="5"/>
    <s v="CAD"/>
    <n v="1480110783"/>
    <n v="1477515183"/>
    <b v="0"/>
    <n v="0"/>
    <b v="0"/>
    <x v="7"/>
    <d v="2016-11-25T21:53:03"/>
    <x v="2377"/>
    <n v="0"/>
    <n v="0"/>
    <x v="2"/>
    <x v="7"/>
  </r>
  <r>
    <n v="2378"/>
    <s v="KEEPUP INC (Canceled)"/>
    <s v="KEEPUP allows you to extend your social circle by introducing you to new people via your friends."/>
    <x v="74"/>
    <n v="0"/>
    <x v="1"/>
    <x v="0"/>
    <s v="USD"/>
    <n v="1440548330"/>
    <n v="1438042730"/>
    <b v="0"/>
    <n v="0"/>
    <b v="0"/>
    <x v="7"/>
    <d v="2015-08-26T00:18:50"/>
    <x v="2378"/>
    <n v="0"/>
    <n v="0"/>
    <x v="2"/>
    <x v="7"/>
  </r>
  <r>
    <n v="2379"/>
    <s v="SelectCooks.com (Canceled)"/>
    <s v="Selectcooks.com is a community marketplace for people to list, find and hire chefs."/>
    <x v="11"/>
    <n v="0"/>
    <x v="1"/>
    <x v="0"/>
    <s v="USD"/>
    <n v="1444004616"/>
    <n v="1440116616"/>
    <b v="0"/>
    <n v="0"/>
    <b v="0"/>
    <x v="7"/>
    <d v="2015-10-05T00:23:36"/>
    <x v="2379"/>
    <n v="0"/>
    <n v="0"/>
    <x v="2"/>
    <x v="7"/>
  </r>
  <r>
    <n v="2380"/>
    <s v="Finit - Hashtag Chatting (Canceled)"/>
    <s v="Tired of waiting for likes? Here is a brand new social network centered on real-time hashtag chatting. Just chat and enjoy!"/>
    <x v="36"/>
    <n v="55"/>
    <x v="1"/>
    <x v="0"/>
    <s v="USD"/>
    <n v="1443726142"/>
    <n v="1441134142"/>
    <b v="0"/>
    <n v="3"/>
    <b v="0"/>
    <x v="7"/>
    <d v="2015-10-01T19:02:22"/>
    <x v="2380"/>
    <n v="0"/>
    <n v="18.329999999999998"/>
    <x v="2"/>
    <x v="7"/>
  </r>
  <r>
    <n v="2381"/>
    <s v="Cannabis Connection (Canceled)"/>
    <s v="Social Media Platform for the Marijuana Industry to create professionalism and a stable lasting market."/>
    <x v="344"/>
    <n v="1571"/>
    <x v="1"/>
    <x v="0"/>
    <s v="USD"/>
    <n v="1428704848"/>
    <n v="1426112848"/>
    <b v="0"/>
    <n v="7"/>
    <b v="0"/>
    <x v="7"/>
    <d v="2015-04-10T22:27:28"/>
    <x v="2381"/>
    <n v="2"/>
    <n v="224.43"/>
    <x v="2"/>
    <x v="7"/>
  </r>
  <r>
    <n v="2382"/>
    <s v="These Easy Days (Canceled)"/>
    <s v="Netiquette classes to teach our youth how make proper use of computer-mediated communications for personal and educational success."/>
    <x v="9"/>
    <n v="75"/>
    <x v="1"/>
    <x v="0"/>
    <s v="USD"/>
    <n v="1438662603"/>
    <n v="1436502603"/>
    <b v="0"/>
    <n v="2"/>
    <b v="0"/>
    <x v="7"/>
    <d v="2015-08-04T04:30:03"/>
    <x v="2382"/>
    <n v="3"/>
    <n v="37.5"/>
    <x v="2"/>
    <x v="7"/>
  </r>
  <r>
    <n v="2383"/>
    <s v="KindaQuirky (Canceled)"/>
    <s v="A quirky online shop where you can buy, sell and discover stuff that's &quot;a little bit different&quot;. We think &quot;it's right up your alley!&quot;"/>
    <x v="3"/>
    <n v="435"/>
    <x v="1"/>
    <x v="4"/>
    <s v="NZD"/>
    <n v="1424568107"/>
    <n v="1421976107"/>
    <b v="0"/>
    <n v="3"/>
    <b v="0"/>
    <x v="7"/>
    <d v="2015-02-22T01:21:47"/>
    <x v="2383"/>
    <n v="4"/>
    <n v="145"/>
    <x v="2"/>
    <x v="7"/>
  </r>
  <r>
    <n v="2384"/>
    <s v="Social Rewards - A new twist on social media (Canceled)"/>
    <s v="We're seeking to reward our members for their social behavior. The members win on two levels- compensation and increased viral sharing!"/>
    <x v="28"/>
    <n v="8"/>
    <x v="1"/>
    <x v="0"/>
    <s v="USD"/>
    <n v="1415932643"/>
    <n v="1413337043"/>
    <b v="0"/>
    <n v="8"/>
    <b v="0"/>
    <x v="7"/>
    <d v="2014-11-14T02:37:23"/>
    <x v="2384"/>
    <n v="1"/>
    <n v="1"/>
    <x v="2"/>
    <x v="7"/>
  </r>
  <r>
    <n v="2385"/>
    <s v="Search every sneaker site and local store at once (Canceled)"/>
    <s v="Lyka will allow you to search for shoes in every sneaker store and website and then buy for in-store pickup or same-day delivery."/>
    <x v="99"/>
    <n v="788"/>
    <x v="1"/>
    <x v="0"/>
    <s v="USD"/>
    <n v="1438793432"/>
    <n v="1436201432"/>
    <b v="0"/>
    <n v="7"/>
    <b v="0"/>
    <x v="7"/>
    <d v="2015-08-05T16:50:32"/>
    <x v="2385"/>
    <n v="1"/>
    <n v="112.57"/>
    <x v="2"/>
    <x v="7"/>
  </r>
  <r>
    <n v="2386"/>
    <s v="Realjobmatch.com (Canceled)"/>
    <s v="Realjobmatch is not just a job search site but a matching site , matching the right jobseekers with the best jobs."/>
    <x v="11"/>
    <n v="0"/>
    <x v="1"/>
    <x v="5"/>
    <s v="CAD"/>
    <n v="1420920424"/>
    <n v="1415736424"/>
    <b v="0"/>
    <n v="0"/>
    <b v="0"/>
    <x v="7"/>
    <d v="2015-01-10T20:07:04"/>
    <x v="2386"/>
    <n v="0"/>
    <n v="0"/>
    <x v="2"/>
    <x v="7"/>
  </r>
  <r>
    <n v="2387"/>
    <s v="Building an interactive web-based health community."/>
    <s v="Learning should be fun! Effective health education includes the person's learning strengths, preferences and cultural perspective."/>
    <x v="60"/>
    <n v="1026"/>
    <x v="1"/>
    <x v="0"/>
    <s v="USD"/>
    <n v="1469199740"/>
    <n v="1465311740"/>
    <b v="0"/>
    <n v="3"/>
    <b v="0"/>
    <x v="7"/>
    <d v="2016-07-22T15:02:20"/>
    <x v="2387"/>
    <n v="1"/>
    <n v="342"/>
    <x v="2"/>
    <x v="7"/>
  </r>
  <r>
    <n v="2388"/>
    <s v="Virtual Restart - Stock Market For You and Your Loved Ones"/>
    <s v="The first ever trend-powered stock-market where you can buy and sell shares of you and your loved ones. Let's explore life together."/>
    <x v="258"/>
    <n v="463"/>
    <x v="1"/>
    <x v="0"/>
    <s v="USD"/>
    <n v="1421350140"/>
    <n v="1418761759"/>
    <b v="0"/>
    <n v="8"/>
    <b v="0"/>
    <x v="7"/>
    <d v="2015-01-15T19:29:00"/>
    <x v="2388"/>
    <n v="1"/>
    <n v="57.88"/>
    <x v="2"/>
    <x v="7"/>
  </r>
  <r>
    <n v="2389"/>
    <s v="Et si Kiwwi vous trouvait un job ? (Canceled)"/>
    <s v="Kiwwi va dÃ©poussiÃ©rer le marchÃ© de l'emploi, avec peu de moyens mais de trÃ¨s bonnes idÃ©es, cependant, nous avons besoin de vous !"/>
    <x v="194"/>
    <n v="30"/>
    <x v="1"/>
    <x v="6"/>
    <s v="EUR"/>
    <n v="1437861540"/>
    <n v="1435160452"/>
    <b v="0"/>
    <n v="1"/>
    <b v="0"/>
    <x v="7"/>
    <d v="2015-07-25T21:59:00"/>
    <x v="2389"/>
    <n v="0"/>
    <n v="30"/>
    <x v="2"/>
    <x v="7"/>
  </r>
  <r>
    <n v="2390"/>
    <s v="iHorizon Pty Ltd (Enterprise Planning &amp; Forecasting)"/>
    <s v="A SaaS solution for Businesses to align their strategies with customer value, using realtime strategic roadmaps &amp; visualisations."/>
    <x v="345"/>
    <n v="0"/>
    <x v="1"/>
    <x v="2"/>
    <s v="AUD"/>
    <n v="1420352264"/>
    <n v="1416896264"/>
    <b v="0"/>
    <n v="0"/>
    <b v="0"/>
    <x v="7"/>
    <d v="2015-01-04T06:17:44"/>
    <x v="2390"/>
    <n v="0"/>
    <n v="0"/>
    <x v="2"/>
    <x v="7"/>
  </r>
  <r>
    <n v="2391"/>
    <s v="oToBOTS.com - Freedom from high cost auto repairs (Canceled)"/>
    <s v="Using the power of internet to help people save hundreds in car repair."/>
    <x v="22"/>
    <n v="25"/>
    <x v="1"/>
    <x v="0"/>
    <s v="USD"/>
    <n v="1427825044"/>
    <n v="1425236644"/>
    <b v="0"/>
    <n v="1"/>
    <b v="0"/>
    <x v="7"/>
    <d v="2015-03-31T18:04:04"/>
    <x v="2391"/>
    <n v="0"/>
    <n v="25"/>
    <x v="2"/>
    <x v="7"/>
  </r>
  <r>
    <n v="2392"/>
    <s v="WILLAMETTE EXTRA BOARD (Canceled)"/>
    <s v="I am asking for $4,200 to launch a unique website serving professionals in any and all industries seeking additional income in Oregon."/>
    <x v="285"/>
    <n v="0"/>
    <x v="1"/>
    <x v="0"/>
    <s v="USD"/>
    <n v="1446087223"/>
    <n v="1443495223"/>
    <b v="0"/>
    <n v="0"/>
    <b v="0"/>
    <x v="7"/>
    <d v="2015-10-29T02:53:43"/>
    <x v="2392"/>
    <n v="0"/>
    <n v="0"/>
    <x v="2"/>
    <x v="7"/>
  </r>
  <r>
    <n v="2393"/>
    <s v="Game Swapper (Canceled)"/>
    <s v="Imagine a world where you can swap a video game you're tired of playing for a video game you actually want to play for just $1.50!"/>
    <x v="57"/>
    <n v="50"/>
    <x v="1"/>
    <x v="0"/>
    <s v="USD"/>
    <n v="1439048017"/>
    <n v="1436456017"/>
    <b v="0"/>
    <n v="1"/>
    <b v="0"/>
    <x v="7"/>
    <d v="2015-08-08T15:33:37"/>
    <x v="2393"/>
    <n v="0"/>
    <n v="50"/>
    <x v="2"/>
    <x v="7"/>
  </r>
  <r>
    <n v="2394"/>
    <s v="Wriyon - WRIte Your Own (Canceled)"/>
    <s v="We want to create the &quot;Facebook&quot; for Writers. We are working on a new world for people who like to write. Check out more wriyon.com"/>
    <x v="10"/>
    <n v="3"/>
    <x v="1"/>
    <x v="17"/>
    <s v="EUR"/>
    <n v="1424940093"/>
    <n v="1422348093"/>
    <b v="0"/>
    <n v="2"/>
    <b v="0"/>
    <x v="7"/>
    <d v="2015-02-26T08:41:33"/>
    <x v="2394"/>
    <n v="0"/>
    <n v="1.5"/>
    <x v="2"/>
    <x v="7"/>
  </r>
  <r>
    <n v="2395"/>
    <s v="VENT it out (Canceled)"/>
    <s v="I am making a social website where people can anonymously or openly vent, All walks of life all over the world"/>
    <x v="287"/>
    <n v="0"/>
    <x v="1"/>
    <x v="0"/>
    <s v="USD"/>
    <n v="1484038620"/>
    <n v="1481597687"/>
    <b v="0"/>
    <n v="0"/>
    <b v="0"/>
    <x v="7"/>
    <d v="2017-01-10T08:57:00"/>
    <x v="2395"/>
    <n v="0"/>
    <n v="0"/>
    <x v="2"/>
    <x v="7"/>
  </r>
  <r>
    <n v="2396"/>
    <s v="Projektwebseite (Canceled)"/>
    <s v="I'm creating a website with projects which I'll create later / Ich erstelle eine Webseite mit Projekten, welche ich spÃ¤ter erstelle."/>
    <x v="10"/>
    <n v="10"/>
    <x v="1"/>
    <x v="16"/>
    <s v="CHF"/>
    <n v="1444940558"/>
    <n v="1442348558"/>
    <b v="0"/>
    <n v="1"/>
    <b v="0"/>
    <x v="7"/>
    <d v="2015-10-15T20:22:38"/>
    <x v="2396"/>
    <n v="0"/>
    <n v="10"/>
    <x v="2"/>
    <x v="7"/>
  </r>
  <r>
    <n v="2397"/>
    <s v="#ADOPTROHINGYA PROJECT (Canceled)"/>
    <s v="Matching refugees with sponsors in the US for 5 years. Our goal is to assist 300 Rohingya refugee families with supportive communities."/>
    <x v="346"/>
    <n v="0"/>
    <x v="1"/>
    <x v="0"/>
    <s v="USD"/>
    <n v="1420233256"/>
    <n v="1417641256"/>
    <b v="0"/>
    <n v="0"/>
    <b v="0"/>
    <x v="7"/>
    <d v="2015-01-02T21:14:16"/>
    <x v="2397"/>
    <n v="0"/>
    <n v="0"/>
    <x v="2"/>
    <x v="7"/>
  </r>
  <r>
    <n v="2398"/>
    <s v="Roekee.com (Canceled)"/>
    <s v="The internets new search engine. Looking for funding to develop our backend web indexing software with an emphasis on automation."/>
    <x v="23"/>
    <n v="0"/>
    <x v="1"/>
    <x v="0"/>
    <s v="USD"/>
    <n v="1435874384"/>
    <n v="1433282384"/>
    <b v="0"/>
    <n v="0"/>
    <b v="0"/>
    <x v="7"/>
    <d v="2015-07-02T21:59:44"/>
    <x v="2398"/>
    <n v="0"/>
    <n v="0"/>
    <x v="2"/>
    <x v="7"/>
  </r>
  <r>
    <n v="2399"/>
    <s v="SheLifts - the #1 Female Bodybuilding HUB (Canceled)"/>
    <s v="SheLifts is going to be the number One international social HUB &amp; information resource for women into weight lifting"/>
    <x v="93"/>
    <n v="0"/>
    <x v="1"/>
    <x v="11"/>
    <s v="SEK"/>
    <n v="1418934506"/>
    <n v="1415910506"/>
    <b v="0"/>
    <n v="0"/>
    <b v="0"/>
    <x v="7"/>
    <d v="2014-12-18T20:28:26"/>
    <x v="2399"/>
    <n v="0"/>
    <n v="0"/>
    <x v="2"/>
    <x v="7"/>
  </r>
  <r>
    <n v="2400"/>
    <s v="NEW 2016 Social Media Litesbook (Canceled)"/>
    <s v="New Innovation of Social Media with New Technology created to bring users even closer togethor - Tabs &amp; Features never seen before!"/>
    <x v="63"/>
    <n v="0"/>
    <x v="1"/>
    <x v="2"/>
    <s v="AUD"/>
    <n v="1460615164"/>
    <n v="1458023164"/>
    <b v="0"/>
    <n v="0"/>
    <b v="0"/>
    <x v="7"/>
    <d v="2016-04-14T06:26:04"/>
    <x v="2400"/>
    <n v="0"/>
    <n v="0"/>
    <x v="2"/>
    <x v="7"/>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x v="19"/>
    <d v="2016-03-05T19:44:56"/>
    <x v="2401"/>
    <n v="1"/>
    <n v="22.33"/>
    <x v="7"/>
    <x v="19"/>
  </r>
  <r>
    <n v="2402"/>
    <s v="Cupcake Truck Unite"/>
    <s v="Small town, delicious treats, and a mobile truck"/>
    <x v="14"/>
    <n v="52"/>
    <x v="2"/>
    <x v="0"/>
    <s v="USD"/>
    <n v="1431533931"/>
    <n v="1428941931"/>
    <b v="0"/>
    <n v="1"/>
    <b v="0"/>
    <x v="19"/>
    <d v="2015-05-13T16:18:51"/>
    <x v="2402"/>
    <n v="0"/>
    <n v="52"/>
    <x v="7"/>
    <x v="19"/>
  </r>
  <r>
    <n v="2403"/>
    <s v="Think Green, Think Tea Trike! - A mobile cafe &amp; online shop."/>
    <s v="The aim is to start a business/service serving the finest green tea to my local area by trike as well as selling tea online."/>
    <x v="38"/>
    <n v="202"/>
    <x v="2"/>
    <x v="1"/>
    <s v="GBP"/>
    <n v="1459368658"/>
    <n v="1454188258"/>
    <b v="0"/>
    <n v="12"/>
    <b v="0"/>
    <x v="19"/>
    <d v="2016-03-30T20:10:58"/>
    <x v="2403"/>
    <n v="17"/>
    <n v="16.829999999999998"/>
    <x v="7"/>
    <x v="19"/>
  </r>
  <r>
    <n v="2404"/>
    <s v="Square Donuts Truck"/>
    <s v="We would love another Donut Food Truck for your famous Square Donuts.  We have one successful truck and retail store open already!"/>
    <x v="36"/>
    <n v="0"/>
    <x v="2"/>
    <x v="0"/>
    <s v="USD"/>
    <n v="1451782607"/>
    <n v="1449190607"/>
    <b v="0"/>
    <n v="0"/>
    <b v="0"/>
    <x v="19"/>
    <d v="2016-01-03T00:56:47"/>
    <x v="2404"/>
    <n v="0"/>
    <n v="0"/>
    <x v="7"/>
    <x v="19"/>
  </r>
  <r>
    <n v="2405"/>
    <s v="JoyShtick Food Truck"/>
    <s v="We are the first gaming-themed food truck, bringing gourmet pub fare to the Jacksonville area."/>
    <x v="10"/>
    <n v="1126"/>
    <x v="2"/>
    <x v="0"/>
    <s v="USD"/>
    <n v="1472911375"/>
    <n v="1471096975"/>
    <b v="0"/>
    <n v="20"/>
    <b v="0"/>
    <x v="19"/>
    <d v="2016-09-03T14:02:55"/>
    <x v="2405"/>
    <n v="23"/>
    <n v="56.3"/>
    <x v="7"/>
    <x v="19"/>
  </r>
  <r>
    <n v="2406"/>
    <s v="Arnold's Happy Days Food Truck"/>
    <s v="Be a part of something BIG, support us in opening the best burger truck in Tacoma! ~ &quot;So I donâ€™t have to dream alone!&quot;"/>
    <x v="53"/>
    <n v="1345"/>
    <x v="2"/>
    <x v="0"/>
    <s v="USD"/>
    <n v="1421635190"/>
    <n v="1418179190"/>
    <b v="0"/>
    <n v="16"/>
    <b v="0"/>
    <x v="19"/>
    <d v="2015-01-19T02:39:50"/>
    <x v="2406"/>
    <n v="41"/>
    <n v="84.06"/>
    <x v="7"/>
    <x v="19"/>
  </r>
  <r>
    <n v="2407"/>
    <s v="&quot;PASHUT&quot;-(Means â€˜simpleâ€™ in Hebrew)"/>
    <s v="Hummus-mediterranean diet, real food, organic, vegan, kosher._x000a_An original great health oriented street food in Santa Fe NM."/>
    <x v="29"/>
    <n v="5557"/>
    <x v="2"/>
    <x v="0"/>
    <s v="USD"/>
    <n v="1428732000"/>
    <n v="1426772928"/>
    <b v="0"/>
    <n v="33"/>
    <b v="0"/>
    <x v="19"/>
    <d v="2015-04-11T06:00:00"/>
    <x v="2407"/>
    <n v="25"/>
    <n v="168.39"/>
    <x v="7"/>
    <x v="19"/>
  </r>
  <r>
    <n v="2408"/>
    <s v="Sabroso On Wheels"/>
    <s v="A US Army Vet trying to get a Peruvian food truck going! Really good Peruvian food now mobile!"/>
    <x v="36"/>
    <n v="30"/>
    <x v="2"/>
    <x v="0"/>
    <s v="USD"/>
    <n v="1415247757"/>
    <n v="1412652157"/>
    <b v="0"/>
    <n v="2"/>
    <b v="0"/>
    <x v="19"/>
    <d v="2014-11-06T04:22:37"/>
    <x v="2408"/>
    <n v="0"/>
    <n v="15"/>
    <x v="7"/>
    <x v="19"/>
  </r>
  <r>
    <n v="2409"/>
    <s v="Johnny's Food Truck a Puerto Rican and BBQ infusion"/>
    <s v="I am looking to start a food truck with an infusion of my Puerto Rican heritage and my love for BBQ."/>
    <x v="31"/>
    <n v="460"/>
    <x v="2"/>
    <x v="0"/>
    <s v="USD"/>
    <n v="1439931675"/>
    <n v="1437339675"/>
    <b v="0"/>
    <n v="6"/>
    <b v="0"/>
    <x v="19"/>
    <d v="2015-08-18T21:01:15"/>
    <x v="2409"/>
    <n v="2"/>
    <n v="76.67"/>
    <x v="7"/>
    <x v="19"/>
  </r>
  <r>
    <n v="2410"/>
    <s v="Websters grill truck       slow cooked meats"/>
    <s v="Websters grill truck the best slow cooked meats on hot coals_x000a_Beef bisket, roast Lamb, roast chicken, Ribs, burgers, sliders,"/>
    <x v="36"/>
    <n v="0"/>
    <x v="2"/>
    <x v="2"/>
    <s v="AUD"/>
    <n v="1441619275"/>
    <n v="1439027275"/>
    <b v="0"/>
    <n v="0"/>
    <b v="0"/>
    <x v="19"/>
    <d v="2015-09-07T09:47:55"/>
    <x v="2410"/>
    <n v="0"/>
    <n v="0"/>
    <x v="7"/>
    <x v="19"/>
  </r>
  <r>
    <n v="2411"/>
    <s v="Was ist das"/>
    <s v="I want to create an authentic German food truck to travel all over the US. Spreading amazing German Food to Summer Time Music Festivals"/>
    <x v="31"/>
    <n v="151"/>
    <x v="2"/>
    <x v="0"/>
    <s v="USD"/>
    <n v="1440524082"/>
    <n v="1437932082"/>
    <b v="0"/>
    <n v="3"/>
    <b v="0"/>
    <x v="19"/>
    <d v="2015-08-25T17:34:42"/>
    <x v="2411"/>
    <n v="1"/>
    <n v="50.33"/>
    <x v="7"/>
    <x v="19"/>
  </r>
  <r>
    <n v="2412"/>
    <s v="Food-truck 100 % carnivore : &quot;Le camion qui grille&quot;"/>
    <s v="Fini les burgers ou les sandwichs : Ã  votre pause dÃ©jeuner, repartez avec votre barquette de grillade de bÅ“uf, canard ou poulet !"/>
    <x v="6"/>
    <n v="0"/>
    <x v="2"/>
    <x v="6"/>
    <s v="EUR"/>
    <n v="1480185673"/>
    <n v="1476294073"/>
    <b v="0"/>
    <n v="0"/>
    <b v="0"/>
    <x v="19"/>
    <d v="2016-11-26T18:41:13"/>
    <x v="2412"/>
    <n v="0"/>
    <n v="0"/>
    <x v="7"/>
    <x v="19"/>
  </r>
  <r>
    <n v="2413"/>
    <s v="Lone Pine Coffee Brewery"/>
    <s v="Lone Pine Coffee Brewery will be a portable third-wave coffee shop available for wedding receptions and other events!"/>
    <x v="9"/>
    <n v="25"/>
    <x v="2"/>
    <x v="0"/>
    <s v="USD"/>
    <n v="1401579000"/>
    <n v="1398911882"/>
    <b v="0"/>
    <n v="3"/>
    <b v="0"/>
    <x v="19"/>
    <d v="2014-05-31T23:30:00"/>
    <x v="2413"/>
    <n v="1"/>
    <n v="8.33"/>
    <x v="7"/>
    <x v="19"/>
  </r>
  <r>
    <n v="2414"/>
    <s v="Help 95th St.Tacos get a food truck in Atlanta"/>
    <s v="95th St. Tacos needs your help in purchasing a food truck so that we can deliver the flavors of LA Tacos right to your neighborhood"/>
    <x v="36"/>
    <n v="460"/>
    <x v="2"/>
    <x v="0"/>
    <s v="USD"/>
    <n v="1440215940"/>
    <n v="1436805660"/>
    <b v="0"/>
    <n v="13"/>
    <b v="0"/>
    <x v="19"/>
    <d v="2015-08-22T03:59:00"/>
    <x v="2414"/>
    <n v="3"/>
    <n v="35.380000000000003"/>
    <x v="7"/>
    <x v="19"/>
  </r>
  <r>
    <n v="2415"/>
    <s v="Local Food Truck is Off the Hoof!"/>
    <s v="It will be ridiculously easy to become addicted to the full, rich flavor of locally raised beef, pork, and more..."/>
    <x v="127"/>
    <n v="335"/>
    <x v="2"/>
    <x v="0"/>
    <s v="USD"/>
    <n v="1468615346"/>
    <n v="1466023346"/>
    <b v="0"/>
    <n v="6"/>
    <b v="0"/>
    <x v="19"/>
    <d v="2016-07-15T20:42:26"/>
    <x v="2415"/>
    <n v="1"/>
    <n v="55.83"/>
    <x v="7"/>
    <x v="19"/>
  </r>
  <r>
    <n v="2416"/>
    <s v="Smokin' J's BBQ. food truck"/>
    <s v="ex school bus redesigned into pickup truck complete with giant meat smoker in &quot;bed&quot; of truck and kitchen in the &quot;cab&quot; of the truck."/>
    <x v="22"/>
    <n v="5"/>
    <x v="2"/>
    <x v="0"/>
    <s v="USD"/>
    <n v="1426345200"/>
    <n v="1421343743"/>
    <b v="0"/>
    <n v="1"/>
    <b v="0"/>
    <x v="19"/>
    <d v="2015-03-14T15:00:00"/>
    <x v="2416"/>
    <n v="0"/>
    <n v="5"/>
    <x v="7"/>
    <x v="19"/>
  </r>
  <r>
    <n v="2417"/>
    <s v="I want to make the best fried chicken!!"/>
    <s v="I have been working on a recipe for 20 years now and need to perfect it!  Also want to do a gluten free version, then open a food truck"/>
    <x v="28"/>
    <n v="0"/>
    <x v="2"/>
    <x v="0"/>
    <s v="USD"/>
    <n v="1407705187"/>
    <n v="1405113187"/>
    <b v="0"/>
    <n v="0"/>
    <b v="0"/>
    <x v="19"/>
    <d v="2014-08-10T21:13:07"/>
    <x v="2417"/>
    <n v="0"/>
    <n v="0"/>
    <x v="7"/>
    <x v="19"/>
  </r>
  <r>
    <n v="2418"/>
    <s v="Mexican food truck"/>
    <s v="I want to start my food truck business."/>
    <x v="31"/>
    <n v="5"/>
    <x v="2"/>
    <x v="0"/>
    <s v="USD"/>
    <n v="1427225644"/>
    <n v="1422045244"/>
    <b v="0"/>
    <n v="5"/>
    <b v="0"/>
    <x v="19"/>
    <d v="2015-03-24T19:34:04"/>
    <x v="2418"/>
    <n v="0"/>
    <n v="1"/>
    <x v="7"/>
    <x v="19"/>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x v="19"/>
    <d v="2015-02-18T17:43:09"/>
    <x v="2419"/>
    <n v="0"/>
    <n v="0"/>
    <x v="7"/>
    <x v="19"/>
  </r>
  <r>
    <n v="2420"/>
    <s v="Pangea Cuisines &quot;Continental Drift&quot; A Paleo food Truck!"/>
    <s v="Pangea Cuisines offers authentic hand crafted dishes, utilizing fresh ingredients selected that very morning."/>
    <x v="347"/>
    <n v="2501"/>
    <x v="2"/>
    <x v="0"/>
    <s v="USD"/>
    <n v="1415583695"/>
    <n v="1410396095"/>
    <b v="0"/>
    <n v="36"/>
    <b v="0"/>
    <x v="19"/>
    <d v="2014-11-10T01:41:35"/>
    <x v="2420"/>
    <n v="15"/>
    <n v="69.47"/>
    <x v="7"/>
    <x v="19"/>
  </r>
  <r>
    <n v="2421"/>
    <s v="hot dog cart"/>
    <s v="help me start Merrill's first hot dog cart in this empty lot"/>
    <x v="12"/>
    <n v="1"/>
    <x v="2"/>
    <x v="0"/>
    <s v="USD"/>
    <n v="1424536196"/>
    <n v="1421944196"/>
    <b v="0"/>
    <n v="1"/>
    <b v="0"/>
    <x v="19"/>
    <d v="2015-02-21T16:29:56"/>
    <x v="2421"/>
    <n v="0"/>
    <n v="1"/>
    <x v="7"/>
    <x v="19"/>
  </r>
  <r>
    <n v="2422"/>
    <s v="Help starting a family owned food truck"/>
    <s v="Family owned business serving BBQ and seafood to the public"/>
    <x v="2"/>
    <n v="1"/>
    <x v="2"/>
    <x v="0"/>
    <s v="USD"/>
    <n v="1426091036"/>
    <n v="1423502636"/>
    <b v="0"/>
    <n v="1"/>
    <b v="0"/>
    <x v="19"/>
    <d v="2015-03-11T16:23:56"/>
    <x v="2422"/>
    <n v="0"/>
    <n v="1"/>
    <x v="7"/>
    <x v="19"/>
  </r>
  <r>
    <n v="2423"/>
    <s v="FBTR BBQ"/>
    <s v="FBTR is a Texas-style, North Carolina based, homemade BBQ company looking to bring good meat to the masses."/>
    <x v="127"/>
    <n v="8"/>
    <x v="2"/>
    <x v="0"/>
    <s v="USD"/>
    <n v="1420044890"/>
    <n v="1417452890"/>
    <b v="0"/>
    <n v="1"/>
    <b v="0"/>
    <x v="19"/>
    <d v="2014-12-31T16:54:50"/>
    <x v="2423"/>
    <n v="0"/>
    <n v="8"/>
    <x v="7"/>
    <x v="19"/>
  </r>
  <r>
    <n v="2424"/>
    <s v="Lily and Memphs"/>
    <s v="Great and creative food from the heart in the form of a sweet food truck!"/>
    <x v="31"/>
    <n v="310"/>
    <x v="2"/>
    <x v="0"/>
    <s v="USD"/>
    <n v="1414445108"/>
    <n v="1411853108"/>
    <b v="0"/>
    <n v="9"/>
    <b v="0"/>
    <x v="19"/>
    <d v="2014-10-27T21:25:08"/>
    <x v="2424"/>
    <n v="1"/>
    <n v="34.44"/>
    <x v="7"/>
    <x v="19"/>
  </r>
  <r>
    <n v="2425"/>
    <s v="Food Cart Tour With Raz Simone and Macklemore"/>
    <s v="I have the chance to take my Food Cart Business on the road. This is a major opportunity for a lot of people to learn and prosper."/>
    <x v="8"/>
    <n v="1"/>
    <x v="2"/>
    <x v="0"/>
    <s v="USD"/>
    <n v="1464386640"/>
    <n v="1463090149"/>
    <b v="0"/>
    <n v="1"/>
    <b v="0"/>
    <x v="19"/>
    <d v="2016-05-27T22:04:00"/>
    <x v="2425"/>
    <n v="0"/>
    <n v="1"/>
    <x v="7"/>
    <x v="19"/>
  </r>
  <r>
    <n v="2426"/>
    <s v="The Low-Calorie Food Truck"/>
    <s v="Aspiring to create a food truck with many delicious low calorie meals to encourage healthy eating while enjoying every bite."/>
    <x v="22"/>
    <n v="0"/>
    <x v="2"/>
    <x v="0"/>
    <s v="USD"/>
    <n v="1439006692"/>
    <n v="1433822692"/>
    <b v="0"/>
    <n v="0"/>
    <b v="0"/>
    <x v="19"/>
    <d v="2015-08-08T04:04:52"/>
    <x v="2426"/>
    <n v="0"/>
    <n v="0"/>
    <x v="7"/>
    <x v="19"/>
  </r>
  <r>
    <n v="2427"/>
    <s v="Wraps in a snap. Fast lunch with a gourmet punch!"/>
    <s v="Fast and simple lunches for those on the go.  All (lunch) deals $10 or less."/>
    <x v="63"/>
    <n v="1"/>
    <x v="2"/>
    <x v="0"/>
    <s v="USD"/>
    <n v="1458715133"/>
    <n v="1455262733"/>
    <b v="0"/>
    <n v="1"/>
    <b v="0"/>
    <x v="19"/>
    <d v="2016-03-23T06:38:53"/>
    <x v="2427"/>
    <n v="0"/>
    <n v="1"/>
    <x v="7"/>
    <x v="19"/>
  </r>
  <r>
    <n v="2428"/>
    <s v="Premium Burgers"/>
    <s v="From Moo 2 You! We want to offer premium burgers to a taco flooded environment."/>
    <x v="19"/>
    <n v="1"/>
    <x v="2"/>
    <x v="0"/>
    <s v="USD"/>
    <n v="1426182551"/>
    <n v="1423594151"/>
    <b v="0"/>
    <n v="1"/>
    <b v="0"/>
    <x v="19"/>
    <d v="2015-03-12T17:49:11"/>
    <x v="2428"/>
    <n v="0"/>
    <n v="1"/>
    <x v="7"/>
    <x v="19"/>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x v="19"/>
    <d v="2017-02-05T16:44:00"/>
    <x v="2429"/>
    <n v="1"/>
    <n v="501.25"/>
    <x v="7"/>
    <x v="19"/>
  </r>
  <r>
    <n v="2430"/>
    <s v="It's so cute! - Great food!"/>
    <s v="This little guy will be circling the streets of Brickell &amp; Wynwood in Miami serving Venezuelan dishes. It needs TLC and some equipment"/>
    <x v="9"/>
    <n v="21"/>
    <x v="2"/>
    <x v="0"/>
    <s v="USD"/>
    <n v="1455246504"/>
    <n v="1452654504"/>
    <b v="0"/>
    <n v="2"/>
    <b v="0"/>
    <x v="19"/>
    <d v="2016-02-12T03:08:24"/>
    <x v="2430"/>
    <n v="1"/>
    <n v="10.5"/>
    <x v="7"/>
    <x v="19"/>
  </r>
  <r>
    <n v="2431"/>
    <s v="Murphy's good eatin'"/>
    <s v="Go to Colorado and run a food truck with homemade food of all kinds."/>
    <x v="57"/>
    <n v="2"/>
    <x v="2"/>
    <x v="0"/>
    <s v="USD"/>
    <n v="1467080613"/>
    <n v="1461896613"/>
    <b v="0"/>
    <n v="2"/>
    <b v="0"/>
    <x v="19"/>
    <d v="2016-06-28T02:23:33"/>
    <x v="2431"/>
    <n v="0"/>
    <n v="1"/>
    <x v="7"/>
    <x v="19"/>
  </r>
  <r>
    <n v="2432"/>
    <s v="funding for bbq trailer"/>
    <s v="Looking to start competition cooking and need start-up help.  Offering brisket tasting to all contributors."/>
    <x v="32"/>
    <n v="2"/>
    <x v="2"/>
    <x v="0"/>
    <s v="USD"/>
    <n v="1425791697"/>
    <n v="1423199697"/>
    <b v="0"/>
    <n v="2"/>
    <b v="0"/>
    <x v="19"/>
    <d v="2015-03-08T05:14:57"/>
    <x v="2432"/>
    <n v="0"/>
    <n v="1"/>
    <x v="7"/>
    <x v="19"/>
  </r>
  <r>
    <n v="2433"/>
    <s v="TWIZTID CREATIONS"/>
    <s v="I want to create an amazing menu that no one eals has.I have great ideas like a non-traditional pb&amp;j thats wraped in an eggroll &amp; fried"/>
    <x v="3"/>
    <n v="0"/>
    <x v="2"/>
    <x v="0"/>
    <s v="USD"/>
    <n v="1456608943"/>
    <n v="1454016943"/>
    <b v="0"/>
    <n v="0"/>
    <b v="0"/>
    <x v="19"/>
    <d v="2016-02-27T21:35:43"/>
    <x v="2433"/>
    <n v="0"/>
    <n v="0"/>
    <x v="7"/>
    <x v="19"/>
  </r>
  <r>
    <n v="2434"/>
    <s v="Fresh fruit and veggies for the hood!"/>
    <s v="Mobile food truck loaded with locally grown fresh fruits and veggies. Caters to the inner-city and zip codes known as food deserts."/>
    <x v="22"/>
    <n v="26"/>
    <x v="2"/>
    <x v="0"/>
    <s v="USD"/>
    <n v="1438662474"/>
    <n v="1435206474"/>
    <b v="0"/>
    <n v="2"/>
    <b v="0"/>
    <x v="19"/>
    <d v="2015-08-04T04:27:54"/>
    <x v="2434"/>
    <n v="0"/>
    <n v="13"/>
    <x v="7"/>
    <x v="19"/>
  </r>
  <r>
    <n v="2435"/>
    <s v="Paleo food as a Take Away-food, order and pay in the app"/>
    <s v="Healthy, paleo food nearby gym and office areas. You pic your order and pay in the app and pic your time for just pic up the food."/>
    <x v="65"/>
    <n v="1224"/>
    <x v="2"/>
    <x v="11"/>
    <s v="SEK"/>
    <n v="1444027186"/>
    <n v="1441435186"/>
    <b v="0"/>
    <n v="4"/>
    <b v="0"/>
    <x v="19"/>
    <d v="2015-10-05T06:39:46"/>
    <x v="2435"/>
    <n v="0"/>
    <n v="306"/>
    <x v="7"/>
    <x v="19"/>
  </r>
  <r>
    <n v="2436"/>
    <s v="Waistband: Solar Powered Vegan Quality of Life Truck"/>
    <s v="A sustainable vegan food truck. Locally and solar powered. Mission: hydroponic farms &amp; non profit eateries in impoverished lands by'30."/>
    <x v="349"/>
    <n v="45"/>
    <x v="2"/>
    <x v="5"/>
    <s v="CAD"/>
    <n v="1454078770"/>
    <n v="1448894770"/>
    <b v="0"/>
    <n v="2"/>
    <b v="0"/>
    <x v="19"/>
    <d v="2016-01-29T14:46:10"/>
    <x v="2436"/>
    <n v="0"/>
    <n v="22.5"/>
    <x v="7"/>
    <x v="19"/>
  </r>
  <r>
    <n v="2437"/>
    <s v="Cuppa Gumbos"/>
    <s v="Homemade Gumbo, Stews and Curry to be served hot and fresh everyday at any festival or concert we can attend."/>
    <x v="6"/>
    <n v="0"/>
    <x v="2"/>
    <x v="0"/>
    <s v="USD"/>
    <n v="1426615200"/>
    <n v="1422400188"/>
    <b v="0"/>
    <n v="0"/>
    <b v="0"/>
    <x v="19"/>
    <d v="2015-03-17T18:00:00"/>
    <x v="2437"/>
    <n v="0"/>
    <n v="0"/>
    <x v="7"/>
    <x v="19"/>
  </r>
  <r>
    <n v="2438"/>
    <s v="FOOD|Art"/>
    <s v="I'm starting a catering and food truck business of southern comfort food. My FOOD is my Art!  _x000a_Thanks for you help!"/>
    <x v="36"/>
    <n v="50"/>
    <x v="2"/>
    <x v="0"/>
    <s v="USD"/>
    <n v="1449529062"/>
    <n v="1444341462"/>
    <b v="0"/>
    <n v="1"/>
    <b v="0"/>
    <x v="19"/>
    <d v="2015-12-07T22:57:42"/>
    <x v="2438"/>
    <n v="0"/>
    <n v="50"/>
    <x v="7"/>
    <x v="19"/>
  </r>
  <r>
    <n v="2439"/>
    <s v="Pillow Puffs Concessions"/>
    <s v="Expand cotton candy concession to include other foods and purchase a trailer to haul._x000a_Purchase unstuffed pets to fill with cotton candy"/>
    <x v="3"/>
    <n v="0"/>
    <x v="2"/>
    <x v="0"/>
    <s v="USD"/>
    <n v="1445197129"/>
    <n v="1442605129"/>
    <b v="0"/>
    <n v="0"/>
    <b v="0"/>
    <x v="19"/>
    <d v="2015-10-18T19:38:49"/>
    <x v="2439"/>
    <n v="0"/>
    <n v="0"/>
    <x v="7"/>
    <x v="19"/>
  </r>
  <r>
    <n v="2440"/>
    <s v="The first green Food Truck in Phnom Penh"/>
    <s v="Starting a entire clean energy food truck and set a new standard for Cambodia"/>
    <x v="10"/>
    <n v="10"/>
    <x v="2"/>
    <x v="18"/>
    <s v="EUR"/>
    <n v="1455399313"/>
    <n v="1452807313"/>
    <b v="0"/>
    <n v="2"/>
    <b v="0"/>
    <x v="19"/>
    <d v="2016-02-13T21:35:13"/>
    <x v="2440"/>
    <n v="0"/>
    <n v="5"/>
    <x v="7"/>
    <x v="19"/>
  </r>
  <r>
    <n v="2441"/>
    <s v="Bring Alchemy Pops to the People!"/>
    <s v="YOU can help Alchemy Pops POP up on a street near you!"/>
    <x v="51"/>
    <n v="8091"/>
    <x v="0"/>
    <x v="0"/>
    <s v="USD"/>
    <n v="1437627540"/>
    <n v="1435806054"/>
    <b v="0"/>
    <n v="109"/>
    <b v="1"/>
    <x v="33"/>
    <d v="2015-07-23T04:59:00"/>
    <x v="2441"/>
    <n v="108"/>
    <n v="74.23"/>
    <x v="7"/>
    <x v="33"/>
  </r>
  <r>
    <n v="2442"/>
    <s v="Young Mountain Tea: A New White Tea from India's Himalayas"/>
    <s v="The first tea from a new sustainable tea region in India's young, rising Himalayas."/>
    <x v="95"/>
    <n v="30226"/>
    <x v="0"/>
    <x v="0"/>
    <s v="USD"/>
    <n v="1426777228"/>
    <n v="1424188828"/>
    <b v="0"/>
    <n v="372"/>
    <b v="1"/>
    <x v="33"/>
    <d v="2015-03-19T15:00:28"/>
    <x v="2442"/>
    <n v="126"/>
    <n v="81.25"/>
    <x v="7"/>
    <x v="33"/>
  </r>
  <r>
    <n v="2443"/>
    <s v="VEGA: One-of-A-Kind Coffee that Changes Lives"/>
    <s v="We empower coffee farmers to process their own premium beans, and connect them directly with coffee lovers on our online marketplace."/>
    <x v="22"/>
    <n v="40502.99"/>
    <x v="0"/>
    <x v="0"/>
    <s v="USD"/>
    <n v="1408114822"/>
    <n v="1405522822"/>
    <b v="0"/>
    <n v="311"/>
    <b v="1"/>
    <x v="33"/>
    <d v="2014-08-15T15:00:22"/>
    <x v="2443"/>
    <n v="203"/>
    <n v="130.22999999999999"/>
    <x v="7"/>
    <x v="33"/>
  </r>
  <r>
    <n v="2444"/>
    <s v="Trish's Truffles &amp; Sweet Treats."/>
    <s v="Chocolate Truffles &amp; Sweet Treats handcrafted the European traditional way.  One bite and you will always want to eat dessert first!"/>
    <x v="9"/>
    <n v="3258"/>
    <x v="0"/>
    <x v="0"/>
    <s v="USD"/>
    <n v="1464199591"/>
    <n v="1461607591"/>
    <b v="0"/>
    <n v="61"/>
    <b v="1"/>
    <x v="33"/>
    <d v="2016-05-25T18:06:31"/>
    <x v="2444"/>
    <n v="109"/>
    <n v="53.41"/>
    <x v="7"/>
    <x v="33"/>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x v="33"/>
    <d v="2015-09-26T04:33:41"/>
    <x v="2445"/>
    <n v="173"/>
    <n v="75.13"/>
    <x v="7"/>
    <x v="33"/>
  </r>
  <r>
    <n v="2446"/>
    <s v="Brooklyn Cookie Company is growing!"/>
    <s v="The Brooklyn Cookie Company plans to bring our signature &quot;Mushroom&quot; Meringue Cookies and Just Meringues! to stores around the country!"/>
    <x v="10"/>
    <n v="8399"/>
    <x v="0"/>
    <x v="0"/>
    <s v="USD"/>
    <n v="1480174071"/>
    <n v="1477578471"/>
    <b v="0"/>
    <n v="111"/>
    <b v="1"/>
    <x v="33"/>
    <d v="2016-11-26T15:27:51"/>
    <x v="2446"/>
    <n v="168"/>
    <n v="75.67"/>
    <x v="7"/>
    <x v="33"/>
  </r>
  <r>
    <n v="2447"/>
    <s v="The Workingman's Cake by Delectabites"/>
    <s v="Some days you just need cake! Homemade cake, wild (and classic) flavors, icing on the inside and shipped fresh to your home or office!"/>
    <x v="30"/>
    <n v="10680"/>
    <x v="0"/>
    <x v="0"/>
    <s v="USD"/>
    <n v="1478923200"/>
    <n v="1476184593"/>
    <b v="0"/>
    <n v="337"/>
    <b v="1"/>
    <x v="33"/>
    <d v="2016-11-12T04:00:00"/>
    <x v="2447"/>
    <n v="427"/>
    <n v="31.69"/>
    <x v="7"/>
    <x v="33"/>
  </r>
  <r>
    <n v="2448"/>
    <s v="Ninja Narwhal Coffee Company 13oz. Campfire Coffee Mug"/>
    <s v="New ninja-cool campfire coffee mug from Ninja Narwhal Coffee Company. Perfect for holding 13oz of the best coffee in the universe!"/>
    <x v="44"/>
    <n v="430"/>
    <x v="0"/>
    <x v="0"/>
    <s v="USD"/>
    <n v="1472621760"/>
    <n v="1472110513"/>
    <b v="0"/>
    <n v="9"/>
    <b v="1"/>
    <x v="33"/>
    <d v="2016-08-31T05:36:00"/>
    <x v="2448"/>
    <n v="108"/>
    <n v="47.78"/>
    <x v="7"/>
    <x v="33"/>
  </r>
  <r>
    <n v="2449"/>
    <s v="Born to Crunch - Jackson Holesome Granola"/>
    <s v="Wholesome, gluten-free, crunchy granola hand-baked in Jackson, WY. Rich in protein, omega 3's, and fiber. Help me get it to you!"/>
    <x v="3"/>
    <n v="10800"/>
    <x v="0"/>
    <x v="0"/>
    <s v="USD"/>
    <n v="1417321515"/>
    <n v="1414725915"/>
    <b v="0"/>
    <n v="120"/>
    <b v="1"/>
    <x v="33"/>
    <d v="2014-11-30T04:25:15"/>
    <x v="2449"/>
    <n v="108"/>
    <n v="90"/>
    <x v="7"/>
    <x v="33"/>
  </r>
  <r>
    <n v="2450"/>
    <s v="Old Coast Ales: Brewery and Taproom"/>
    <s v="Old Coast Ales will be St. Augustine's very own micro brewery where our focus will be on creating unique and traditional beer styles."/>
    <x v="36"/>
    <n v="15230.03"/>
    <x v="0"/>
    <x v="0"/>
    <s v="USD"/>
    <n v="1414465860"/>
    <n v="1411177456"/>
    <b v="0"/>
    <n v="102"/>
    <b v="1"/>
    <x v="33"/>
    <d v="2014-10-28T03:11:00"/>
    <x v="2450"/>
    <n v="102"/>
    <n v="149.31"/>
    <x v="7"/>
    <x v="33"/>
  </r>
  <r>
    <n v="2451"/>
    <s v="Boss Balls Protein Balls"/>
    <s v="Meet the best tasting high protein, low sugar protein snack on the planet. Guaranteed to turn you into a stone cold fox."/>
    <x v="3"/>
    <n v="11545"/>
    <x v="0"/>
    <x v="0"/>
    <s v="USD"/>
    <n v="1488750490"/>
    <n v="1487022490"/>
    <b v="0"/>
    <n v="186"/>
    <b v="1"/>
    <x v="33"/>
    <d v="2017-03-05T21:48:10"/>
    <x v="2451"/>
    <n v="115"/>
    <n v="62.07"/>
    <x v="7"/>
    <x v="33"/>
  </r>
  <r>
    <n v="2452"/>
    <s v="Kickstart for a Startup Nebraska Food Business"/>
    <s v="Italian inspired sauce with a spice and heat that make this simple Red Sauce unique! This company name still remains a secret, for now!"/>
    <x v="20"/>
    <n v="801"/>
    <x v="0"/>
    <x v="0"/>
    <s v="USD"/>
    <n v="1451430000"/>
    <n v="1448914500"/>
    <b v="0"/>
    <n v="15"/>
    <b v="1"/>
    <x v="33"/>
    <d v="2015-12-29T23:00:00"/>
    <x v="2452"/>
    <n v="134"/>
    <n v="53.4"/>
    <x v="7"/>
    <x v="33"/>
  </r>
  <r>
    <n v="2453"/>
    <s v="Bounce Jerky - Natural - Hand-Crafted - Quality"/>
    <s v="Creating naturally smoked Jerky without the use of artificial ingredients or preservatives. A healthier snack that taste great!"/>
    <x v="9"/>
    <n v="4641"/>
    <x v="0"/>
    <x v="0"/>
    <s v="USD"/>
    <n v="1486053409"/>
    <n v="1483461409"/>
    <b v="0"/>
    <n v="67"/>
    <b v="1"/>
    <x v="33"/>
    <d v="2017-02-02T16:36:49"/>
    <x v="2453"/>
    <n v="155"/>
    <n v="69.27"/>
    <x v="7"/>
    <x v="33"/>
  </r>
  <r>
    <n v="2454"/>
    <s v="Bine Brewing - Brewed Within Reach"/>
    <s v="Beer. Delicious, Salem made beer. Only the freshest, small batch beer straight from the source. Our beer is brewed within reach."/>
    <x v="19"/>
    <n v="35296"/>
    <x v="0"/>
    <x v="0"/>
    <s v="USD"/>
    <n v="1489207808"/>
    <n v="1486183808"/>
    <b v="0"/>
    <n v="130"/>
    <b v="1"/>
    <x v="33"/>
    <d v="2017-03-11T04:50:08"/>
    <x v="2454"/>
    <n v="101"/>
    <n v="271.51"/>
    <x v="7"/>
    <x v="33"/>
  </r>
  <r>
    <n v="2455"/>
    <s v="Yo Mama's Sauces &amp; Rubs"/>
    <s v="Mama wants everyone to try her secret recipes for sauces and rubs. She uses only the freshest ingredients for them."/>
    <x v="43"/>
    <n v="546"/>
    <x v="0"/>
    <x v="0"/>
    <s v="USD"/>
    <n v="1461177950"/>
    <n v="1458758750"/>
    <b v="0"/>
    <n v="16"/>
    <b v="1"/>
    <x v="33"/>
    <d v="2016-04-20T18:45:50"/>
    <x v="2455"/>
    <n v="182"/>
    <n v="34.130000000000003"/>
    <x v="7"/>
    <x v="33"/>
  </r>
  <r>
    <n v="2456"/>
    <s v="Beef Sticks to Chomp On!!"/>
    <s v="These beef sticks will make your taste buds dance with happiness. Plus they are healthier than most available today!"/>
    <x v="15"/>
    <n v="2713"/>
    <x v="0"/>
    <x v="0"/>
    <s v="USD"/>
    <n v="1488063839"/>
    <n v="1485471839"/>
    <b v="0"/>
    <n v="67"/>
    <b v="1"/>
    <x v="33"/>
    <d v="2017-02-25T23:03:59"/>
    <x v="2456"/>
    <n v="181"/>
    <n v="40.49"/>
    <x v="7"/>
    <x v="33"/>
  </r>
  <r>
    <n v="2457"/>
    <s v="NDWK The North Dakota Wine Kitchen"/>
    <s v="If you love wine, and have ever dreamed of crafting your own. You can in 3 easy steps.  Sample~Sprinkle~Savor."/>
    <x v="165"/>
    <n v="23530"/>
    <x v="0"/>
    <x v="0"/>
    <s v="USD"/>
    <n v="1458826056"/>
    <n v="1456237656"/>
    <b v="0"/>
    <n v="124"/>
    <b v="1"/>
    <x v="33"/>
    <d v="2016-03-24T13:27:36"/>
    <x v="2457"/>
    <n v="102"/>
    <n v="189.76"/>
    <x v="7"/>
    <x v="33"/>
  </r>
  <r>
    <n v="2458"/>
    <s v="Smoke, Loaf &amp; Saucer"/>
    <s v="Three ladies starting a small bakery/toast bar concept @SmorgasburgLA.  House made pastries and bread using local and fun ingredients."/>
    <x v="10"/>
    <n v="5509"/>
    <x v="0"/>
    <x v="0"/>
    <s v="USD"/>
    <n v="1465498800"/>
    <n v="1462481718"/>
    <b v="0"/>
    <n v="80"/>
    <b v="1"/>
    <x v="33"/>
    <d v="2016-06-09T19:00:00"/>
    <x v="2458"/>
    <n v="110"/>
    <n v="68.86"/>
    <x v="7"/>
    <x v="33"/>
  </r>
  <r>
    <n v="2459"/>
    <s v="Amy's Cupcake Shoppe, Bringing sweet treats to Hopkins"/>
    <s v="Bringing delicious, scratch-made, baked goods to mainstreet Hopkins, MN. Specializing in cupcakes, cakes, cookies, and French macarons."/>
    <x v="11"/>
    <n v="30675"/>
    <x v="0"/>
    <x v="0"/>
    <s v="USD"/>
    <n v="1458742685"/>
    <n v="1454858285"/>
    <b v="0"/>
    <n v="282"/>
    <b v="1"/>
    <x v="33"/>
    <d v="2016-03-23T14:18:05"/>
    <x v="2459"/>
    <n v="102"/>
    <n v="108.78"/>
    <x v="7"/>
    <x v="33"/>
  </r>
  <r>
    <n v="2460"/>
    <s v="Grano: The Good Place to Get Great Bread"/>
    <s v="A humble and homey bakery passionately obsessed with good bread. Grano will fast become your favorite neighborhood food hub."/>
    <x v="0"/>
    <n v="8567"/>
    <x v="0"/>
    <x v="0"/>
    <s v="USD"/>
    <n v="1483417020"/>
    <n v="1480480167"/>
    <b v="0"/>
    <n v="68"/>
    <b v="1"/>
    <x v="33"/>
    <d v="2017-01-03T04:17:00"/>
    <x v="2460"/>
    <n v="101"/>
    <n v="125.99"/>
    <x v="7"/>
    <x v="33"/>
  </r>
  <r>
    <n v="2461"/>
    <s v="Christian &amp; The Sinners"/>
    <s v="Songs of faith and worship that are so deeply spiritual you could sing them in church, so down to earth you could play them in a bar."/>
    <x v="51"/>
    <n v="7785"/>
    <x v="0"/>
    <x v="0"/>
    <s v="USD"/>
    <n v="1317438000"/>
    <n v="1314577097"/>
    <b v="0"/>
    <n v="86"/>
    <b v="1"/>
    <x v="14"/>
    <d v="2011-10-01T03:00:00"/>
    <x v="2461"/>
    <n v="104"/>
    <n v="90.52"/>
    <x v="4"/>
    <x v="14"/>
  </r>
  <r>
    <n v="2462"/>
    <s v="Help CHURCHES turn this song into an LGBT anthem!"/>
    <s v="CHURCHES, an indie rock band from Oakland, CA, is recording a new single about marriage equality and pressing it to 7&quot; vinyl."/>
    <x v="9"/>
    <n v="3321.25"/>
    <x v="0"/>
    <x v="0"/>
    <s v="USD"/>
    <n v="1342672096"/>
    <n v="1340944096"/>
    <b v="0"/>
    <n v="115"/>
    <b v="1"/>
    <x v="14"/>
    <d v="2012-07-19T04:28:16"/>
    <x v="2462"/>
    <n v="111"/>
    <n v="28.88"/>
    <x v="4"/>
    <x v="14"/>
  </r>
  <r>
    <n v="2463"/>
    <s v="Emma Ate the Lion &quot;Songs Two Count Too&quot;"/>
    <s v="Emma Ate The Lion's debut full length album"/>
    <x v="13"/>
    <n v="2325"/>
    <x v="0"/>
    <x v="0"/>
    <s v="USD"/>
    <n v="1366138800"/>
    <n v="1362710425"/>
    <b v="0"/>
    <n v="75"/>
    <b v="1"/>
    <x v="14"/>
    <d v="2013-04-16T19:00:00"/>
    <x v="2463"/>
    <n v="116"/>
    <n v="31"/>
    <x v="4"/>
    <x v="14"/>
  </r>
  <r>
    <n v="2464"/>
    <s v="The Enemy Feathers NEW EP"/>
    <s v="The Enemy Feathers are passing the proverbial hat to see if we can raise enough money to complete Our NEW EP"/>
    <x v="13"/>
    <n v="2222"/>
    <x v="0"/>
    <x v="5"/>
    <s v="CAD"/>
    <n v="1443641340"/>
    <n v="1441143397"/>
    <b v="0"/>
    <n v="43"/>
    <b v="1"/>
    <x v="14"/>
    <d v="2015-09-30T19:29:00"/>
    <x v="2464"/>
    <n v="111"/>
    <n v="51.67"/>
    <x v="4"/>
    <x v="14"/>
  </r>
  <r>
    <n v="2465"/>
    <s v="The Lion Oh My - Our first full length release"/>
    <s v="An indie band from Spokane, WA looking to master and package their first full length album."/>
    <x v="176"/>
    <n v="1261"/>
    <x v="0"/>
    <x v="0"/>
    <s v="USD"/>
    <n v="1348420548"/>
    <n v="1345828548"/>
    <b v="0"/>
    <n v="48"/>
    <b v="1"/>
    <x v="14"/>
    <d v="2012-09-23T17:15:48"/>
    <x v="2465"/>
    <n v="180"/>
    <n v="26.27"/>
    <x v="4"/>
    <x v="14"/>
  </r>
  <r>
    <n v="2466"/>
    <s v="Jesse Alexander's Independent Debut Album"/>
    <s v="With big dreams and big sounds, Jesse Alexander's Debut album titled &quot;For Once&quot; brings Indie Rock to a whole new level."/>
    <x v="30"/>
    <n v="2500"/>
    <x v="0"/>
    <x v="0"/>
    <s v="USD"/>
    <n v="1368066453"/>
    <n v="1365474453"/>
    <b v="0"/>
    <n v="52"/>
    <b v="1"/>
    <x v="14"/>
    <d v="2013-05-09T02:27:33"/>
    <x v="2466"/>
    <n v="100"/>
    <n v="48.08"/>
    <x v="4"/>
    <x v="14"/>
  </r>
  <r>
    <n v="2467"/>
    <s v="Nature Boy Explorer EP"/>
    <s v="We've finished our first EP and we're taking it on the road in three weeks! Help us fund manufacturing?"/>
    <x v="28"/>
    <n v="1185"/>
    <x v="0"/>
    <x v="0"/>
    <s v="USD"/>
    <n v="1336669200"/>
    <n v="1335473931"/>
    <b v="0"/>
    <n v="43"/>
    <b v="1"/>
    <x v="14"/>
    <d v="2012-05-10T17:00:00"/>
    <x v="2467"/>
    <n v="119"/>
    <n v="27.56"/>
    <x v="4"/>
    <x v="14"/>
  </r>
  <r>
    <n v="2468"/>
    <s v="New &quot;Jesse Denaro&quot; Album!"/>
    <s v="Please donate, support &amp; share this project so that I may be able to record my new EP this fall!"/>
    <x v="13"/>
    <n v="2144.34"/>
    <x v="0"/>
    <x v="0"/>
    <s v="USD"/>
    <n v="1351400400"/>
    <n v="1348285321"/>
    <b v="0"/>
    <n v="58"/>
    <b v="1"/>
    <x v="14"/>
    <d v="2012-10-28T05:00:00"/>
    <x v="2468"/>
    <n v="107"/>
    <n v="36.97"/>
    <x v="4"/>
    <x v="14"/>
  </r>
  <r>
    <n v="2469"/>
    <s v="Some Dark, Beautiful Morning - Greg Byers' EP"/>
    <s v="All the music for my EP of cello-fusion originals is complete. All I need now is your help to get it mastered &amp; pressed to CD &amp; vinyl!"/>
    <x v="38"/>
    <n v="1364"/>
    <x v="0"/>
    <x v="0"/>
    <s v="USD"/>
    <n v="1297160329"/>
    <n v="1295000329"/>
    <b v="0"/>
    <n v="47"/>
    <b v="1"/>
    <x v="14"/>
    <d v="2011-02-08T10:18:49"/>
    <x v="2469"/>
    <n v="114"/>
    <n v="29.02"/>
    <x v="4"/>
    <x v="14"/>
  </r>
  <r>
    <n v="2470"/>
    <s v="Geoff Zimmerman's Urban-Folk/ Indie-Rock Album"/>
    <s v="Music is my passion.  I've been recording this album for 2 years now, and I just want the world to finally hear it!"/>
    <x v="28"/>
    <n v="1031.6400000000001"/>
    <x v="0"/>
    <x v="0"/>
    <s v="USD"/>
    <n v="1337824055"/>
    <n v="1335232055"/>
    <b v="0"/>
    <n v="36"/>
    <b v="1"/>
    <x v="14"/>
    <d v="2012-05-24T01:47:35"/>
    <x v="2470"/>
    <n v="103"/>
    <n v="28.66"/>
    <x v="4"/>
    <x v="14"/>
  </r>
  <r>
    <n v="2471"/>
    <s v="Confused Disciples - &quot;Sleepamation&quot;"/>
    <s v="Confused Disciples' debut album &quot;Sleepamation&quot; is (finally) all recorded and mixed, now all that's left is mastering and duplication."/>
    <x v="2"/>
    <n v="640"/>
    <x v="0"/>
    <x v="0"/>
    <s v="USD"/>
    <n v="1327535392"/>
    <n v="1324079392"/>
    <b v="0"/>
    <n v="17"/>
    <b v="1"/>
    <x v="14"/>
    <d v="2012-01-25T23:49:52"/>
    <x v="2471"/>
    <n v="128"/>
    <n v="37.65"/>
    <x v="4"/>
    <x v="14"/>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x v="14"/>
    <d v="2010-09-04T01:03:00"/>
    <x v="2472"/>
    <n v="136"/>
    <n v="97.9"/>
    <x v="4"/>
    <x v="14"/>
  </r>
  <r>
    <n v="2473"/>
    <s v="Mike Midwestern &quot;Oh My Soul&quot; Album"/>
    <s v="Wrote some new songs and it turned into an album. I even have a title already, &quot;Oh My Soul&quot;. Would love your support!"/>
    <x v="13"/>
    <n v="2000"/>
    <x v="0"/>
    <x v="0"/>
    <s v="USD"/>
    <n v="1352573869"/>
    <n v="1349978269"/>
    <b v="0"/>
    <n v="47"/>
    <b v="1"/>
    <x v="14"/>
    <d v="2012-11-10T18:57:49"/>
    <x v="2473"/>
    <n v="100"/>
    <n v="42.55"/>
    <x v="4"/>
    <x v="14"/>
  </r>
  <r>
    <n v="2474"/>
    <s v="Suggestion's Upcoming Album!"/>
    <s v="Even though were still recording our first album, were taking pre orders to help with manufacturing costs. We have a lot to cover with this CD/ DVD. "/>
    <x v="10"/>
    <n v="5000.18"/>
    <x v="0"/>
    <x v="0"/>
    <s v="USD"/>
    <n v="1286756176"/>
    <n v="1282868176"/>
    <b v="0"/>
    <n v="38"/>
    <b v="1"/>
    <x v="14"/>
    <d v="2010-10-11T00:16:16"/>
    <x v="2474"/>
    <n v="100"/>
    <n v="131.58000000000001"/>
    <x v="4"/>
    <x v="14"/>
  </r>
  <r>
    <n v="2475"/>
    <s v="BRANDTSON - &quot;Send Us A Signal&quot; Vinyl LP"/>
    <s v="Help BRANDTSON and DREAMOVERrecords press their 2004 record, &quot;Send Us A Signal&quot;."/>
    <x v="30"/>
    <n v="2618"/>
    <x v="0"/>
    <x v="0"/>
    <s v="USD"/>
    <n v="1278799200"/>
    <n v="1273647255"/>
    <b v="0"/>
    <n v="81"/>
    <b v="1"/>
    <x v="14"/>
    <d v="2010-07-10T22:00:00"/>
    <x v="2475"/>
    <n v="105"/>
    <n v="32.32"/>
    <x v="4"/>
    <x v="14"/>
  </r>
  <r>
    <n v="2476"/>
    <s v="Arts &amp; Crafts"/>
    <s v="Eleven songs, the accumulation of several memorable occurrences in a sleepy town; stories of fiction &amp; fact."/>
    <x v="50"/>
    <n v="3360.72"/>
    <x v="0"/>
    <x v="0"/>
    <s v="USD"/>
    <n v="1415004770"/>
    <n v="1412149970"/>
    <b v="0"/>
    <n v="55"/>
    <b v="1"/>
    <x v="14"/>
    <d v="2014-11-03T08:52:50"/>
    <x v="2476"/>
    <n v="105"/>
    <n v="61.1"/>
    <x v="4"/>
    <x v="14"/>
  </r>
  <r>
    <n v="2477"/>
    <s v="Debut Album"/>
    <s v="Releasing my first album in August, and I need your help in order to get it done!"/>
    <x v="47"/>
    <n v="1285"/>
    <x v="0"/>
    <x v="0"/>
    <s v="USD"/>
    <n v="1344789345"/>
    <n v="1340901345"/>
    <b v="0"/>
    <n v="41"/>
    <b v="1"/>
    <x v="14"/>
    <d v="2012-08-12T16:35:45"/>
    <x v="2477"/>
    <n v="171"/>
    <n v="31.34"/>
    <x v="4"/>
    <x v="14"/>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x v="14"/>
    <d v="2013-01-13T22:48:33"/>
    <x v="2478"/>
    <n v="128"/>
    <n v="129.11000000000001"/>
    <x v="4"/>
    <x v="14"/>
  </r>
  <r>
    <n v="2479"/>
    <s v="FUEL FAKE NATIVES"/>
    <s v="Fake Natives is headed on tour this summer. Help them fill their tank with fossil fuels."/>
    <x v="43"/>
    <n v="400.33"/>
    <x v="0"/>
    <x v="0"/>
    <s v="USD"/>
    <n v="1343440800"/>
    <n v="1342545994"/>
    <b v="0"/>
    <n v="16"/>
    <b v="1"/>
    <x v="14"/>
    <d v="2012-07-28T02:00:00"/>
    <x v="2479"/>
    <n v="133"/>
    <n v="25.02"/>
    <x v="4"/>
    <x v="14"/>
  </r>
  <r>
    <n v="2480"/>
    <s v="Either, Either EP"/>
    <s v="We are a band from Long Beach, Ca looking to record our first EP. Any little bit counts and your support would mean the world to us!"/>
    <x v="13"/>
    <n v="2000"/>
    <x v="0"/>
    <x v="0"/>
    <s v="USD"/>
    <n v="1444516084"/>
    <n v="1439332084"/>
    <b v="0"/>
    <n v="8"/>
    <b v="1"/>
    <x v="14"/>
    <d v="2015-10-10T22:28:04"/>
    <x v="2480"/>
    <n v="100"/>
    <n v="250"/>
    <x v="4"/>
    <x v="14"/>
  </r>
  <r>
    <n v="2481"/>
    <s v="The Chrome Cranks launch PR campaign for new album!"/>
    <s v="To support the media blitz for their brand-new album, the band is offering a Kickstarter-only EP and other amazing premiums."/>
    <x v="23"/>
    <n v="4516.4399999999996"/>
    <x v="0"/>
    <x v="0"/>
    <s v="USD"/>
    <n v="1335799808"/>
    <n v="1333207808"/>
    <b v="0"/>
    <n v="95"/>
    <b v="1"/>
    <x v="14"/>
    <d v="2012-04-30T15:30:08"/>
    <x v="2481"/>
    <n v="113"/>
    <n v="47.54"/>
    <x v="4"/>
    <x v="14"/>
  </r>
  <r>
    <n v="2482"/>
    <s v="Journey to Japan"/>
    <s v="Singer Jude Roberts has been asked to perform his song &quot;The Flood&quot;  in Hiroshima.  You can assist in making this opportunity a reality."/>
    <x v="28"/>
    <n v="1001"/>
    <x v="0"/>
    <x v="0"/>
    <s v="USD"/>
    <n v="1312224383"/>
    <n v="1308336383"/>
    <b v="0"/>
    <n v="25"/>
    <b v="1"/>
    <x v="14"/>
    <d v="2011-08-01T18:46:23"/>
    <x v="2482"/>
    <n v="100"/>
    <n v="40.04"/>
    <x v="4"/>
    <x v="14"/>
  </r>
  <r>
    <n v="2483"/>
    <s v="Intangible Animal's &quot;Oh The Humanity&quot; Tour"/>
    <s v="Send Intangible Animal on our first West Coast Tour!!! The fate of the world rests in your hands."/>
    <x v="184"/>
    <n v="1251"/>
    <x v="0"/>
    <x v="0"/>
    <s v="USD"/>
    <n v="1335891603"/>
    <n v="1330711203"/>
    <b v="0"/>
    <n v="19"/>
    <b v="1"/>
    <x v="14"/>
    <d v="2012-05-01T17:00:03"/>
    <x v="2483"/>
    <n v="114"/>
    <n v="65.84"/>
    <x v="4"/>
    <x v="14"/>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x v="14"/>
    <d v="2011-09-15T22:00:03"/>
    <x v="2484"/>
    <n v="119"/>
    <n v="46.4"/>
    <x v="4"/>
    <x v="14"/>
  </r>
  <r>
    <n v="2485"/>
    <s v="Calli Dollinger and The Dusters Fall Tour Fund"/>
    <s v="We're trying to fund a fall tour to Dallas,  where we will record our debut album with Grammy award-winning producer, Stuart Sikes."/>
    <x v="13"/>
    <n v="2065"/>
    <x v="0"/>
    <x v="0"/>
    <s v="USD"/>
    <n v="1318463879"/>
    <n v="1315439879"/>
    <b v="0"/>
    <n v="41"/>
    <b v="1"/>
    <x v="14"/>
    <d v="2011-10-12T23:57:59"/>
    <x v="2485"/>
    <n v="103"/>
    <n v="50.37"/>
    <x v="4"/>
    <x v="14"/>
  </r>
  <r>
    <n v="2486"/>
    <s v="Help Michael Trieb make CD's for his new EP!"/>
    <s v="I'm just about finished recording my new EP &quot;Gypsy Wind,&quot; but I need help w/making CD's for you to hold in your hands!  And listen to!"/>
    <x v="43"/>
    <n v="797"/>
    <x v="0"/>
    <x v="0"/>
    <s v="USD"/>
    <n v="1335113976"/>
    <n v="1332521976"/>
    <b v="0"/>
    <n v="30"/>
    <b v="1"/>
    <x v="14"/>
    <d v="2012-04-22T16:59:36"/>
    <x v="2486"/>
    <n v="266"/>
    <n v="26.57"/>
    <x v="4"/>
    <x v="14"/>
  </r>
  <r>
    <n v="2487"/>
    <s v="Copyrighting 1978 Champs Finished Album"/>
    <s v="Raise enough money to fund the copyright cost for the full length indie rock record we spent the year recording."/>
    <x v="15"/>
    <n v="1500.76"/>
    <x v="0"/>
    <x v="0"/>
    <s v="USD"/>
    <n v="1338083997"/>
    <n v="1335491997"/>
    <b v="0"/>
    <n v="38"/>
    <b v="1"/>
    <x v="14"/>
    <d v="2012-05-27T01:59:57"/>
    <x v="2487"/>
    <n v="100"/>
    <n v="39.49"/>
    <x v="4"/>
    <x v="14"/>
  </r>
  <r>
    <n v="2488"/>
    <s v="Pull Some Strings For Jameson Elder"/>
    <s v="Nashville independent singer/songwriter Jameson Elder making a new album! Check out the video to preview the single &quot;Take Me Back&quot;!"/>
    <x v="9"/>
    <n v="3201"/>
    <x v="0"/>
    <x v="0"/>
    <s v="USD"/>
    <n v="1321459908"/>
    <n v="1318864308"/>
    <b v="0"/>
    <n v="65"/>
    <b v="1"/>
    <x v="14"/>
    <d v="2011-11-16T16:11:48"/>
    <x v="2488"/>
    <n v="107"/>
    <n v="49.25"/>
    <x v="4"/>
    <x v="14"/>
  </r>
  <r>
    <n v="2489"/>
    <s v="&quot;Death Anxiety&quot;, a new album by Pocket Vinyl"/>
    <s v="A new Pocket Vinyl album focusing on all things about death: what it is, feels like, leads to, and how the idea of God fits into it."/>
    <x v="8"/>
    <n v="4678.5"/>
    <x v="0"/>
    <x v="0"/>
    <s v="USD"/>
    <n v="1368117239"/>
    <n v="1365525239"/>
    <b v="0"/>
    <n v="75"/>
    <b v="1"/>
    <x v="14"/>
    <d v="2013-05-09T16:33:59"/>
    <x v="2489"/>
    <n v="134"/>
    <n v="62.38"/>
    <x v="4"/>
    <x v="14"/>
  </r>
  <r>
    <n v="2490"/>
    <s v="The Offbeats Summer Tour 2012"/>
    <s v="We are trying to fund our first multi-state tour this summer in an effort to get our music out to as many people as possible."/>
    <x v="2"/>
    <n v="607"/>
    <x v="0"/>
    <x v="0"/>
    <s v="USD"/>
    <n v="1340429276"/>
    <n v="1335245276"/>
    <b v="0"/>
    <n v="16"/>
    <b v="1"/>
    <x v="14"/>
    <d v="2012-06-23T05:27:56"/>
    <x v="2490"/>
    <n v="121"/>
    <n v="37.94"/>
    <x v="4"/>
    <x v="14"/>
  </r>
  <r>
    <n v="2491"/>
    <s v="Nathan Evans - Remove The Illusion EP "/>
    <s v="Nathan Evans, instrumental rock guitarist and official V3fights.com artist, is releasing his first solo EP entitled Remove The Illusion"/>
    <x v="2"/>
    <n v="516"/>
    <x v="0"/>
    <x v="0"/>
    <s v="USD"/>
    <n v="1295142660"/>
    <n v="1293739714"/>
    <b v="0"/>
    <n v="10"/>
    <b v="1"/>
    <x v="14"/>
    <d v="2011-01-16T01:51:00"/>
    <x v="2491"/>
    <n v="103"/>
    <n v="51.6"/>
    <x v="4"/>
    <x v="14"/>
  </r>
  <r>
    <n v="2492"/>
    <s v="SUPER NICE EP 2012"/>
    <s v="We're a band from Hawaii trying to produce our first EP and we need help!"/>
    <x v="20"/>
    <n v="750"/>
    <x v="0"/>
    <x v="0"/>
    <s v="USD"/>
    <n v="1339840740"/>
    <n v="1335397188"/>
    <b v="0"/>
    <n v="27"/>
    <b v="1"/>
    <x v="14"/>
    <d v="2012-06-16T09:59:00"/>
    <x v="2492"/>
    <n v="125"/>
    <n v="27.78"/>
    <x v="4"/>
    <x v="14"/>
  </r>
  <r>
    <n v="2493"/>
    <s v="Lets Make A Record Together!"/>
    <s v="Making the record I've always dreamed of, and I want you to be part of the journey. Join me and let's make a great album together!"/>
    <x v="22"/>
    <n v="25740"/>
    <x v="0"/>
    <x v="0"/>
    <s v="USD"/>
    <n v="1367208140"/>
    <n v="1363320140"/>
    <b v="0"/>
    <n v="259"/>
    <b v="1"/>
    <x v="14"/>
    <d v="2013-04-29T04:02:20"/>
    <x v="2493"/>
    <n v="129"/>
    <n v="99.38"/>
    <x v="4"/>
    <x v="14"/>
  </r>
  <r>
    <n v="2494"/>
    <s v="Motive Makes a Man - Heavy Boots Album Production"/>
    <s v="Multi-Instrumentalist Ace Waters' new double album with 2+hours of music needs to be professionally made and replicated."/>
    <x v="15"/>
    <n v="1515.08"/>
    <x v="0"/>
    <x v="0"/>
    <s v="USD"/>
    <n v="1337786944"/>
    <n v="1335194944"/>
    <b v="0"/>
    <n v="39"/>
    <b v="1"/>
    <x v="14"/>
    <d v="2012-05-23T15:29:04"/>
    <x v="2494"/>
    <n v="101"/>
    <n v="38.85"/>
    <x v="4"/>
    <x v="14"/>
  </r>
  <r>
    <n v="2495"/>
    <s v="Vinyl Pressing for &quot;Nine Different Kinds of Gone&quot;"/>
    <s v="World-class musicians pay tribute to Kenny Childers, one of Indiana's best songwriters. MFT is pressing the album on double vinyl."/>
    <x v="15"/>
    <n v="1913.05"/>
    <x v="0"/>
    <x v="0"/>
    <s v="USD"/>
    <n v="1339022575"/>
    <n v="1336430575"/>
    <b v="0"/>
    <n v="42"/>
    <b v="1"/>
    <x v="14"/>
    <d v="2012-06-06T22:42:55"/>
    <x v="2495"/>
    <n v="128"/>
    <n v="45.55"/>
    <x v="4"/>
    <x v="14"/>
  </r>
  <r>
    <n v="2496"/>
    <s v="Lynn Haven - The First Album, &quot;Fair Weather Friends&quot;"/>
    <s v="Be a part of making the first Lynn Haven album, &quot;Fair Weather Friends.&quot;"/>
    <x v="12"/>
    <n v="6000"/>
    <x v="0"/>
    <x v="0"/>
    <s v="USD"/>
    <n v="1364597692"/>
    <n v="1361577292"/>
    <b v="0"/>
    <n v="10"/>
    <b v="1"/>
    <x v="14"/>
    <d v="2013-03-29T22:54:52"/>
    <x v="2496"/>
    <n v="100"/>
    <n v="600"/>
    <x v="4"/>
    <x v="14"/>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x v="14"/>
    <d v="2011-08-05T21:05:38"/>
    <x v="2497"/>
    <n v="113"/>
    <n v="80.55"/>
    <x v="4"/>
    <x v="14"/>
  </r>
  <r>
    <n v="2498"/>
    <s v="Race Bandit's Debut EP Validated"/>
    <s v="We've been working hard on getting our music out and we are taking the final steps to releasing our EP, but we need your help."/>
    <x v="28"/>
    <n v="1056"/>
    <x v="0"/>
    <x v="0"/>
    <s v="USD"/>
    <n v="1422400387"/>
    <n v="1421190787"/>
    <b v="0"/>
    <n v="20"/>
    <b v="1"/>
    <x v="14"/>
    <d v="2015-01-27T23:13:07"/>
    <x v="2498"/>
    <n v="106"/>
    <n v="52.8"/>
    <x v="4"/>
    <x v="14"/>
  </r>
  <r>
    <n v="2499"/>
    <s v="Ryan Hamilton : UK House Party Tour 2013"/>
    <s v="Ryan is headed to the UK for a series of Private House Parties! He needs your help. Don't miss your chance to be a part of the fun!"/>
    <x v="23"/>
    <n v="8105"/>
    <x v="0"/>
    <x v="0"/>
    <s v="USD"/>
    <n v="1356976800"/>
    <n v="1352820837"/>
    <b v="0"/>
    <n v="170"/>
    <b v="1"/>
    <x v="14"/>
    <d v="2012-12-31T18:00:00"/>
    <x v="2499"/>
    <n v="203"/>
    <n v="47.68"/>
    <x v="4"/>
    <x v="14"/>
  </r>
  <r>
    <n v="2500"/>
    <s v="Completing &quot;God's Justice&quot;"/>
    <s v="ST's 4th LP has been tracked and mixed, but before he can set it free upon the world, it needs proper mastering and pressing!"/>
    <x v="20"/>
    <n v="680"/>
    <x v="0"/>
    <x v="0"/>
    <s v="USD"/>
    <n v="1340476375"/>
    <n v="1337884375"/>
    <b v="0"/>
    <n v="29"/>
    <b v="1"/>
    <x v="14"/>
    <d v="2012-06-23T18:32:55"/>
    <x v="2500"/>
    <n v="113"/>
    <n v="23.45"/>
    <x v="4"/>
    <x v="14"/>
  </r>
  <r>
    <n v="2501"/>
    <s v="The Bent King board game cafÃ© and wine lounge"/>
    <s v="Locally owned board game cafÃ© focused on keeping it local with fresh food, craft beer, wine, and, of course, all your favourite games!"/>
    <x v="34"/>
    <n v="281"/>
    <x v="2"/>
    <x v="5"/>
    <s v="CAD"/>
    <n v="1443379104"/>
    <n v="1440787104"/>
    <b v="0"/>
    <n v="7"/>
    <b v="0"/>
    <x v="34"/>
    <d v="2015-09-27T18:38:24"/>
    <x v="2501"/>
    <n v="3"/>
    <n v="40.14"/>
    <x v="7"/>
    <x v="34"/>
  </r>
  <r>
    <n v="2502"/>
    <s v="Cupcake Chaos"/>
    <s v="A small sweet shop featuring the cupcake variety offered by Cupcake Chaos, candy, cotton candy, shakes and malts, located in Dalhart,TX"/>
    <x v="74"/>
    <n v="86"/>
    <x v="2"/>
    <x v="0"/>
    <s v="USD"/>
    <n v="1411328918"/>
    <n v="1407440918"/>
    <b v="0"/>
    <n v="5"/>
    <b v="0"/>
    <x v="34"/>
    <d v="2014-09-21T19:48:38"/>
    <x v="2502"/>
    <n v="0"/>
    <n v="17.2"/>
    <x v="7"/>
    <x v="34"/>
  </r>
  <r>
    <n v="2503"/>
    <s v="Cardinal Bistro BYOB Start Up"/>
    <s v="Cardinal Bistro will be Contemporary American dinning establishment based in Ventnor, NJ featuring local, seasonal ingredients."/>
    <x v="3"/>
    <n v="0"/>
    <x v="2"/>
    <x v="0"/>
    <s v="USD"/>
    <n v="1465333560"/>
    <n v="1462743308"/>
    <b v="0"/>
    <n v="0"/>
    <b v="0"/>
    <x v="34"/>
    <d v="2016-06-07T21:06:00"/>
    <x v="2503"/>
    <n v="0"/>
    <n v="0"/>
    <x v="7"/>
    <x v="34"/>
  </r>
  <r>
    <n v="2504"/>
    <s v="Halal Restaurant and Internet Cafe"/>
    <s v="Halal Restaurant and Internet Cafe 20 percent of profits will go to building masjids."/>
    <x v="19"/>
    <n v="0"/>
    <x v="2"/>
    <x v="0"/>
    <s v="USD"/>
    <n v="1416014534"/>
    <n v="1413418934"/>
    <b v="0"/>
    <n v="0"/>
    <b v="0"/>
    <x v="34"/>
    <d v="2014-11-15T01:22:14"/>
    <x v="2504"/>
    <n v="0"/>
    <n v="0"/>
    <x v="7"/>
    <x v="34"/>
  </r>
  <r>
    <n v="2505"/>
    <s v="PASTATUTION"/>
    <s v="PASTATUTION- The act or practice of engaging in Pasta Making for money.  _x000a__x000a_Help us get the Arcobaleno Pasta Extruder!"/>
    <x v="39"/>
    <n v="0"/>
    <x v="2"/>
    <x v="0"/>
    <s v="USD"/>
    <n v="1426292416"/>
    <n v="1423704016"/>
    <b v="0"/>
    <n v="0"/>
    <b v="0"/>
    <x v="34"/>
    <d v="2015-03-14T00:20:16"/>
    <x v="2505"/>
    <n v="0"/>
    <n v="0"/>
    <x v="7"/>
    <x v="34"/>
  </r>
  <r>
    <n v="2506"/>
    <s v="Bowlz Cafe, Hull"/>
    <s v="Love cereal as much as we do? Then we need your help! We are opening a worldwide cereal cafe, serving the best in imported cereals!"/>
    <x v="10"/>
    <n v="30"/>
    <x v="2"/>
    <x v="1"/>
    <s v="GBP"/>
    <n v="1443906000"/>
    <n v="1441955269"/>
    <b v="0"/>
    <n v="2"/>
    <b v="0"/>
    <x v="34"/>
    <d v="2015-10-03T21:00:00"/>
    <x v="2506"/>
    <n v="1"/>
    <n v="15"/>
    <x v="7"/>
    <x v="34"/>
  </r>
  <r>
    <n v="2507"/>
    <s v="Help Cafe Talavera get a New Kitchen!"/>
    <s v="Unique dishes for a unique city!."/>
    <x v="350"/>
    <n v="0"/>
    <x v="2"/>
    <x v="0"/>
    <s v="USD"/>
    <n v="1431308704"/>
    <n v="1428716704"/>
    <b v="0"/>
    <n v="0"/>
    <b v="0"/>
    <x v="34"/>
    <d v="2015-05-11T01:45:04"/>
    <x v="2507"/>
    <n v="0"/>
    <n v="0"/>
    <x v="7"/>
    <x v="34"/>
  </r>
  <r>
    <n v="2508"/>
    <s v="Silver Linning Gourmet Fudge"/>
    <s v="I make Amazing homemade fudge available in 18 flavors. I want to open my own business to be able to let my area eat my incredible fudge"/>
    <x v="22"/>
    <n v="0"/>
    <x v="2"/>
    <x v="0"/>
    <s v="USD"/>
    <n v="1408056634"/>
    <n v="1405464634"/>
    <b v="0"/>
    <n v="0"/>
    <b v="0"/>
    <x v="34"/>
    <d v="2014-08-14T22:50:34"/>
    <x v="2508"/>
    <n v="0"/>
    <n v="0"/>
    <x v="7"/>
    <x v="34"/>
  </r>
  <r>
    <n v="2509"/>
    <s v="&quot;Chuck J. Brubecker&quot;"/>
    <s v="Relax in a new Cheesecake Lounge in London, serving freshly made cheesecakes, all day and all night, along with great coffees and teas."/>
    <x v="75"/>
    <n v="1000"/>
    <x v="2"/>
    <x v="1"/>
    <s v="GBP"/>
    <n v="1429554349"/>
    <n v="1424719549"/>
    <b v="0"/>
    <n v="28"/>
    <b v="0"/>
    <x v="34"/>
    <d v="2015-04-20T18:25:49"/>
    <x v="2509"/>
    <n v="1"/>
    <n v="35.71"/>
    <x v="7"/>
    <x v="34"/>
  </r>
  <r>
    <n v="2510"/>
    <s v="Dugout Dogs, Americas love of hot dogs and baseball!"/>
    <s v="Dugout Dogs will be specializing in the many hot dog and sausage styles sold at baseball parks around Major League Baseball (MLB)."/>
    <x v="63"/>
    <n v="75"/>
    <x v="2"/>
    <x v="0"/>
    <s v="USD"/>
    <n v="1431647772"/>
    <n v="1426463772"/>
    <b v="0"/>
    <n v="2"/>
    <b v="0"/>
    <x v="34"/>
    <d v="2015-05-14T23:56:12"/>
    <x v="2510"/>
    <n v="0"/>
    <n v="37.5"/>
    <x v="7"/>
    <x v="34"/>
  </r>
  <r>
    <n v="2511"/>
    <s v="loluli's"/>
    <s v="Fresh Fast Food. A bbq ramen bar thats healthy, tasty and made to order right in front of your eyes....... From flame to bowl"/>
    <x v="57"/>
    <n v="0"/>
    <x v="2"/>
    <x v="1"/>
    <s v="GBP"/>
    <n v="1454323413"/>
    <n v="1451731413"/>
    <b v="0"/>
    <n v="0"/>
    <b v="0"/>
    <x v="34"/>
    <d v="2016-02-01T10:43:33"/>
    <x v="2511"/>
    <n v="0"/>
    <n v="0"/>
    <x v="7"/>
    <x v="34"/>
  </r>
  <r>
    <n v="2512"/>
    <s v="Somethin' Tasty"/>
    <s v="Somethin' Tasty is a unique coffee, pastry &amp; retail store. We consign from all local sources: pottery, glass &amp; art."/>
    <x v="146"/>
    <n v="0"/>
    <x v="2"/>
    <x v="0"/>
    <s v="USD"/>
    <n v="1418504561"/>
    <n v="1417208561"/>
    <b v="0"/>
    <n v="0"/>
    <b v="0"/>
    <x v="34"/>
    <d v="2014-12-13T21:02:41"/>
    <x v="2512"/>
    <n v="0"/>
    <n v="0"/>
    <x v="7"/>
    <x v="34"/>
  </r>
  <r>
    <n v="2513"/>
    <s v="Yahu Restaurants"/>
    <s v="Wir wollen einen Ort erschaffen an dem man sich wohlfÃ¼hlen kann, ein Ort an dem die Gedanken frei sind und man das Essen genieÃŸen kann."/>
    <x v="237"/>
    <n v="0"/>
    <x v="2"/>
    <x v="12"/>
    <s v="EUR"/>
    <n v="1488067789"/>
    <n v="1482883789"/>
    <b v="0"/>
    <n v="0"/>
    <b v="0"/>
    <x v="34"/>
    <d v="2017-02-26T00:09:49"/>
    <x v="2513"/>
    <n v="0"/>
    <n v="0"/>
    <x v="7"/>
    <x v="34"/>
  </r>
  <r>
    <n v="2514"/>
    <s v="Lunch For Tots"/>
    <s v="My little cafe has been challenged to provide healthy, fun lunches to kids at a Montessori School. Local/organic as much as possible."/>
    <x v="14"/>
    <n v="210"/>
    <x v="2"/>
    <x v="0"/>
    <s v="USD"/>
    <n v="1408526477"/>
    <n v="1407057677"/>
    <b v="0"/>
    <n v="4"/>
    <b v="0"/>
    <x v="34"/>
    <d v="2014-08-20T09:21:17"/>
    <x v="2514"/>
    <n v="2"/>
    <n v="52.5"/>
    <x v="7"/>
    <x v="34"/>
  </r>
  <r>
    <n v="2515"/>
    <s v="The Barrel Room Restaurant &amp; Tavern"/>
    <s v="The Barrel Room SF is moving to a new location in San Francisco with a 60-seat restaurant &amp; full liquor. Help us make our move amazing!"/>
    <x v="10"/>
    <n v="930"/>
    <x v="2"/>
    <x v="0"/>
    <s v="USD"/>
    <n v="1424635753"/>
    <n v="1422043753"/>
    <b v="0"/>
    <n v="12"/>
    <b v="0"/>
    <x v="34"/>
    <d v="2015-02-22T20:09:13"/>
    <x v="2515"/>
    <n v="19"/>
    <n v="77.5"/>
    <x v="7"/>
    <x v="34"/>
  </r>
  <r>
    <n v="2516"/>
    <s v="Morning Glory"/>
    <s v="Hi, everyone my name is Alex, and i want to create not just a cafe spot, but a place that gives everyone a nice warm homey feeling."/>
    <x v="29"/>
    <n v="0"/>
    <x v="2"/>
    <x v="0"/>
    <s v="USD"/>
    <n v="1417279252"/>
    <n v="1414683652"/>
    <b v="0"/>
    <n v="0"/>
    <b v="0"/>
    <x v="34"/>
    <d v="2014-11-29T16:40:52"/>
    <x v="2516"/>
    <n v="0"/>
    <n v="0"/>
    <x v="7"/>
    <x v="34"/>
  </r>
  <r>
    <n v="2517"/>
    <s v="The Canteen"/>
    <s v="KICK START US! Chef-driven dining experience offering a multi-course tasteful and playful menu that hems in familiar seasonal comfort."/>
    <x v="102"/>
    <n v="1767"/>
    <x v="2"/>
    <x v="5"/>
    <s v="CAD"/>
    <n v="1426788930"/>
    <n v="1424200530"/>
    <b v="0"/>
    <n v="33"/>
    <b v="0"/>
    <x v="34"/>
    <d v="2015-03-19T18:15:30"/>
    <x v="2517"/>
    <n v="10"/>
    <n v="53.55"/>
    <x v="7"/>
    <x v="34"/>
  </r>
  <r>
    <n v="2518"/>
    <s v="Southern California's Backroad Eateries"/>
    <s v="I am traveling the backroads of Southern California, to discover the best out-of-the-way eateries the area has to offer"/>
    <x v="10"/>
    <n v="0"/>
    <x v="2"/>
    <x v="0"/>
    <s v="USD"/>
    <n v="1415899228"/>
    <n v="1413303628"/>
    <b v="0"/>
    <n v="0"/>
    <b v="0"/>
    <x v="34"/>
    <d v="2014-11-13T17:20:28"/>
    <x v="2518"/>
    <n v="0"/>
    <n v="0"/>
    <x v="7"/>
    <x v="34"/>
  </r>
  <r>
    <n v="2519"/>
    <s v="Kelli's Kitchen"/>
    <s v="Better than your mom's, better than Cracker Barrel, only at Kelli's Kitchen (all from scratch)."/>
    <x v="60"/>
    <n v="65"/>
    <x v="2"/>
    <x v="0"/>
    <s v="USD"/>
    <n v="1405741404"/>
    <n v="1403149404"/>
    <b v="0"/>
    <n v="4"/>
    <b v="0"/>
    <x v="34"/>
    <d v="2014-07-19T03:43:24"/>
    <x v="2519"/>
    <n v="0"/>
    <n v="16.25"/>
    <x v="7"/>
    <x v="34"/>
  </r>
  <r>
    <n v="2520"/>
    <s v="The Aurora Outpost Restaurant/NightClub"/>
    <s v="Aurora restaurant/night club, a Star Wars/Star Trek Science fiction community gathering place and club in the Tulsa/Oklahoma city area."/>
    <x v="57"/>
    <n v="0"/>
    <x v="2"/>
    <x v="0"/>
    <s v="USD"/>
    <n v="1476559260"/>
    <n v="1472567085"/>
    <b v="0"/>
    <n v="0"/>
    <b v="0"/>
    <x v="34"/>
    <d v="2016-10-15T19:21:00"/>
    <x v="2520"/>
    <n v="0"/>
    <n v="0"/>
    <x v="7"/>
    <x v="34"/>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x v="35"/>
    <d v="2015-10-13T23:13:41"/>
    <x v="2521"/>
    <n v="109"/>
    <n v="103.68"/>
    <x v="4"/>
    <x v="35"/>
  </r>
  <r>
    <n v="2522"/>
    <s v="FALLING MAN @ Center for Contemporary Opera"/>
    <s v="Based on Don DeLilloâ€™s powerful post-9/11 novel, Falling Man captures the first moments of the terrorist attacks that changed the world"/>
    <x v="10"/>
    <n v="5000"/>
    <x v="0"/>
    <x v="0"/>
    <s v="USD"/>
    <n v="1461336720"/>
    <n v="1459431960"/>
    <b v="0"/>
    <n v="27"/>
    <b v="1"/>
    <x v="35"/>
    <d v="2016-04-22T14:52:00"/>
    <x v="2522"/>
    <n v="100"/>
    <n v="185.19"/>
    <x v="4"/>
    <x v="35"/>
  </r>
  <r>
    <n v="2523"/>
    <s v="Pater Noster Project"/>
    <s v="PATER NOSTER (2003) by Thomas Oboe Lee, scored for baritone solo and string quartet.  Hauntingly beautiful, yet never performed."/>
    <x v="42"/>
    <n v="1408"/>
    <x v="0"/>
    <x v="0"/>
    <s v="USD"/>
    <n v="1416270292"/>
    <n v="1413674692"/>
    <b v="0"/>
    <n v="26"/>
    <b v="1"/>
    <x v="35"/>
    <d v="2014-11-18T00:24:52"/>
    <x v="2523"/>
    <n v="156"/>
    <n v="54.15"/>
    <x v="4"/>
    <x v="35"/>
  </r>
  <r>
    <n v="2524"/>
    <s v="Les Bostonades' First CD"/>
    <s v="We're bringing some of our favorite music from the past 10 years to disc for the first time ever."/>
    <x v="51"/>
    <n v="7620"/>
    <x v="0"/>
    <x v="0"/>
    <s v="USD"/>
    <n v="1419136200"/>
    <n v="1416338557"/>
    <b v="0"/>
    <n v="43"/>
    <b v="1"/>
    <x v="35"/>
    <d v="2014-12-21T04:30:00"/>
    <x v="2524"/>
    <n v="102"/>
    <n v="177.21"/>
    <x v="4"/>
    <x v="35"/>
  </r>
  <r>
    <n v="2525"/>
    <s v="Jenny &amp; Rossâ”‚To Sing in Germany"/>
    <s v="Husband and wife operatic team specializing in German opera. Fundraising for an audition tour of Germany."/>
    <x v="6"/>
    <n v="8026"/>
    <x v="0"/>
    <x v="0"/>
    <s v="USD"/>
    <n v="1340914571"/>
    <n v="1338322571"/>
    <b v="0"/>
    <n v="80"/>
    <b v="1"/>
    <x v="35"/>
    <d v="2012-06-28T20:16:11"/>
    <x v="2525"/>
    <n v="100"/>
    <n v="100.33"/>
    <x v="4"/>
    <x v="35"/>
  </r>
  <r>
    <n v="2526"/>
    <s v="10 Years and Counting...a new album by Valor Brass!"/>
    <s v="New music and arrangements, amazing sound, brass chamber music at the highest level!  Be a part of our community!"/>
    <x v="23"/>
    <n v="4518"/>
    <x v="0"/>
    <x v="0"/>
    <s v="USD"/>
    <n v="1418014740"/>
    <n v="1415585474"/>
    <b v="0"/>
    <n v="33"/>
    <b v="1"/>
    <x v="35"/>
    <d v="2014-12-08T04:59:00"/>
    <x v="2526"/>
    <n v="113"/>
    <n v="136.91"/>
    <x v="4"/>
    <x v="35"/>
  </r>
  <r>
    <n v="2527"/>
    <s v="Britten in Song: A Centennial Celebration"/>
    <s v="Five Programs of Benjamin Britten's vocal works featuring over 20 extraordinary vocalists and pianists."/>
    <x v="23"/>
    <n v="4085"/>
    <x v="0"/>
    <x v="0"/>
    <s v="USD"/>
    <n v="1382068740"/>
    <n v="1380477691"/>
    <b v="0"/>
    <n v="71"/>
    <b v="1"/>
    <x v="35"/>
    <d v="2013-10-18T03:59:00"/>
    <x v="2527"/>
    <n v="102"/>
    <n v="57.54"/>
    <x v="4"/>
    <x v="35"/>
  </r>
  <r>
    <n v="2528"/>
    <s v="Three Voices"/>
    <s v="I've been offered a contract with HatHut to record Feldman's 'Three Voices', which would be my first solo disc. I need your help!"/>
    <x v="23"/>
    <n v="4289.99"/>
    <x v="0"/>
    <x v="1"/>
    <s v="GBP"/>
    <n v="1440068400"/>
    <n v="1438459303"/>
    <b v="0"/>
    <n v="81"/>
    <b v="1"/>
    <x v="35"/>
    <d v="2015-08-20T11:00:00"/>
    <x v="2528"/>
    <n v="107"/>
    <n v="52.96"/>
    <x v="4"/>
    <x v="35"/>
  </r>
  <r>
    <n v="2529"/>
    <s v="UrbanArias is DC's Contemporary Opera Company"/>
    <s v="Opera. Short. New."/>
    <x v="12"/>
    <n v="6257"/>
    <x v="0"/>
    <x v="0"/>
    <s v="USD"/>
    <n v="1332636975"/>
    <n v="1328752575"/>
    <b v="0"/>
    <n v="76"/>
    <b v="1"/>
    <x v="35"/>
    <d v="2012-03-25T00:56:15"/>
    <x v="2529"/>
    <n v="104"/>
    <n v="82.33"/>
    <x v="4"/>
    <x v="35"/>
  </r>
  <r>
    <n v="2530"/>
    <s v="OK Mozart Festival premiere by The Tulsa Youth Symphony"/>
    <s v="With your help the Tulsa Youth Symphony will have its premiere appearance at the opening of the OK Mozart Festival, June 6th"/>
    <x v="115"/>
    <n v="6500"/>
    <x v="0"/>
    <x v="0"/>
    <s v="USD"/>
    <n v="1429505400"/>
    <n v="1426711505"/>
    <b v="0"/>
    <n v="48"/>
    <b v="1"/>
    <x v="35"/>
    <d v="2015-04-20T04:50:00"/>
    <x v="2530"/>
    <n v="100"/>
    <n v="135.41999999999999"/>
    <x v="4"/>
    <x v="35"/>
  </r>
  <r>
    <n v="2531"/>
    <s v="Modern Chamber Music"/>
    <s v="The first CD of chamber music composed by John Leupold to be released on PARMA records. The album features solo, duets, and a quartet."/>
    <x v="37"/>
    <n v="4518"/>
    <x v="0"/>
    <x v="0"/>
    <s v="USD"/>
    <n v="1439611140"/>
    <n v="1437668354"/>
    <b v="0"/>
    <n v="61"/>
    <b v="1"/>
    <x v="35"/>
    <d v="2015-08-15T03:59:00"/>
    <x v="2531"/>
    <n v="100"/>
    <n v="74.069999999999993"/>
    <x v="4"/>
    <x v="35"/>
  </r>
  <r>
    <n v="2532"/>
    <s v="The Pacific Guitar Ensemble's Debut Recording!"/>
    <s v="Please help us record our first album, which will contain an exciting collection of works, old and new, for large guitar ensemble!"/>
    <x v="23"/>
    <n v="5045"/>
    <x v="0"/>
    <x v="0"/>
    <s v="USD"/>
    <n v="1345148566"/>
    <n v="1342556566"/>
    <b v="0"/>
    <n v="60"/>
    <b v="1"/>
    <x v="35"/>
    <d v="2012-08-16T20:22:46"/>
    <x v="2532"/>
    <n v="126"/>
    <n v="84.08"/>
    <x v="4"/>
    <x v="35"/>
  </r>
  <r>
    <n v="2533"/>
    <s v="HOLOGRAPHIC - 2013 Concert and Commission Campaign"/>
    <s v="HOLOGRAPHIC is raising money for our 2013 live, four-concert new music project and to commission composer Jonathan Sokol!"/>
    <x v="51"/>
    <n v="8300"/>
    <x v="0"/>
    <x v="0"/>
    <s v="USD"/>
    <n v="1362160868"/>
    <n v="1359568911"/>
    <b v="0"/>
    <n v="136"/>
    <b v="1"/>
    <x v="35"/>
    <d v="2013-03-01T18:01:08"/>
    <x v="2533"/>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x v="35"/>
    <d v="2010-01-01T06:00:00"/>
    <x v="2534"/>
    <n v="105"/>
    <n v="150"/>
    <x v="4"/>
    <x v="35"/>
  </r>
  <r>
    <n v="2535"/>
    <s v="Mark Hayes Requiem Recording"/>
    <s v="Mark Hayes: Requiem Recording"/>
    <x v="22"/>
    <n v="20755"/>
    <x v="0"/>
    <x v="0"/>
    <s v="USD"/>
    <n v="1417463945"/>
    <n v="1414781945"/>
    <b v="0"/>
    <n v="78"/>
    <b v="1"/>
    <x v="35"/>
    <d v="2014-12-01T19:59:05"/>
    <x v="2535"/>
    <n v="104"/>
    <n v="266.08999999999997"/>
    <x v="4"/>
    <x v="35"/>
  </r>
  <r>
    <n v="2536"/>
    <s v="Become the subject of my next composition!"/>
    <s v="I create my solo piano Vignettes by encrypting someone's name in the melody. Next up is the fourth Vignette, and I need a subject!"/>
    <x v="251"/>
    <n v="29"/>
    <x v="0"/>
    <x v="0"/>
    <s v="USD"/>
    <n v="1375151566"/>
    <n v="1373337166"/>
    <b v="0"/>
    <n v="4"/>
    <b v="1"/>
    <x v="35"/>
    <d v="2013-07-30T02:32:46"/>
    <x v="2536"/>
    <n v="116"/>
    <n v="7.25"/>
    <x v="4"/>
    <x v="35"/>
  </r>
  <r>
    <n v="2537"/>
    <s v="The Philadelphia Opera Collective presents Susannah"/>
    <s v="When an innocent girl is seen bathing by local church elders, she becomes the target of travelling, revivalist preacher Olin Blitch."/>
    <x v="28"/>
    <n v="1100"/>
    <x v="0"/>
    <x v="0"/>
    <s v="USD"/>
    <n v="1312212855"/>
    <n v="1307028855"/>
    <b v="0"/>
    <n v="11"/>
    <b v="1"/>
    <x v="35"/>
    <d v="2011-08-01T15:34:15"/>
    <x v="2537"/>
    <n v="110"/>
    <n v="100"/>
    <x v="4"/>
    <x v="35"/>
  </r>
  <r>
    <n v="2538"/>
    <s v="Me, Myself and Albinoni"/>
    <s v="I will record 2 of Tomaso Albinoni's concertos for 2 oboes playing both parts myself."/>
    <x v="102"/>
    <n v="20343.169999999998"/>
    <x v="0"/>
    <x v="0"/>
    <s v="USD"/>
    <n v="1361681940"/>
    <n v="1359029661"/>
    <b v="0"/>
    <n v="185"/>
    <b v="1"/>
    <x v="35"/>
    <d v="2013-02-24T04:59:00"/>
    <x v="2538"/>
    <n v="113"/>
    <n v="109.96"/>
    <x v="4"/>
    <x v="35"/>
  </r>
  <r>
    <n v="2539"/>
    <s v="The Flying Gambas"/>
    <s v="Help ABS Academy musicians get their cellos, gambas, &amp; contrabasses to San Francisco by supporting their instruments' travel."/>
    <x v="3"/>
    <n v="10025"/>
    <x v="0"/>
    <x v="0"/>
    <s v="USD"/>
    <n v="1422913152"/>
    <n v="1417729152"/>
    <b v="0"/>
    <n v="59"/>
    <b v="1"/>
    <x v="35"/>
    <d v="2015-02-02T21:39:12"/>
    <x v="2539"/>
    <n v="100"/>
    <n v="169.92"/>
    <x v="4"/>
    <x v="35"/>
  </r>
  <r>
    <n v="2540"/>
    <s v="Vladimir in Butterfly Country"/>
    <s v="â€œVladimir in Butterfly Countryâ€ is a chamber opera by composer Ann Callaway and Jaime Robles, which will premiere October 30, 2011."/>
    <x v="30"/>
    <n v="2585"/>
    <x v="0"/>
    <x v="0"/>
    <s v="USD"/>
    <n v="1319904721"/>
    <n v="1314720721"/>
    <b v="0"/>
    <n v="27"/>
    <b v="1"/>
    <x v="35"/>
    <d v="2011-10-29T16:12:01"/>
    <x v="2540"/>
    <n v="103"/>
    <n v="95.74"/>
    <x v="4"/>
    <x v="35"/>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x v="35"/>
    <d v="2013-09-26T10:46:58"/>
    <x v="2541"/>
    <n v="107"/>
    <n v="59.46"/>
    <x v="4"/>
    <x v="35"/>
  </r>
  <r>
    <n v="2542"/>
    <s v="Classical Music by Marquita"/>
    <s v="Marquita Renee Ntim records her first Classical Album, complete with her playing the viola, cello and singing opera."/>
    <x v="176"/>
    <n v="725"/>
    <x v="0"/>
    <x v="0"/>
    <s v="USD"/>
    <n v="1380599940"/>
    <n v="1377252857"/>
    <b v="0"/>
    <n v="13"/>
    <b v="1"/>
    <x v="35"/>
    <d v="2013-10-01T03:59:00"/>
    <x v="2542"/>
    <n v="104"/>
    <n v="55.77"/>
    <x v="4"/>
    <x v="35"/>
  </r>
  <r>
    <n v="2543"/>
    <s v="AM 1610 :: The Station &gt;&gt; Live Studio Project &gt; Phase 1"/>
    <s v="The Station in Hamtramck is supplementing our studio to accommodate live in-studio performances and recordings.   You can help. "/>
    <x v="49"/>
    <n v="391"/>
    <x v="0"/>
    <x v="0"/>
    <s v="USD"/>
    <n v="1293937200"/>
    <n v="1291257298"/>
    <b v="0"/>
    <n v="13"/>
    <b v="1"/>
    <x v="35"/>
    <d v="2011-01-02T03:00:00"/>
    <x v="2543"/>
    <n v="156"/>
    <n v="30.08"/>
    <x v="4"/>
    <x v="35"/>
  </r>
  <r>
    <n v="2544"/>
    <s v="Singing City Children's Choir"/>
    <s v="Bringing choral music and performance opportunities to under-served youth in West Philadelphia"/>
    <x v="10"/>
    <n v="5041"/>
    <x v="0"/>
    <x v="0"/>
    <s v="USD"/>
    <n v="1341750569"/>
    <n v="1339158569"/>
    <b v="0"/>
    <n v="57"/>
    <b v="1"/>
    <x v="35"/>
    <d v="2012-07-08T12:29:29"/>
    <x v="2544"/>
    <n v="101"/>
    <n v="88.44"/>
    <x v="4"/>
    <x v="35"/>
  </r>
  <r>
    <n v="2545"/>
    <s v="Larchmere String Quartet Debut Album: Music by Stephan Krehl"/>
    <s v="We're recording our debut album: a CD of the string quartet and clarinet quintet by Stephan Krehl for the Naxos label"/>
    <x v="13"/>
    <n v="3906"/>
    <x v="0"/>
    <x v="0"/>
    <s v="USD"/>
    <n v="1424997000"/>
    <n v="1421983138"/>
    <b v="0"/>
    <n v="61"/>
    <b v="1"/>
    <x v="35"/>
    <d v="2015-02-27T00:30:00"/>
    <x v="2545"/>
    <n v="195"/>
    <n v="64.03"/>
    <x v="4"/>
    <x v="35"/>
  </r>
  <r>
    <n v="2546"/>
    <s v="Cor Cantiamo's First Commercially Released Recording"/>
    <s v="We want to release an album of choral music by acclaimed Finnish composer Jaakko MÃ¤ntyjÃ¤rvi in 2014"/>
    <x v="8"/>
    <n v="3910"/>
    <x v="0"/>
    <x v="0"/>
    <s v="USD"/>
    <n v="1380949200"/>
    <n v="1378586179"/>
    <b v="0"/>
    <n v="65"/>
    <b v="1"/>
    <x v="35"/>
    <d v="2013-10-05T05:00:00"/>
    <x v="2546"/>
    <n v="112"/>
    <n v="60.15"/>
    <x v="4"/>
    <x v="35"/>
  </r>
  <r>
    <n v="2547"/>
    <s v="Classical Guitar Music of Hawaii"/>
    <s v="A compilation of Guitar Music by composers Darin Au, Jeff Peterson, Byron Yasui, Bailey Matsuda, Ian O'Sullivan, and Michael Foumai."/>
    <x v="62"/>
    <n v="6592"/>
    <x v="0"/>
    <x v="0"/>
    <s v="USD"/>
    <n v="1333560803"/>
    <n v="1330972403"/>
    <b v="0"/>
    <n v="134"/>
    <b v="1"/>
    <x v="35"/>
    <d v="2012-04-04T17:33:23"/>
    <x v="2547"/>
    <n v="120"/>
    <n v="49.19"/>
    <x v="4"/>
    <x v="35"/>
  </r>
  <r>
    <n v="2548"/>
    <s v="IYSO Orchestra Academy &amp; Symphonic Concert 2016"/>
    <s v="This is the embryo of the change for future ecosystem of musical art  in Indonesia. Please support us to realize our program on Oct 9!"/>
    <x v="12"/>
    <n v="6111"/>
    <x v="0"/>
    <x v="6"/>
    <s v="EUR"/>
    <n v="1475209620"/>
    <n v="1473087637"/>
    <b v="0"/>
    <n v="37"/>
    <b v="1"/>
    <x v="35"/>
    <d v="2016-09-30T04:27:00"/>
    <x v="2548"/>
    <n v="102"/>
    <n v="165.16"/>
    <x v="4"/>
    <x v="35"/>
  </r>
  <r>
    <n v="2549"/>
    <s v="The Miller's Wife, a new opera"/>
    <s v="A new opera in English by Mike Christie to be premiÃ¨red at the Arcola Theatre, London UK from 14th-17th August 2013."/>
    <x v="351"/>
    <n v="1614"/>
    <x v="0"/>
    <x v="1"/>
    <s v="GBP"/>
    <n v="1370019600"/>
    <n v="1366999870"/>
    <b v="0"/>
    <n v="37"/>
    <b v="1"/>
    <x v="35"/>
    <d v="2013-05-31T17:00:00"/>
    <x v="2549"/>
    <n v="103"/>
    <n v="43.62"/>
    <x v="4"/>
    <x v="35"/>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x v="35"/>
    <d v="2015-10-08T03:59:00"/>
    <x v="2550"/>
    <n v="101"/>
    <n v="43.7"/>
    <x v="4"/>
    <x v="35"/>
  </r>
  <r>
    <n v="2551"/>
    <s v="Mozart Requiem with Bach Cantata 106 &amp; Brahms NÃ¤nie"/>
    <s v="KCS seeks your support to off-set the cost of assembling a professional 25 piece orchestra for two choral performances."/>
    <x v="352"/>
    <n v="3775.5"/>
    <x v="0"/>
    <x v="0"/>
    <s v="USD"/>
    <n v="1332362880"/>
    <n v="1329890585"/>
    <b v="0"/>
    <n v="56"/>
    <b v="1"/>
    <x v="35"/>
    <d v="2012-03-21T20:48:00"/>
    <x v="2551"/>
    <n v="103"/>
    <n v="67.42"/>
    <x v="4"/>
    <x v="35"/>
  </r>
  <r>
    <n v="2552"/>
    <s v="DAVID, The Oratorio"/>
    <s v="World Premiere of a new oratorio with chorus, soloists, and orchestra, based on the Old Testament king and prophet, DAVID"/>
    <x v="9"/>
    <n v="3195"/>
    <x v="0"/>
    <x v="0"/>
    <s v="USD"/>
    <n v="1488741981"/>
    <n v="1486149981"/>
    <b v="0"/>
    <n v="18"/>
    <b v="1"/>
    <x v="35"/>
    <d v="2017-03-05T19:26:21"/>
    <x v="2552"/>
    <n v="107"/>
    <n v="177.5"/>
    <x v="4"/>
    <x v="35"/>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x v="35"/>
    <d v="2012-09-21T04:46:47"/>
    <x v="2553"/>
    <n v="156"/>
    <n v="38.880000000000003"/>
    <x v="4"/>
    <x v="35"/>
  </r>
  <r>
    <n v="2554"/>
    <s v="Patagonia Winds: Wind Quintet Commission Project"/>
    <s v="Join forces with the Patagonia Winds to commission a new wind quintet to premiere at the 2015 National Flute Association Convention!"/>
    <x v="9"/>
    <n v="3684"/>
    <x v="0"/>
    <x v="0"/>
    <s v="USD"/>
    <n v="1433131140"/>
    <n v="1430445163"/>
    <b v="0"/>
    <n v="67"/>
    <b v="1"/>
    <x v="35"/>
    <d v="2015-06-01T03:59:00"/>
    <x v="2554"/>
    <n v="123"/>
    <n v="54.99"/>
    <x v="4"/>
    <x v="35"/>
  </r>
  <r>
    <n v="2555"/>
    <s v="Send Brandon Rumsey to Brevard Music Center"/>
    <s v="At Brevard Music Center, a foremost summer music study program, I will compose a new work for large chamber ensemble for performance."/>
    <x v="13"/>
    <n v="2147"/>
    <x v="0"/>
    <x v="0"/>
    <s v="USD"/>
    <n v="1338219793"/>
    <n v="1335541393"/>
    <b v="0"/>
    <n v="35"/>
    <b v="1"/>
    <x v="35"/>
    <d v="2012-05-28T15:43:13"/>
    <x v="2555"/>
    <n v="107"/>
    <n v="61.34"/>
    <x v="4"/>
    <x v="35"/>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x v="35"/>
    <d v="2012-12-24T23:47:37"/>
    <x v="2556"/>
    <n v="106"/>
    <n v="23.12"/>
    <x v="4"/>
    <x v="35"/>
  </r>
  <r>
    <n v="2557"/>
    <s v="European Tour"/>
    <s v="Raising money for our concert tour of Switzerland and Germany in June/July 2014"/>
    <x v="42"/>
    <n v="1066"/>
    <x v="0"/>
    <x v="1"/>
    <s v="GBP"/>
    <n v="1400176386"/>
    <n v="1397584386"/>
    <b v="0"/>
    <n v="36"/>
    <b v="1"/>
    <x v="35"/>
    <d v="2014-05-15T17:53:06"/>
    <x v="2557"/>
    <n v="118"/>
    <n v="29.61"/>
    <x v="4"/>
    <x v="35"/>
  </r>
  <r>
    <n v="2558"/>
    <s v="Hopkins Sinfonia 2015 Season"/>
    <s v="The Hopkins Sinfonia is looking for your support to run our 2015 Season made up of five concerts."/>
    <x v="21"/>
    <n v="1361"/>
    <x v="0"/>
    <x v="2"/>
    <s v="AUD"/>
    <n v="1430488740"/>
    <n v="1427747906"/>
    <b v="0"/>
    <n v="18"/>
    <b v="1"/>
    <x v="35"/>
    <d v="2015-05-01T13:59:00"/>
    <x v="2558"/>
    <n v="109"/>
    <n v="75.61"/>
    <x v="4"/>
    <x v="35"/>
  </r>
  <r>
    <n v="2559"/>
    <s v="India Meets String Quartet"/>
    <s v="A concert of new music by four composers who have lived in India and been inspired by its music, with the Momenta String Quartet"/>
    <x v="134"/>
    <n v="890"/>
    <x v="0"/>
    <x v="0"/>
    <s v="USD"/>
    <n v="1321385820"/>
    <n v="1318539484"/>
    <b v="0"/>
    <n v="25"/>
    <b v="1"/>
    <x v="35"/>
    <d v="2011-11-15T19:37:00"/>
    <x v="2559"/>
    <n v="111"/>
    <n v="35.6"/>
    <x v="4"/>
    <x v="35"/>
  </r>
  <r>
    <n v="2560"/>
    <s v="Courting Rites of Cranes CD recording"/>
    <s v="New CD of favourite chamber music by Welsh composer Michael Parkin featuring debut recordings by outstanding young musicians."/>
    <x v="9"/>
    <n v="3003"/>
    <x v="0"/>
    <x v="1"/>
    <s v="GBP"/>
    <n v="1425682174"/>
    <n v="1423090174"/>
    <b v="0"/>
    <n v="21"/>
    <b v="1"/>
    <x v="35"/>
    <d v="2015-03-06T22:49:34"/>
    <x v="2560"/>
    <n v="100"/>
    <n v="143"/>
    <x v="4"/>
    <x v="35"/>
  </r>
  <r>
    <n v="2561"/>
    <s v="Project Bearnaise Trucks (Canceled)"/>
    <s v="Ever had chicken fingers smothered in bearnaise sauce, resting on a bed of your favorite rice? We need these meals on wheels."/>
    <x v="57"/>
    <n v="0"/>
    <x v="1"/>
    <x v="5"/>
    <s v="CAD"/>
    <n v="1444740089"/>
    <n v="1442148089"/>
    <b v="0"/>
    <n v="0"/>
    <b v="0"/>
    <x v="19"/>
    <d v="2015-10-13T12:41:29"/>
    <x v="2561"/>
    <n v="0"/>
    <n v="0"/>
    <x v="7"/>
    <x v="19"/>
  </r>
  <r>
    <n v="2562"/>
    <s v="Jamaican food truck in Munich in the making! (Canceled)"/>
    <s v="Hail up - Wah gwaan ?_x000a_We are creating a foodtruck that will serve typical, traditional Jamaican jerk chicken/pork and more!"/>
    <x v="3"/>
    <n v="75"/>
    <x v="1"/>
    <x v="12"/>
    <s v="EUR"/>
    <n v="1476189339"/>
    <n v="1471005339"/>
    <b v="0"/>
    <n v="3"/>
    <b v="0"/>
    <x v="19"/>
    <d v="2016-10-11T12:35:39"/>
    <x v="2562"/>
    <n v="1"/>
    <n v="25"/>
    <x v="7"/>
    <x v="19"/>
  </r>
  <r>
    <n v="2563"/>
    <s v="Phoenix Pearl Boba Tea Truck (Canceled)"/>
    <s v="Michigan based bubble tea and specialty ice cream food truck"/>
    <x v="22"/>
    <n v="0"/>
    <x v="1"/>
    <x v="0"/>
    <s v="USD"/>
    <n v="1438226451"/>
    <n v="1433042451"/>
    <b v="0"/>
    <n v="0"/>
    <b v="0"/>
    <x v="19"/>
    <d v="2015-07-30T03:20:51"/>
    <x v="2563"/>
    <n v="0"/>
    <n v="0"/>
    <x v="7"/>
    <x v="19"/>
  </r>
  <r>
    <n v="2564"/>
    <s v="Seaside Eddy's - Wheels on the Ground! (Canceled)"/>
    <s v="We want to bring the wonderful flavors of the Jersey Shore, my home, to my new home in Winnipeg, the center of Canada."/>
    <x v="79"/>
    <n v="0"/>
    <x v="1"/>
    <x v="5"/>
    <s v="CAD"/>
    <n v="1406854699"/>
    <n v="1404262699"/>
    <b v="0"/>
    <n v="0"/>
    <b v="0"/>
    <x v="19"/>
    <d v="2014-08-01T00:58:19"/>
    <x v="2564"/>
    <n v="0"/>
    <n v="0"/>
    <x v="7"/>
    <x v="19"/>
  </r>
  <r>
    <n v="2565"/>
    <s v="The Sketchy Pelican (Canceled)"/>
    <s v="The Sketchy Pelican. Is my vision to bring raw, honest, soulful, creative, thoght provoking cuisine to food truck form"/>
    <x v="3"/>
    <n v="100"/>
    <x v="1"/>
    <x v="0"/>
    <s v="USD"/>
    <n v="1462827000"/>
    <n v="1457710589"/>
    <b v="0"/>
    <n v="1"/>
    <b v="0"/>
    <x v="19"/>
    <d v="2016-05-09T20:50:00"/>
    <x v="2565"/>
    <n v="1"/>
    <n v="100"/>
    <x v="7"/>
    <x v="19"/>
  </r>
  <r>
    <n v="2566"/>
    <s v="Mamma B's Pizza Get's Rolling (Canceled)"/>
    <s v="You can skip the hotdog cart and enjoy fresh, hot, delicious, handmade pizza when Mamma B's takes her show on the road!"/>
    <x v="19"/>
    <n v="0"/>
    <x v="1"/>
    <x v="0"/>
    <s v="USD"/>
    <n v="1408663948"/>
    <n v="1406071948"/>
    <b v="0"/>
    <n v="0"/>
    <b v="0"/>
    <x v="19"/>
    <d v="2014-08-21T23:32:28"/>
    <x v="2566"/>
    <n v="0"/>
    <n v="0"/>
    <x v="7"/>
    <x v="19"/>
  </r>
  <r>
    <n v="2567"/>
    <s v="Burgers and Babes Food Truck (Canceled)"/>
    <s v="You're leaving a Bar/Nightclub what else would you want more than to have a Juicy Burger and to see Beautiful Girls making it."/>
    <x v="101"/>
    <n v="120"/>
    <x v="1"/>
    <x v="0"/>
    <s v="USD"/>
    <n v="1429823138"/>
    <n v="1427231138"/>
    <b v="0"/>
    <n v="2"/>
    <b v="0"/>
    <x v="19"/>
    <d v="2015-04-23T21:05:38"/>
    <x v="2567"/>
    <n v="0"/>
    <n v="60"/>
    <x v="7"/>
    <x v="19"/>
  </r>
  <r>
    <n v="2568"/>
    <s v="Barney's, deliciously New York - Vintage 1972 Chevy P10"/>
    <s v="Barney's is seriously delicious New York food. Cooking everything from scratch on our American food truck. London here we come..."/>
    <x v="3"/>
    <n v="50"/>
    <x v="1"/>
    <x v="1"/>
    <s v="GBP"/>
    <n v="1472745594"/>
    <n v="1470153594"/>
    <b v="0"/>
    <n v="1"/>
    <b v="0"/>
    <x v="19"/>
    <d v="2016-09-01T15:59:54"/>
    <x v="2568"/>
    <n v="1"/>
    <n v="50"/>
    <x v="7"/>
    <x v="19"/>
  </r>
  <r>
    <n v="2569"/>
    <s v="Rochester Needs a Dessert Food Truck (Canceled)"/>
    <s v="With your help, I would be able to get a truck and start the process of getting it ready for the 2016 season."/>
    <x v="115"/>
    <n v="145"/>
    <x v="1"/>
    <x v="0"/>
    <s v="USD"/>
    <n v="1442457112"/>
    <n v="1439865112"/>
    <b v="0"/>
    <n v="2"/>
    <b v="0"/>
    <x v="19"/>
    <d v="2015-09-17T02:31:52"/>
    <x v="2569"/>
    <n v="2"/>
    <n v="72.5"/>
    <x v="7"/>
    <x v="19"/>
  </r>
  <r>
    <n v="2570"/>
    <s v="Mathias Pizzeria - A Mobile Wood Fired Pizza Oven (Canceled)"/>
    <s v="A family run mobile wood fired pizza oven serving up unique artisan pizzas created by award winning Chef Brandon Mathias!"/>
    <x v="39"/>
    <n v="59"/>
    <x v="1"/>
    <x v="0"/>
    <s v="USD"/>
    <n v="1486590035"/>
    <n v="1483998035"/>
    <b v="0"/>
    <n v="2"/>
    <b v="0"/>
    <x v="19"/>
    <d v="2017-02-08T21:40:35"/>
    <x v="2570"/>
    <n v="1"/>
    <n v="29.5"/>
    <x v="7"/>
    <x v="19"/>
  </r>
  <r>
    <n v="2571"/>
    <s v="Coco Bowls (Canceled)"/>
    <s v="Perth locals who dream of opening a health food van, and serving treats that not only taste amazing but also benefit your body."/>
    <x v="57"/>
    <n v="250"/>
    <x v="1"/>
    <x v="2"/>
    <s v="AUD"/>
    <n v="1463645521"/>
    <n v="1458461521"/>
    <b v="0"/>
    <n v="4"/>
    <b v="0"/>
    <x v="19"/>
    <d v="2016-05-19T08:12:01"/>
    <x v="2571"/>
    <n v="0"/>
    <n v="62.5"/>
    <x v="7"/>
    <x v="19"/>
  </r>
  <r>
    <n v="2572"/>
    <s v="A Dream of Naughty Nachos (Canceled)"/>
    <s v="Mesquite smoked brisket nachos, food truck style, with homemade salsa to make your taste buds dance."/>
    <x v="11"/>
    <n v="0"/>
    <x v="1"/>
    <x v="0"/>
    <s v="USD"/>
    <n v="1428893517"/>
    <n v="1426301517"/>
    <b v="0"/>
    <n v="0"/>
    <b v="0"/>
    <x v="19"/>
    <d v="2015-04-13T02:51:57"/>
    <x v="2572"/>
    <n v="0"/>
    <n v="0"/>
    <x v="7"/>
    <x v="19"/>
  </r>
  <r>
    <n v="2573"/>
    <s v="Southern Flair Pork-Ka-Bobs (Canceled)"/>
    <s v="I have perfected my porkkabob recipe.I'm ready to start my own business!I need funds for the bbq pit and trailer and start up supplies."/>
    <x v="6"/>
    <n v="0"/>
    <x v="1"/>
    <x v="0"/>
    <s v="USD"/>
    <n v="1408803149"/>
    <n v="1404915149"/>
    <b v="0"/>
    <n v="0"/>
    <b v="0"/>
    <x v="19"/>
    <d v="2014-08-23T14:12:29"/>
    <x v="2573"/>
    <n v="0"/>
    <n v="0"/>
    <x v="7"/>
    <x v="19"/>
  </r>
  <r>
    <n v="2574"/>
    <s v="Da Pickney Dem Jamaican Jerk (Canceled)"/>
    <s v="The Best Jamaican Jerk outside of Kingston! The name means &quot;for the children&quot;, my children, the reasons why I cook and why I live!"/>
    <x v="3"/>
    <n v="0"/>
    <x v="1"/>
    <x v="0"/>
    <s v="USD"/>
    <n v="1463600945"/>
    <n v="1461786545"/>
    <b v="0"/>
    <n v="0"/>
    <b v="0"/>
    <x v="19"/>
    <d v="2016-05-18T19:49:05"/>
    <x v="2574"/>
    <n v="0"/>
    <n v="0"/>
    <x v="7"/>
    <x v="19"/>
  </r>
  <r>
    <n v="2575"/>
    <s v="Vdub dogs (Canceled)"/>
    <s v="Hello everyone, Iv'e decided to put my love for old Volkswagen buses and my love for cooking together! Support vdub dogs hot dog bus!"/>
    <x v="94"/>
    <n v="0"/>
    <x v="1"/>
    <x v="0"/>
    <s v="USD"/>
    <n v="1421030194"/>
    <n v="1418438194"/>
    <b v="0"/>
    <n v="0"/>
    <b v="0"/>
    <x v="19"/>
    <d v="2015-01-12T02:36:34"/>
    <x v="2575"/>
    <n v="0"/>
    <n v="0"/>
    <x v="7"/>
    <x v="19"/>
  </r>
  <r>
    <n v="2576"/>
    <s v="2 Go Fast Food (Canceled)"/>
    <s v="A New Twist with an American and Philippine fast food Mobile Trailer."/>
    <x v="3"/>
    <n v="0"/>
    <x v="1"/>
    <x v="0"/>
    <s v="USD"/>
    <n v="1428707647"/>
    <n v="1424823247"/>
    <b v="0"/>
    <n v="0"/>
    <b v="0"/>
    <x v="19"/>
    <d v="2015-04-10T23:14:07"/>
    <x v="2576"/>
    <n v="0"/>
    <n v="0"/>
    <x v="7"/>
    <x v="19"/>
  </r>
  <r>
    <n v="2577"/>
    <s v="Fruity Cakes (Canceled)"/>
    <s v="This is not your average cake, it's fruit with yogurt fruit dip icing and fruit toppings! Great for events, parties, weddings and more!"/>
    <x v="36"/>
    <n v="0"/>
    <x v="1"/>
    <x v="0"/>
    <s v="USD"/>
    <n v="1407181297"/>
    <n v="1405021297"/>
    <b v="0"/>
    <n v="0"/>
    <b v="0"/>
    <x v="19"/>
    <d v="2014-08-04T19:41:37"/>
    <x v="2577"/>
    <n v="0"/>
    <n v="0"/>
    <x v="7"/>
    <x v="19"/>
  </r>
  <r>
    <n v="2578"/>
    <s v="Madhuri Kitchen | Power Bowls &amp; Juices (Canceled)"/>
    <s v="Madhuri means &quot;inner beauty, inner sweetness&quot;. At Madhuri Kitchen, we're bringing the spiritual practice of food to festivals &amp; events."/>
    <x v="12"/>
    <n v="0"/>
    <x v="1"/>
    <x v="0"/>
    <s v="USD"/>
    <n v="1444410000"/>
    <n v="1440203579"/>
    <b v="0"/>
    <n v="0"/>
    <b v="0"/>
    <x v="19"/>
    <d v="2015-10-09T17:00:00"/>
    <x v="2578"/>
    <n v="0"/>
    <n v="0"/>
    <x v="7"/>
    <x v="19"/>
  </r>
  <r>
    <n v="2579"/>
    <s v="Liz's Bakery &amp; Barista on the Go.. (Canceled)"/>
    <s v="For those who know me, I love to bake &amp; I'm pretty good at it. My dream is to own a food truck that is a bakery &amp; Coffee shop."/>
    <x v="61"/>
    <n v="277"/>
    <x v="1"/>
    <x v="0"/>
    <s v="USD"/>
    <n v="1410810903"/>
    <n v="1405626903"/>
    <b v="0"/>
    <n v="12"/>
    <b v="0"/>
    <x v="19"/>
    <d v="2014-09-15T19:55:03"/>
    <x v="2579"/>
    <n v="0"/>
    <n v="23.08"/>
    <x v="7"/>
    <x v="19"/>
  </r>
  <r>
    <n v="2580"/>
    <s v="Build Phatboyz Food Truck (Canceled)"/>
    <s v="Planning to build this truck into a full rolling fold out cook shack,providing clean cold drinking water to all festival goers"/>
    <x v="0"/>
    <n v="51"/>
    <x v="1"/>
    <x v="0"/>
    <s v="USD"/>
    <n v="1431745200"/>
    <n v="1429170603"/>
    <b v="0"/>
    <n v="2"/>
    <b v="0"/>
    <x v="19"/>
    <d v="2015-05-16T03:00:00"/>
    <x v="2580"/>
    <n v="1"/>
    <n v="25.5"/>
    <x v="7"/>
    <x v="19"/>
  </r>
  <r>
    <n v="2581"/>
    <s v="A Flying Sausage Food Truck"/>
    <s v="Creating a Food Truck to bring gourmet sausage sliders to Jacksonville, FL for breakfast, lunch, and special events."/>
    <x v="10"/>
    <n v="530"/>
    <x v="2"/>
    <x v="0"/>
    <s v="USD"/>
    <n v="1447689898"/>
    <n v="1445094298"/>
    <b v="0"/>
    <n v="11"/>
    <b v="0"/>
    <x v="19"/>
    <d v="2015-11-16T16:04:58"/>
    <x v="2581"/>
    <n v="11"/>
    <n v="48.18"/>
    <x v="7"/>
    <x v="19"/>
  </r>
  <r>
    <n v="2582"/>
    <s v="Drunken Wings"/>
    <s v="The place where chicken meets liquor for the first time!"/>
    <x v="161"/>
    <n v="1"/>
    <x v="2"/>
    <x v="0"/>
    <s v="USD"/>
    <n v="1477784634"/>
    <n v="1475192634"/>
    <b v="0"/>
    <n v="1"/>
    <b v="0"/>
    <x v="19"/>
    <d v="2016-10-29T23:43:54"/>
    <x v="2582"/>
    <n v="0"/>
    <n v="1"/>
    <x v="7"/>
    <x v="19"/>
  </r>
  <r>
    <n v="2583"/>
    <s v="Crazy Daisy Food Truck"/>
    <s v="Crazy Daisy will become the newest member of the food truck distributors in Kansas City, Missouri."/>
    <x v="28"/>
    <n v="5"/>
    <x v="2"/>
    <x v="0"/>
    <s v="USD"/>
    <n v="1426526880"/>
    <n v="1421346480"/>
    <b v="0"/>
    <n v="5"/>
    <b v="0"/>
    <x v="19"/>
    <d v="2015-03-16T17:28:00"/>
    <x v="2583"/>
    <n v="1"/>
    <n v="1"/>
    <x v="7"/>
    <x v="19"/>
  </r>
  <r>
    <n v="2584"/>
    <s v="Culinary Arts Food Truck Style"/>
    <s v="Bringing quality food to the masses using local premium ingredients, but at a food truck price!"/>
    <x v="3"/>
    <n v="0"/>
    <x v="2"/>
    <x v="0"/>
    <s v="USD"/>
    <n v="1434341369"/>
    <n v="1431749369"/>
    <b v="0"/>
    <n v="0"/>
    <b v="0"/>
    <x v="19"/>
    <d v="2015-06-15T04:09:29"/>
    <x v="2584"/>
    <n v="0"/>
    <n v="0"/>
    <x v="7"/>
    <x v="19"/>
  </r>
  <r>
    <n v="2585"/>
    <s v="Evie's Eats and Natural Treats Food Truck"/>
    <s v="Evie's Eats uses local ingredients to create sweet treats, healthy snacks and on the go meals, all with the family budget in mind!"/>
    <x v="11"/>
    <n v="50"/>
    <x v="2"/>
    <x v="0"/>
    <s v="USD"/>
    <n v="1404601632"/>
    <n v="1402009632"/>
    <b v="0"/>
    <n v="1"/>
    <b v="0"/>
    <x v="19"/>
    <d v="2014-07-05T23:07:12"/>
    <x v="2585"/>
    <n v="0"/>
    <n v="50"/>
    <x v="7"/>
    <x v="19"/>
  </r>
  <r>
    <n v="2586"/>
    <s v="Inspire Healthy Eating"/>
    <s v="I would like to bring fresh salad and food to the streets of London at a reasonable price."/>
    <x v="9"/>
    <n v="5"/>
    <x v="2"/>
    <x v="1"/>
    <s v="GBP"/>
    <n v="1451030136"/>
    <n v="1448438136"/>
    <b v="0"/>
    <n v="1"/>
    <b v="0"/>
    <x v="19"/>
    <d v="2015-12-25T07:55:36"/>
    <x v="2586"/>
    <n v="0"/>
    <n v="5"/>
    <x v="7"/>
    <x v="19"/>
  </r>
  <r>
    <n v="2587"/>
    <s v="Yummy Hugs-The Original Co-op, Pop-up Food Truck"/>
    <s v="Providing creative, healthy signature dishes for active, conscientious lifestylers through a community of culinary artists."/>
    <x v="63"/>
    <n v="1217"/>
    <x v="2"/>
    <x v="0"/>
    <s v="USD"/>
    <n v="1451491953"/>
    <n v="1448899953"/>
    <b v="0"/>
    <n v="6"/>
    <b v="0"/>
    <x v="19"/>
    <d v="2015-12-30T16:12:33"/>
    <x v="2587"/>
    <n v="2"/>
    <n v="202.83"/>
    <x v="7"/>
    <x v="19"/>
  </r>
  <r>
    <n v="2588"/>
    <s v="Stacey's $5 Dollar Hollar Food Truck Home of the Freak"/>
    <s v="We are a Asian fusion inspired American Fare Food Truck Home of the Freak Sandwich So that means Come And Get Your Freak On! eat big."/>
    <x v="12"/>
    <n v="233"/>
    <x v="2"/>
    <x v="0"/>
    <s v="USD"/>
    <n v="1427807640"/>
    <n v="1423325626"/>
    <b v="0"/>
    <n v="8"/>
    <b v="0"/>
    <x v="19"/>
    <d v="2015-03-31T13:14:00"/>
    <x v="2588"/>
    <n v="4"/>
    <n v="29.13"/>
    <x v="7"/>
    <x v="19"/>
  </r>
  <r>
    <n v="2589"/>
    <s v="TapiÃ³ca - Brazilian Street Food Truck"/>
    <s v="A Brazilian-inspired food truck in one of the busiest spots in Copenhagen, delicious pancakes made by the healthy tapiÃ³ca flour"/>
    <x v="63"/>
    <n v="5"/>
    <x v="2"/>
    <x v="8"/>
    <s v="DKK"/>
    <n v="1458733927"/>
    <n v="1456145527"/>
    <b v="0"/>
    <n v="1"/>
    <b v="0"/>
    <x v="19"/>
    <d v="2016-03-23T11:52:07"/>
    <x v="2589"/>
    <n v="0"/>
    <n v="5"/>
    <x v="7"/>
    <x v="19"/>
  </r>
  <r>
    <n v="2590"/>
    <s v="Magic Kick Coffee - coffee that makes your day"/>
    <s v="First in Perth self-contained eco-friendly coffee car based on Ford Fiesta. In the end of the projrct I need your help to make it real!"/>
    <x v="9"/>
    <n v="0"/>
    <x v="2"/>
    <x v="2"/>
    <s v="AUD"/>
    <n v="1453817297"/>
    <n v="1453212497"/>
    <b v="0"/>
    <n v="0"/>
    <b v="0"/>
    <x v="19"/>
    <d v="2016-01-26T14:08:17"/>
    <x v="2590"/>
    <n v="0"/>
    <n v="0"/>
    <x v="7"/>
    <x v="19"/>
  </r>
  <r>
    <n v="2591"/>
    <s v="patent pending"/>
    <s v="Hi everyone I am a 26 year old single mom trying to start her own food business! I need to first afford the patent to reveal more!"/>
    <x v="15"/>
    <n v="26"/>
    <x v="2"/>
    <x v="0"/>
    <s v="USD"/>
    <n v="1457901924"/>
    <n v="1452721524"/>
    <b v="0"/>
    <n v="2"/>
    <b v="0"/>
    <x v="19"/>
    <d v="2016-03-13T20:45:24"/>
    <x v="2591"/>
    <n v="2"/>
    <n v="13"/>
    <x v="7"/>
    <x v="19"/>
  </r>
  <r>
    <n v="2592"/>
    <s v="El Carte 303"/>
    <s v="El Carte is revolutionizing the food truck industry. Meet the new food trike. #oneandonly  we going to spread the awesomeness all over!"/>
    <x v="11"/>
    <n v="50"/>
    <x v="2"/>
    <x v="0"/>
    <s v="USD"/>
    <n v="1412536421"/>
    <n v="1409944421"/>
    <b v="0"/>
    <n v="1"/>
    <b v="0"/>
    <x v="19"/>
    <d v="2014-10-05T19:13:41"/>
    <x v="2592"/>
    <n v="0"/>
    <n v="50"/>
    <x v="7"/>
    <x v="19"/>
  </r>
  <r>
    <n v="2593"/>
    <s v="L.J. Silvers' Ice Cream and Taco Van"/>
    <s v="What could be better than satisfying your hunger with ice cream or a taco (or both) from a 1970's mural van blastin disco music!"/>
    <x v="3"/>
    <n v="0"/>
    <x v="2"/>
    <x v="0"/>
    <s v="USD"/>
    <n v="1429993026"/>
    <n v="1427401026"/>
    <b v="0"/>
    <n v="0"/>
    <b v="0"/>
    <x v="19"/>
    <d v="2015-04-25T20:17:06"/>
    <x v="2593"/>
    <n v="0"/>
    <n v="0"/>
    <x v="7"/>
    <x v="19"/>
  </r>
  <r>
    <n v="2594"/>
    <s v="The Shirley Delicious Treats Food Truck Project"/>
    <s v="New, small home business, looking to take some Granny's old recipes along with some of my own creations to the streets!"/>
    <x v="58"/>
    <n v="1"/>
    <x v="2"/>
    <x v="0"/>
    <s v="USD"/>
    <n v="1407453228"/>
    <n v="1404861228"/>
    <b v="0"/>
    <n v="1"/>
    <b v="0"/>
    <x v="19"/>
    <d v="2014-08-07T23:13:48"/>
    <x v="2594"/>
    <n v="0"/>
    <n v="1"/>
    <x v="7"/>
    <x v="19"/>
  </r>
  <r>
    <n v="2595"/>
    <s v="Food Truck for Little Fox Bakery"/>
    <s v="Looking to put the best baked goods in Bowling Green on wheels"/>
    <x v="36"/>
    <n v="1825"/>
    <x v="2"/>
    <x v="0"/>
    <s v="USD"/>
    <n v="1487915500"/>
    <n v="1485323500"/>
    <b v="0"/>
    <n v="19"/>
    <b v="0"/>
    <x v="19"/>
    <d v="2017-02-24T05:51:40"/>
    <x v="2595"/>
    <n v="12"/>
    <n v="96.05"/>
    <x v="7"/>
    <x v="19"/>
  </r>
  <r>
    <n v="2596"/>
    <s v="The Chef Express Food Truck"/>
    <s v="I'm bringing passion, talent, and most importantly some amazing gourmet food to the streets of Lethbridge and southern Alberta."/>
    <x v="19"/>
    <n v="8256"/>
    <x v="2"/>
    <x v="5"/>
    <s v="CAD"/>
    <n v="1407427009"/>
    <n v="1404835009"/>
    <b v="0"/>
    <n v="27"/>
    <b v="0"/>
    <x v="19"/>
    <d v="2014-08-07T15:56:49"/>
    <x v="2596"/>
    <n v="24"/>
    <n v="305.77999999999997"/>
    <x v="7"/>
    <x v="19"/>
  </r>
  <r>
    <n v="2597"/>
    <s v="Cafe Nomad back on the road! Coffee van's poorly."/>
    <s v="We have a great little coffee business but the van is currently limping! We don't have the capital to replace it. Please help us!"/>
    <x v="15"/>
    <n v="85"/>
    <x v="2"/>
    <x v="1"/>
    <s v="GBP"/>
    <n v="1466323917"/>
    <n v="1463731917"/>
    <b v="0"/>
    <n v="7"/>
    <b v="0"/>
    <x v="19"/>
    <d v="2016-06-19T08:11:57"/>
    <x v="2597"/>
    <n v="6"/>
    <n v="12.14"/>
    <x v="7"/>
    <x v="19"/>
  </r>
  <r>
    <n v="2598"/>
    <s v="Rovin' Okie's Fried Pies gourmet southern fried pies."/>
    <s v="I'm ready to make Tulsa happy and aware that love and kindness go hand in hand with good food!"/>
    <x v="9"/>
    <n v="1170"/>
    <x v="2"/>
    <x v="0"/>
    <s v="USD"/>
    <n v="1443039001"/>
    <n v="1440447001"/>
    <b v="0"/>
    <n v="14"/>
    <b v="0"/>
    <x v="19"/>
    <d v="2015-09-23T20:10:01"/>
    <x v="2598"/>
    <n v="39"/>
    <n v="83.57"/>
    <x v="7"/>
    <x v="19"/>
  </r>
  <r>
    <n v="2599"/>
    <s v="Empty Ramekins Catering Group"/>
    <s v="The Empty Ramekins Catering Group is looking for your help to start up in Miami Florida!!!!"/>
    <x v="354"/>
    <n v="90"/>
    <x v="2"/>
    <x v="0"/>
    <s v="USD"/>
    <n v="1407089147"/>
    <n v="1403201147"/>
    <b v="0"/>
    <n v="5"/>
    <b v="0"/>
    <x v="19"/>
    <d v="2014-08-03T18:05:47"/>
    <x v="2599"/>
    <n v="1"/>
    <n v="18"/>
    <x v="7"/>
    <x v="19"/>
  </r>
  <r>
    <n v="2600"/>
    <s v="Help Buttz Return From the Ashes"/>
    <s v="On Sunday November 8, 2015 our food truck burned to the ground. Please help us get rebuilt."/>
    <x v="63"/>
    <n v="3466"/>
    <x v="2"/>
    <x v="0"/>
    <s v="USD"/>
    <n v="1458938200"/>
    <n v="1453757800"/>
    <b v="0"/>
    <n v="30"/>
    <b v="0"/>
    <x v="19"/>
    <d v="2016-03-25T20:36:40"/>
    <x v="2600"/>
    <n v="7"/>
    <n v="115.53"/>
    <x v="7"/>
    <x v="19"/>
  </r>
  <r>
    <n v="2601"/>
    <s v="Launch a TARDIS into SPACE!"/>
    <s v="I'll be launching a small model TARDIS into (near) SPACE and filming the ascension and descension as a mini-documentary for YouTube."/>
    <x v="2"/>
    <n v="3307"/>
    <x v="0"/>
    <x v="0"/>
    <s v="USD"/>
    <n v="1347508740"/>
    <n v="1346276349"/>
    <b v="1"/>
    <n v="151"/>
    <b v="1"/>
    <x v="36"/>
    <d v="2012-09-13T03:59:00"/>
    <x v="2601"/>
    <n v="661"/>
    <n v="21.9"/>
    <x v="2"/>
    <x v="36"/>
  </r>
  <r>
    <n v="2602"/>
    <s v="Historic Robotic Spacecraft Poster Series"/>
    <s v="Three screen-printed posters celebrating the most popular and most notable interplanetary robotic space missions."/>
    <x v="14"/>
    <n v="39131"/>
    <x v="0"/>
    <x v="0"/>
    <s v="USD"/>
    <n v="1415827200"/>
    <n v="1412358968"/>
    <b v="1"/>
    <n v="489"/>
    <b v="1"/>
    <x v="36"/>
    <d v="2014-11-12T21:20:00"/>
    <x v="2602"/>
    <n v="326"/>
    <n v="80.02"/>
    <x v="2"/>
    <x v="36"/>
  </r>
  <r>
    <n v="2603"/>
    <s v="Manned Mock Mars Mission"/>
    <s v="I will be building a mock space station and simulate living on Mars for two weeks."/>
    <x v="257"/>
    <n v="1776"/>
    <x v="0"/>
    <x v="0"/>
    <s v="USD"/>
    <n v="1387835654"/>
    <n v="1386626054"/>
    <b v="1"/>
    <n v="50"/>
    <b v="1"/>
    <x v="36"/>
    <d v="2013-12-23T21:54:14"/>
    <x v="2603"/>
    <n v="101"/>
    <n v="35.520000000000003"/>
    <x v="2"/>
    <x v="36"/>
  </r>
  <r>
    <n v="2604"/>
    <s v="Hermes Spacecraft"/>
    <s v="We're building a full size rocket motor for our Hermes Spacecraft.  Help us Kickstart the next generation of space travel!"/>
    <x v="22"/>
    <n v="20843.599999999999"/>
    <x v="0"/>
    <x v="0"/>
    <s v="USD"/>
    <n v="1335662023"/>
    <n v="1333070023"/>
    <b v="1"/>
    <n v="321"/>
    <b v="1"/>
    <x v="36"/>
    <d v="2012-04-29T01:13:43"/>
    <x v="2604"/>
    <n v="104"/>
    <n v="64.930000000000007"/>
    <x v="2"/>
    <x v="36"/>
  </r>
  <r>
    <n v="2605"/>
    <s v="The most mysterious star in the Galaxy"/>
    <s v="Help astronomers get the data they need to unravel one of the biggest mysteries of all time, KIC 8462852 --- Whereâ€™s the Flux?"/>
    <x v="57"/>
    <n v="107421.57"/>
    <x v="0"/>
    <x v="0"/>
    <s v="USD"/>
    <n v="1466168390"/>
    <n v="1463576390"/>
    <b v="1"/>
    <n v="1762"/>
    <b v="1"/>
    <x v="36"/>
    <d v="2016-06-17T12:59:50"/>
    <x v="2605"/>
    <n v="107"/>
    <n v="60.97"/>
    <x v="2"/>
    <x v="36"/>
  </r>
  <r>
    <n v="2606"/>
    <s v="2000 Student Projects to the Edge of Space"/>
    <s v="PongSat 2 !!!!!_x000a__x000a_On September 27, 2014 we are going to send 2000 student projects to the edge of space."/>
    <x v="34"/>
    <n v="12106"/>
    <x v="0"/>
    <x v="0"/>
    <s v="USD"/>
    <n v="1398791182"/>
    <n v="1396026382"/>
    <b v="1"/>
    <n v="385"/>
    <b v="1"/>
    <x v="36"/>
    <d v="2014-04-29T17:06:22"/>
    <x v="2606"/>
    <n v="110"/>
    <n v="31.44"/>
    <x v="2"/>
    <x v="36"/>
  </r>
  <r>
    <n v="2607"/>
    <s v="Historic Robotic Spacecraft Poster Series Two"/>
    <s v="Chop Shopâ€™s second series of posters celebrating the most popular and most notable robotic space exploration missions."/>
    <x v="6"/>
    <n v="32616"/>
    <x v="0"/>
    <x v="0"/>
    <s v="USD"/>
    <n v="1439344800"/>
    <n v="1435611572"/>
    <b v="1"/>
    <n v="398"/>
    <b v="1"/>
    <x v="36"/>
    <d v="2015-08-12T02:00:00"/>
    <x v="2607"/>
    <n v="408"/>
    <n v="81.95"/>
    <x v="2"/>
    <x v="36"/>
  </r>
  <r>
    <n v="2608"/>
    <s v="Giant Leaps in Space Poster Series"/>
    <s v="Giant Leaps featuring the historic missions of human spaceflight is the third in our series of space exploration prints"/>
    <x v="6"/>
    <n v="17914"/>
    <x v="0"/>
    <x v="0"/>
    <s v="USD"/>
    <n v="1489536000"/>
    <n v="1485976468"/>
    <b v="1"/>
    <n v="304"/>
    <b v="1"/>
    <x v="36"/>
    <d v="2017-03-15T00:00:00"/>
    <x v="2608"/>
    <n v="224"/>
    <n v="58.93"/>
    <x v="2"/>
    <x v="36"/>
  </r>
  <r>
    <n v="2609"/>
    <s v="ArduSat - Your Arduino Experiment in Space"/>
    <s v="We love Arduino and we love space exploration. So we decided to combine them and let people run their own space experiments!"/>
    <x v="19"/>
    <n v="106330.39"/>
    <x v="0"/>
    <x v="0"/>
    <s v="USD"/>
    <n v="1342330951"/>
    <n v="1339738951"/>
    <b v="1"/>
    <n v="676"/>
    <b v="1"/>
    <x v="36"/>
    <d v="2012-07-15T05:42:31"/>
    <x v="2609"/>
    <n v="304"/>
    <n v="157.29"/>
    <x v="2"/>
    <x v="36"/>
  </r>
  <r>
    <n v="2610"/>
    <s v="Restore the Pluto Discovery Telescope"/>
    <s v="Preserve the telescope that Clyde Tombaugh used to discover Pluto for generations to come!"/>
    <x v="355"/>
    <n v="32172.66"/>
    <x v="0"/>
    <x v="0"/>
    <s v="USD"/>
    <n v="1471849140"/>
    <n v="1468444125"/>
    <b v="1"/>
    <n v="577"/>
    <b v="1"/>
    <x v="36"/>
    <d v="2016-08-22T06:59:00"/>
    <x v="2610"/>
    <n v="141"/>
    <n v="55.76"/>
    <x v="2"/>
    <x v="36"/>
  </r>
  <r>
    <n v="2611"/>
    <s v="The Universe in a Sphere (Relaunch)"/>
    <s v="Laniakea is the name of the supercluster of galaxies we are part of.This tremendous structure of 380,000 Galaxies can now be yours! 39â‚¬"/>
    <x v="34"/>
    <n v="306970"/>
    <x v="0"/>
    <x v="12"/>
    <s v="EUR"/>
    <n v="1483397940"/>
    <n v="1480493014"/>
    <b v="1"/>
    <n v="3663"/>
    <b v="1"/>
    <x v="36"/>
    <d v="2017-01-02T22:59:00"/>
    <x v="2611"/>
    <n v="2791"/>
    <n v="83.8"/>
    <x v="2"/>
    <x v="36"/>
  </r>
  <r>
    <n v="2612"/>
    <s v="Starscraper: The Next Generation of Suborbital Rockets"/>
    <s v="What if we built a rocket that is better than a NASA or commercially available rocket? What if we did it with students?"/>
    <x v="3"/>
    <n v="17176.13"/>
    <x v="0"/>
    <x v="0"/>
    <s v="USD"/>
    <n v="1420773970"/>
    <n v="1418095570"/>
    <b v="1"/>
    <n v="294"/>
    <b v="1"/>
    <x v="36"/>
    <d v="2015-01-09T03:26:10"/>
    <x v="2612"/>
    <n v="172"/>
    <n v="58.42"/>
    <x v="2"/>
    <x v="36"/>
  </r>
  <r>
    <n v="2613"/>
    <s v="Earth 360"/>
    <s v="Re-inventing the way we look at our planet by sending 5 cameras to near space to create the first 360 panoramic view of the earth."/>
    <x v="51"/>
    <n v="7576"/>
    <x v="0"/>
    <x v="0"/>
    <s v="USD"/>
    <n v="1348256294"/>
    <n v="1345664294"/>
    <b v="1"/>
    <n v="28"/>
    <b v="1"/>
    <x v="36"/>
    <d v="2012-09-21T19:38:14"/>
    <x v="2613"/>
    <n v="101"/>
    <n v="270.57"/>
    <x v="2"/>
    <x v="36"/>
  </r>
  <r>
    <n v="2614"/>
    <s v="Kansas City SSEP Mission 5 Rocket . . .3,2,1 . . Blast Off!"/>
    <s v="Middle-schoolers designed a microgravity experiment that's going to the ISS! Help us send them to the launch in Wallops Island, VA."/>
    <x v="124"/>
    <n v="10710"/>
    <x v="0"/>
    <x v="0"/>
    <s v="USD"/>
    <n v="1398834000"/>
    <n v="1396371612"/>
    <b v="1"/>
    <n v="100"/>
    <b v="1"/>
    <x v="36"/>
    <d v="2014-04-30T05:00:00"/>
    <x v="2614"/>
    <n v="102"/>
    <n v="107.1"/>
    <x v="2"/>
    <x v="36"/>
  </r>
  <r>
    <n v="2615"/>
    <s v="Action Man (GI Joe) Mission Mercury 10"/>
    <s v="Mission to launch a vintage Action Man and Space Capsule into space and film from his birthplace in UK to mark his 50th Anniversary."/>
    <x v="356"/>
    <n v="3397"/>
    <x v="0"/>
    <x v="1"/>
    <s v="GBP"/>
    <n v="1462017600"/>
    <n v="1458820564"/>
    <b v="0"/>
    <n v="72"/>
    <b v="1"/>
    <x v="36"/>
    <d v="2016-04-30T12:00:00"/>
    <x v="2615"/>
    <n v="170"/>
    <n v="47.18"/>
    <x v="2"/>
    <x v="36"/>
  </r>
  <r>
    <n v="2616"/>
    <s v="James Webb Deployable Model"/>
    <s v="Production of variously-sized deployable models of NASA's James Webb Space Telescope to promote hands-on learning."/>
    <x v="31"/>
    <n v="28633.5"/>
    <x v="0"/>
    <x v="0"/>
    <s v="USD"/>
    <n v="1440546729"/>
    <n v="1437954729"/>
    <b v="1"/>
    <n v="238"/>
    <b v="1"/>
    <x v="36"/>
    <d v="2015-08-25T23:52:09"/>
    <x v="2616"/>
    <n v="115"/>
    <n v="120.31"/>
    <x v="2"/>
    <x v="36"/>
  </r>
  <r>
    <n v="2617"/>
    <s v="Equatorial Sundial - Learn about planetary motion!"/>
    <s v="A simple way to learn and teach complex astronomical concepts. Awesome educational experiment, class demo or desktop display."/>
    <x v="2"/>
    <n v="4388"/>
    <x v="0"/>
    <x v="0"/>
    <s v="USD"/>
    <n v="1413838751"/>
    <n v="1411246751"/>
    <b v="1"/>
    <n v="159"/>
    <b v="1"/>
    <x v="36"/>
    <d v="2014-10-20T20:59:11"/>
    <x v="2617"/>
    <n v="878"/>
    <n v="27.6"/>
    <x v="2"/>
    <x v="36"/>
  </r>
  <r>
    <n v="2618"/>
    <s v="SPACE ART FEATURING ASTRONAUTS #WeBelieveInAstronauts"/>
    <s v="LTD ED COLLECTIBLE SPACE ART FEAT. ASTRONAUTS"/>
    <x v="36"/>
    <n v="15808"/>
    <x v="0"/>
    <x v="0"/>
    <s v="USD"/>
    <n v="1449000061"/>
    <n v="1443812461"/>
    <b v="1"/>
    <n v="77"/>
    <b v="1"/>
    <x v="36"/>
    <d v="2015-12-01T20:01:01"/>
    <x v="2618"/>
    <n v="105"/>
    <n v="205.3"/>
    <x v="2"/>
    <x v="36"/>
  </r>
  <r>
    <n v="2619"/>
    <s v="Mars on Earth: An Art Residency"/>
    <s v="Help a fine art photographer continue her project about space exploration, Mars, and the scientists who are going to make it possible!"/>
    <x v="28"/>
    <n v="1884"/>
    <x v="0"/>
    <x v="0"/>
    <s v="USD"/>
    <n v="1445598000"/>
    <n v="1443302004"/>
    <b v="1"/>
    <n v="53"/>
    <b v="1"/>
    <x v="36"/>
    <d v="2015-10-23T11:00:00"/>
    <x v="2619"/>
    <n v="188"/>
    <n v="35.549999999999997"/>
    <x v="2"/>
    <x v="36"/>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x v="36"/>
    <d v="2015-10-11T01:00:00"/>
    <x v="2620"/>
    <n v="144"/>
    <n v="74.64"/>
    <x v="2"/>
    <x v="36"/>
  </r>
  <r>
    <n v="2621"/>
    <s v="Vulcan I: Rocket Powered by 3D Printed Engine"/>
    <s v="Team of undergraduates racing to be the first student organization to successfully launch a rocket powered by a 3D-printed engine."/>
    <x v="36"/>
    <n v="21882"/>
    <x v="0"/>
    <x v="0"/>
    <s v="USD"/>
    <n v="1432230988"/>
    <n v="1429638988"/>
    <b v="1"/>
    <n v="465"/>
    <b v="1"/>
    <x v="36"/>
    <d v="2015-05-21T17:56:28"/>
    <x v="2621"/>
    <n v="146"/>
    <n v="47.06"/>
    <x v="2"/>
    <x v="36"/>
  </r>
  <r>
    <n v="2622"/>
    <s v="U-PHOS: Upgraded Pulsating Heatpipe Only for Space"/>
    <s v="University team from Pisa in collaboration with ESA, creating an innovative heat transfer device that will be tested into space."/>
    <x v="15"/>
    <n v="1967.76"/>
    <x v="0"/>
    <x v="13"/>
    <s v="EUR"/>
    <n v="1483120216"/>
    <n v="1479232216"/>
    <b v="0"/>
    <n v="74"/>
    <b v="1"/>
    <x v="36"/>
    <d v="2016-12-30T17:50:16"/>
    <x v="2622"/>
    <n v="131"/>
    <n v="26.59"/>
    <x v="2"/>
    <x v="36"/>
  </r>
  <r>
    <n v="2623"/>
    <s v="Antimatter Fuel Production"/>
    <s v="We have designed an antimatter thruster capable of reaching the nearest star.  A plan for antimatter fuel production is now needed."/>
    <x v="13"/>
    <n v="2280"/>
    <x v="0"/>
    <x v="0"/>
    <s v="USD"/>
    <n v="1480658966"/>
    <n v="1479449366"/>
    <b v="0"/>
    <n v="62"/>
    <b v="1"/>
    <x v="36"/>
    <d v="2016-12-02T06:09:26"/>
    <x v="2623"/>
    <n v="114"/>
    <n v="36.770000000000003"/>
    <x v="2"/>
    <x v="36"/>
  </r>
  <r>
    <n v="2624"/>
    <s v="Space Elevator Science - Climb to the Sky - A Tethered Tower"/>
    <s v="Itâ€™s Space Elevator research! Smart robots climbing 2 km straight up. The Ribbon is held aloft by large helium balloons."/>
    <x v="6"/>
    <n v="110353.65"/>
    <x v="0"/>
    <x v="0"/>
    <s v="USD"/>
    <n v="1347530822"/>
    <n v="1345716422"/>
    <b v="0"/>
    <n v="3468"/>
    <b v="1"/>
    <x v="36"/>
    <d v="2012-09-13T10:07:02"/>
    <x v="2624"/>
    <n v="1379"/>
    <n v="31.82"/>
    <x v="2"/>
    <x v="36"/>
  </r>
  <r>
    <n v="2625"/>
    <s v="Caelum - Photos from stratosphere"/>
    <s v="We are two upper sixth-form students specialized in physics who wanna take some majestic pictures from stratosphere - about 35km high"/>
    <x v="325"/>
    <n v="1434"/>
    <x v="0"/>
    <x v="12"/>
    <s v="EUR"/>
    <n v="1478723208"/>
    <n v="1476559608"/>
    <b v="0"/>
    <n v="52"/>
    <b v="1"/>
    <x v="36"/>
    <d v="2016-11-09T20:26:48"/>
    <x v="2625"/>
    <n v="956"/>
    <n v="27.58"/>
    <x v="2"/>
    <x v="36"/>
  </r>
  <r>
    <n v="2626"/>
    <s v="SAGANet STEM Mentoring Lab Accreditation"/>
    <s v="Support the accreditation of our online STEM Mentoring Program with the International Mentoring Association"/>
    <x v="30"/>
    <n v="2800"/>
    <x v="0"/>
    <x v="0"/>
    <s v="USD"/>
    <n v="1433343869"/>
    <n v="1430751869"/>
    <b v="0"/>
    <n v="50"/>
    <b v="1"/>
    <x v="36"/>
    <d v="2015-06-03T15:04:29"/>
    <x v="2626"/>
    <n v="112"/>
    <n v="56"/>
    <x v="2"/>
    <x v="36"/>
  </r>
  <r>
    <n v="2627"/>
    <s v="Students building a near-space balloon with live video"/>
    <s v="A group of high school students are building a near-space balloon, that will capture stunning HD video of the earth from near-space."/>
    <x v="325"/>
    <n v="970"/>
    <x v="0"/>
    <x v="0"/>
    <s v="USD"/>
    <n v="1448571261"/>
    <n v="1445975661"/>
    <b v="0"/>
    <n v="45"/>
    <b v="1"/>
    <x v="36"/>
    <d v="2015-11-26T20:54:21"/>
    <x v="2627"/>
    <n v="647"/>
    <n v="21.56"/>
    <x v="2"/>
    <x v="36"/>
  </r>
  <r>
    <n v="2628"/>
    <s v="Pie In Space!"/>
    <s v="A high school freshman is sending pie into space and you can be a part of it.  GO SCIENCE!!!"/>
    <x v="357"/>
    <n v="926"/>
    <x v="0"/>
    <x v="0"/>
    <s v="USD"/>
    <n v="1417389067"/>
    <n v="1415661067"/>
    <b v="0"/>
    <n v="21"/>
    <b v="1"/>
    <x v="36"/>
    <d v="2014-11-30T23:11:07"/>
    <x v="2628"/>
    <n v="110"/>
    <n v="44.1"/>
    <x v="2"/>
    <x v="36"/>
  </r>
  <r>
    <n v="2629"/>
    <s v="Project Dragonfly - Sail to the Stars"/>
    <s v="The first international contest to let students shape the future of interstellar travel."/>
    <x v="10"/>
    <n v="6387"/>
    <x v="0"/>
    <x v="1"/>
    <s v="GBP"/>
    <n v="1431608122"/>
    <n v="1429016122"/>
    <b v="0"/>
    <n v="100"/>
    <b v="1"/>
    <x v="36"/>
    <d v="2015-05-14T12:55:22"/>
    <x v="2629"/>
    <n v="128"/>
    <n v="63.87"/>
    <x v="2"/>
    <x v="36"/>
  </r>
  <r>
    <n v="2630"/>
    <s v="Asteroid What! - Very Near Earth Asteroids"/>
    <s v="Free and easy to use information when asteroids pass closer than the Moon. Stretch - take photos of all of these asteroids"/>
    <x v="13"/>
    <n v="3158"/>
    <x v="0"/>
    <x v="2"/>
    <s v="AUD"/>
    <n v="1467280800"/>
    <n v="1464921112"/>
    <b v="0"/>
    <n v="81"/>
    <b v="1"/>
    <x v="36"/>
    <d v="2016-06-30T10:00:00"/>
    <x v="2630"/>
    <n v="158"/>
    <n v="38.99"/>
    <x v="2"/>
    <x v="36"/>
  </r>
  <r>
    <n v="2631"/>
    <s v="Starship Congress 2015: Interstellar Hackathon"/>
    <s v="Starship Congress 2015 is a deep-space &amp; interstellar science summit staged by Icarus Interstellar."/>
    <x v="22"/>
    <n v="22933.05"/>
    <x v="0"/>
    <x v="0"/>
    <s v="USD"/>
    <n v="1440907427"/>
    <n v="1438488227"/>
    <b v="0"/>
    <n v="286"/>
    <b v="1"/>
    <x v="36"/>
    <d v="2015-08-30T04:03:47"/>
    <x v="2631"/>
    <n v="115"/>
    <n v="80.19"/>
    <x v="2"/>
    <x v="36"/>
  </r>
  <r>
    <n v="2632"/>
    <s v="University Rocket Science"/>
    <s v="Students from 3 universities are designing a dual stage rocket to test experimental rocket technology."/>
    <x v="358"/>
    <n v="1466"/>
    <x v="0"/>
    <x v="0"/>
    <s v="USD"/>
    <n v="1464485339"/>
    <n v="1462325339"/>
    <b v="0"/>
    <n v="42"/>
    <b v="1"/>
    <x v="36"/>
    <d v="2016-05-29T01:28:59"/>
    <x v="2632"/>
    <n v="137"/>
    <n v="34.9"/>
    <x v="2"/>
    <x v="36"/>
  </r>
  <r>
    <n v="2633"/>
    <s v="ISS-Above"/>
    <s v="A device that lights up whenever the International Space Station is nearby (that happens more often than you might expect)"/>
    <x v="10"/>
    <n v="17731"/>
    <x v="0"/>
    <x v="0"/>
    <s v="USD"/>
    <n v="1393542000"/>
    <n v="1390938332"/>
    <b v="0"/>
    <n v="199"/>
    <b v="1"/>
    <x v="36"/>
    <d v="2014-02-27T23:00:00"/>
    <x v="2633"/>
    <n v="355"/>
    <n v="89.1"/>
    <x v="2"/>
    <x v="36"/>
  </r>
  <r>
    <n v="2634"/>
    <s v="Project Stardust Part 2"/>
    <s v="After a unsuccessful recovery last time we are trying again to successfully launch and recover a weather balloon from space."/>
    <x v="359"/>
    <n v="986"/>
    <x v="0"/>
    <x v="0"/>
    <s v="USD"/>
    <n v="1475163921"/>
    <n v="1472571921"/>
    <b v="0"/>
    <n v="25"/>
    <b v="1"/>
    <x v="36"/>
    <d v="2016-09-29T15:45:21"/>
    <x v="2634"/>
    <n v="106"/>
    <n v="39.44"/>
    <x v="2"/>
    <x v="36"/>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x v="36"/>
    <d v="2015-03-09T21:49:21"/>
    <x v="2635"/>
    <n v="100"/>
    <n v="136.9"/>
    <x v="2"/>
    <x v="36"/>
  </r>
  <r>
    <n v="2636"/>
    <s v="Starduster II - Photographing Earth from Near-Space"/>
    <s v="Real-time high-altitude weather balloon tracking using amateur radios - capturing stunning near-space visuals - now with more science!"/>
    <x v="28"/>
    <n v="1873"/>
    <x v="0"/>
    <x v="0"/>
    <s v="USD"/>
    <n v="1476579600"/>
    <n v="1474641914"/>
    <b v="0"/>
    <n v="50"/>
    <b v="1"/>
    <x v="36"/>
    <d v="2016-10-16T01:00:00"/>
    <x v="2636"/>
    <n v="187"/>
    <n v="37.46"/>
    <x v="2"/>
    <x v="36"/>
  </r>
  <r>
    <n v="2637"/>
    <s v="SPEED OF LIGHT: Biggest Mystery of the Universe"/>
    <s v="Help us collect the data to solve the mystery of the century: Is light slowing down?"/>
    <x v="2"/>
    <n v="831"/>
    <x v="0"/>
    <x v="0"/>
    <s v="USD"/>
    <n v="1476277875"/>
    <n v="1474895475"/>
    <b v="0"/>
    <n v="26"/>
    <b v="1"/>
    <x v="36"/>
    <d v="2016-10-12T13:11:15"/>
    <x v="2637"/>
    <n v="166"/>
    <n v="31.96"/>
    <x v="2"/>
    <x v="36"/>
  </r>
  <r>
    <n v="2638"/>
    <s v="Pie In Space! (Round 2)"/>
    <s v="The second round of funding for the most amazing project ever where a high school freshman is sending pie into SPACE!!!"/>
    <x v="360"/>
    <n v="353"/>
    <x v="0"/>
    <x v="0"/>
    <s v="USD"/>
    <n v="1421358895"/>
    <n v="1418766895"/>
    <b v="0"/>
    <n v="14"/>
    <b v="1"/>
    <x v="36"/>
    <d v="2015-01-15T21:54:55"/>
    <x v="2638"/>
    <n v="102"/>
    <n v="25.21"/>
    <x v="2"/>
    <x v="36"/>
  </r>
  <r>
    <n v="2639"/>
    <s v="Mission Space"/>
    <s v="Mission Space is run by me, a teenager who has a passion for space! I will fly a weather balloon to the edge of space with your help."/>
    <x v="43"/>
    <n v="492"/>
    <x v="0"/>
    <x v="1"/>
    <s v="GBP"/>
    <n v="1424378748"/>
    <n v="1421786748"/>
    <b v="0"/>
    <n v="49"/>
    <b v="1"/>
    <x v="36"/>
    <d v="2015-02-19T20:45:48"/>
    <x v="2639"/>
    <n v="164"/>
    <n v="10.039999999999999"/>
    <x v="2"/>
    <x v="36"/>
  </r>
  <r>
    <n v="2640"/>
    <s v="Save the Astronomy Van"/>
    <s v="Hi,_x000a_My Name is David Frey and I Provide Free Public Astronomy programs in San Francisco, Mt. Tamalpias, Yosemite and Novato CA."/>
    <x v="9"/>
    <n v="3170"/>
    <x v="0"/>
    <x v="0"/>
    <s v="USD"/>
    <n v="1433735474"/>
    <n v="1428551474"/>
    <b v="0"/>
    <n v="69"/>
    <b v="1"/>
    <x v="36"/>
    <d v="2015-06-08T03:51:14"/>
    <x v="2640"/>
    <n v="106"/>
    <n v="45.94"/>
    <x v="2"/>
    <x v="36"/>
  </r>
  <r>
    <n v="2641"/>
    <s v="Build Flying Saucer Artificial Intelligent from sea shell"/>
    <s v="Building a Flying saucer that has Artificial Intelligent made from sea shell."/>
    <x v="15"/>
    <n v="15"/>
    <x v="2"/>
    <x v="0"/>
    <s v="USD"/>
    <n v="1410811740"/>
    <n v="1409341863"/>
    <b v="0"/>
    <n v="1"/>
    <b v="0"/>
    <x v="36"/>
    <d v="2014-09-15T20:09:00"/>
    <x v="2641"/>
    <n v="1"/>
    <n v="15"/>
    <x v="2"/>
    <x v="36"/>
  </r>
  <r>
    <n v="2642"/>
    <s v="Maschinenbau in ein neues Zeitalter"/>
    <s v="Innovatives MAschinenbau projekt mit verarbeitende Metalle vom Mars_x000a_Stehe mit Mars one einer hollÃ¤ndischen space company in cooperatio"/>
    <x v="69"/>
    <n v="0"/>
    <x v="2"/>
    <x v="12"/>
    <s v="EUR"/>
    <n v="1468565820"/>
    <n v="1465970108"/>
    <b v="0"/>
    <n v="0"/>
    <b v="0"/>
    <x v="36"/>
    <d v="2016-07-15T06:57:00"/>
    <x v="2642"/>
    <n v="0"/>
    <n v="0"/>
    <x v="2"/>
    <x v="36"/>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x v="36"/>
    <d v="2016-12-21T07:59:00"/>
    <x v="2643"/>
    <n v="34"/>
    <n v="223.58"/>
    <x v="2"/>
    <x v="36"/>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x v="36"/>
    <d v="2017-03-10T19:00:35"/>
    <x v="2644"/>
    <n v="2"/>
    <n v="39.479999999999997"/>
    <x v="2"/>
    <x v="36"/>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x v="36"/>
    <d v="2014-11-08T21:13:23"/>
    <x v="2645"/>
    <n v="11"/>
    <n v="91.3"/>
    <x v="2"/>
    <x v="36"/>
  </r>
  <r>
    <n v="2646"/>
    <s v="SpaceVR: Your Ticket to Space (Canceled)"/>
    <s v="We're a small group with a big mission: making it possible for everyone to explore space using the power of virtual reality."/>
    <x v="69"/>
    <n v="42086.42"/>
    <x v="1"/>
    <x v="0"/>
    <s v="USD"/>
    <n v="1441783869"/>
    <n v="1439191869"/>
    <b v="1"/>
    <n v="535"/>
    <b v="0"/>
    <x v="36"/>
    <d v="2015-09-09T07:31:09"/>
    <x v="2646"/>
    <n v="8"/>
    <n v="78.67"/>
    <x v="2"/>
    <x v="36"/>
  </r>
  <r>
    <n v="2647"/>
    <s v="18&quot;, 45.7cm Telescope. The universe is for everyone!"/>
    <s v="The telescope will serve as a path for the youth of Toronto to the skies, it will be 18&quot; easily portable meant for schools in the GTA."/>
    <x v="30"/>
    <n v="36"/>
    <x v="1"/>
    <x v="5"/>
    <s v="CAD"/>
    <n v="1439533019"/>
    <n v="1436941019"/>
    <b v="0"/>
    <n v="3"/>
    <b v="0"/>
    <x v="36"/>
    <d v="2015-08-14T06:16:59"/>
    <x v="2647"/>
    <n v="1"/>
    <n v="12"/>
    <x v="2"/>
    <x v="36"/>
  </r>
  <r>
    <n v="2648"/>
    <s v="Calvert HS Planetarium Restoration (Canceled)"/>
    <s v="Calvert Co 1977 planetarium acquired by Spaceflight America! Education science program star projector needs overhaul, upgrade, repairs!"/>
    <x v="14"/>
    <n v="106"/>
    <x v="1"/>
    <x v="0"/>
    <s v="USD"/>
    <n v="1457543360"/>
    <n v="1454951360"/>
    <b v="0"/>
    <n v="6"/>
    <b v="0"/>
    <x v="36"/>
    <d v="2016-03-09T17:09:20"/>
    <x v="2648"/>
    <n v="1"/>
    <n v="17.670000000000002"/>
    <x v="2"/>
    <x v="36"/>
  </r>
  <r>
    <n v="2649"/>
    <s v="The Mission - Please Check Back Soon (Canceled)"/>
    <s v="They have launched a Kickstarter."/>
    <x v="152"/>
    <n v="124"/>
    <x v="1"/>
    <x v="0"/>
    <s v="USD"/>
    <n v="1454370941"/>
    <n v="1449186941"/>
    <b v="0"/>
    <n v="3"/>
    <b v="0"/>
    <x v="36"/>
    <d v="2016-02-01T23:55:41"/>
    <x v="2649"/>
    <n v="0"/>
    <n v="41.33"/>
    <x v="2"/>
    <x v="36"/>
  </r>
  <r>
    <n v="2650"/>
    <s v="The Observer Project 2016 (Canceled)"/>
    <s v="A fully stabilized, mobile, research grade telescope/media platform, used to bring outreach astronomy to those who don't have access."/>
    <x v="127"/>
    <n v="358"/>
    <x v="1"/>
    <x v="0"/>
    <s v="USD"/>
    <n v="1482332343"/>
    <n v="1479740343"/>
    <b v="0"/>
    <n v="5"/>
    <b v="0"/>
    <x v="36"/>
    <d v="2016-12-21T14:59:03"/>
    <x v="2650"/>
    <n v="1"/>
    <n v="71.599999999999994"/>
    <x v="2"/>
    <x v="36"/>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x v="36"/>
    <d v="2015-12-17T19:20:09"/>
    <x v="2651"/>
    <n v="2"/>
    <n v="307.82"/>
    <x v="2"/>
    <x v="36"/>
  </r>
  <r>
    <n v="2652"/>
    <s v="Million Dollar Rocket - New Project (Canceled)"/>
    <s v="We're looking to set an Australian Amateur Rocketry record of 100 000 ft. You are invited on this 4500km per hour ride into history"/>
    <x v="57"/>
    <n v="885"/>
    <x v="1"/>
    <x v="2"/>
    <s v="AUD"/>
    <n v="1418183325"/>
    <n v="1415591325"/>
    <b v="0"/>
    <n v="11"/>
    <b v="0"/>
    <x v="36"/>
    <d v="2014-12-10T03:48:45"/>
    <x v="2652"/>
    <n v="1"/>
    <n v="80.45"/>
    <x v="2"/>
    <x v="36"/>
  </r>
  <r>
    <n v="2653"/>
    <s v="Dream Rocket Project (Canceled)"/>
    <s v="DREAM BIG. Explore the universe through STEAM education. (Science, Technology, Engineering, Art, Mathematics)"/>
    <x v="362"/>
    <n v="5876"/>
    <x v="1"/>
    <x v="0"/>
    <s v="USD"/>
    <n v="1402632000"/>
    <n v="1399909127"/>
    <b v="0"/>
    <n v="70"/>
    <b v="0"/>
    <x v="36"/>
    <d v="2014-06-13T04:00:00"/>
    <x v="2653"/>
    <n v="12"/>
    <n v="83.94"/>
    <x v="2"/>
    <x v="36"/>
  </r>
  <r>
    <n v="2654"/>
    <s v="Moon Rocket Projo - Finally know the TRUTH about E.T."/>
    <s v="I want to launch a rocket to the moon, I plan on having this lunar rocket carry a small payload of solar internet connected cameras"/>
    <x v="57"/>
    <n v="51"/>
    <x v="1"/>
    <x v="0"/>
    <s v="USD"/>
    <n v="1429622726"/>
    <n v="1424442326"/>
    <b v="0"/>
    <n v="6"/>
    <b v="0"/>
    <x v="36"/>
    <d v="2015-04-21T13:25:26"/>
    <x v="2654"/>
    <n v="0"/>
    <n v="8.5"/>
    <x v="2"/>
    <x v="36"/>
  </r>
  <r>
    <n v="2655"/>
    <s v="Balloons (Canceled)"/>
    <s v="Thank you for your support!"/>
    <x v="36"/>
    <n v="3155"/>
    <x v="1"/>
    <x v="0"/>
    <s v="USD"/>
    <n v="1455048000"/>
    <n v="1452631647"/>
    <b v="0"/>
    <n v="43"/>
    <b v="0"/>
    <x v="36"/>
    <d v="2016-02-09T20:00:00"/>
    <x v="2655"/>
    <n v="21"/>
    <n v="73.37"/>
    <x v="2"/>
    <x v="36"/>
  </r>
  <r>
    <n v="2656"/>
    <s v="MoonWatcher: A 24/7 Live Video of the Moon for Everyone (Canceled)"/>
    <s v="MoonWatcher will be bringing the Moon closer to all of us."/>
    <x v="60"/>
    <n v="17155"/>
    <x v="1"/>
    <x v="0"/>
    <s v="USD"/>
    <n v="1489345200"/>
    <n v="1485966688"/>
    <b v="0"/>
    <n v="152"/>
    <b v="0"/>
    <x v="36"/>
    <d v="2017-03-12T19:00:00"/>
    <x v="2656"/>
    <n v="11"/>
    <n v="112.86"/>
    <x v="2"/>
    <x v="36"/>
  </r>
  <r>
    <n v="2657"/>
    <s v="Propel Citizen Science to the Moon (Canceled)"/>
    <s v="Miles, a team of citizen scientists is reaching for the moon. We've bootstrapped our way to the top and now we need your help."/>
    <x v="11"/>
    <n v="5621.38"/>
    <x v="1"/>
    <x v="0"/>
    <s v="USD"/>
    <n v="1470187800"/>
    <n v="1467325053"/>
    <b v="0"/>
    <n v="59"/>
    <b v="0"/>
    <x v="36"/>
    <d v="2016-08-03T01:30:00"/>
    <x v="2657"/>
    <n v="19"/>
    <n v="95.28"/>
    <x v="2"/>
    <x v="36"/>
  </r>
  <r>
    <n v="2658"/>
    <s v="STEM MARS Lander experience: https://youtu.be/n6avxUAKee0"/>
    <s v="Funding will allow free participation for 20 schools, grades 4-12, (thousands of students) anywhere in the nation."/>
    <x v="316"/>
    <n v="91"/>
    <x v="1"/>
    <x v="0"/>
    <s v="USD"/>
    <n v="1469913194"/>
    <n v="1467321194"/>
    <b v="0"/>
    <n v="4"/>
    <b v="0"/>
    <x v="36"/>
    <d v="2016-07-30T21:13:14"/>
    <x v="2658"/>
    <n v="0"/>
    <n v="22.75"/>
    <x v="2"/>
    <x v="36"/>
  </r>
  <r>
    <n v="2659"/>
    <s v="test (Canceled)"/>
    <s v="test"/>
    <x v="197"/>
    <n v="1333"/>
    <x v="1"/>
    <x v="0"/>
    <s v="USD"/>
    <n v="1429321210"/>
    <n v="1426729210"/>
    <b v="0"/>
    <n v="10"/>
    <b v="0"/>
    <x v="36"/>
    <d v="2015-04-18T01:40:10"/>
    <x v="2659"/>
    <n v="3"/>
    <n v="133.30000000000001"/>
    <x v="2"/>
    <x v="36"/>
  </r>
  <r>
    <n v="2660"/>
    <s v="Central Ohio Astronomical Society Mobile Classroom"/>
    <s v="COAS is an organization that does community outreach programs to encourage and educate children and adults on Astronomy related subject"/>
    <x v="22"/>
    <n v="19"/>
    <x v="1"/>
    <x v="0"/>
    <s v="USD"/>
    <n v="1448388418"/>
    <n v="1443200818"/>
    <b v="0"/>
    <n v="5"/>
    <b v="0"/>
    <x v="36"/>
    <d v="2015-11-24T18:06:58"/>
    <x v="2660"/>
    <n v="0"/>
    <n v="3.8"/>
    <x v="2"/>
    <x v="36"/>
  </r>
  <r>
    <n v="2661"/>
    <s v="Summer Camp - A creative space for makers and artists alike."/>
    <s v="Summer Camp is an old gas station that will have workshops, custom art framing, and carry vintage &amp; home goods."/>
    <x v="10"/>
    <n v="5145"/>
    <x v="0"/>
    <x v="0"/>
    <s v="USD"/>
    <n v="1382742010"/>
    <n v="1380150010"/>
    <b v="0"/>
    <n v="60"/>
    <b v="1"/>
    <x v="37"/>
    <d v="2013-10-25T23:00:10"/>
    <x v="2661"/>
    <n v="103"/>
    <n v="85.75"/>
    <x v="2"/>
    <x v="37"/>
  </r>
  <r>
    <n v="2662"/>
    <s v="The Mini Maker, a kid focused makerspace"/>
    <s v="The Mini Maker is Lansing Michigan's new kid friendly makerspace. We're dedicated to help kids imagine, develop and build."/>
    <x v="22"/>
    <n v="21360"/>
    <x v="0"/>
    <x v="0"/>
    <s v="USD"/>
    <n v="1440179713"/>
    <n v="1437587713"/>
    <b v="0"/>
    <n v="80"/>
    <b v="1"/>
    <x v="37"/>
    <d v="2015-08-21T17:55:13"/>
    <x v="2662"/>
    <n v="107"/>
    <n v="267"/>
    <x v="2"/>
    <x v="37"/>
  </r>
  <r>
    <n v="2663"/>
    <s v="A New Life for an Old School"/>
    <s v="The Ville. A local cooperative helping communities learn, share and grow in the spirit of health, wellness and sustainability."/>
    <x v="22"/>
    <n v="20919.25"/>
    <x v="0"/>
    <x v="5"/>
    <s v="CAD"/>
    <n v="1441378800"/>
    <n v="1438873007"/>
    <b v="0"/>
    <n v="56"/>
    <b v="1"/>
    <x v="37"/>
    <d v="2015-09-04T15:00:00"/>
    <x v="2663"/>
    <n v="105"/>
    <n v="373.56"/>
    <x v="2"/>
    <x v="37"/>
  </r>
  <r>
    <n v="2664"/>
    <s v="HackSchool: Students, Technology, and Empowerment"/>
    <s v="We believe that the true purpose of education is to enable people to create real things that make the world better. Join us!"/>
    <x v="178"/>
    <n v="18100"/>
    <x v="0"/>
    <x v="0"/>
    <s v="USD"/>
    <n v="1449644340"/>
    <n v="1446683797"/>
    <b v="0"/>
    <n v="104"/>
    <b v="1"/>
    <x v="37"/>
    <d v="2015-12-09T06:59:00"/>
    <x v="2664"/>
    <n v="103"/>
    <n v="174.04"/>
    <x v="2"/>
    <x v="37"/>
  </r>
  <r>
    <n v="2665"/>
    <s v="Gilman Playground Builds a Tech Center"/>
    <s v="Giving the best tech access and tools to Bayview Hunters Point youth - developing the next generation of tech savvy youth who excel!"/>
    <x v="8"/>
    <n v="4310"/>
    <x v="0"/>
    <x v="0"/>
    <s v="USD"/>
    <n v="1430774974"/>
    <n v="1426886974"/>
    <b v="0"/>
    <n v="46"/>
    <b v="1"/>
    <x v="37"/>
    <d v="2015-05-04T21:29:34"/>
    <x v="2665"/>
    <n v="123"/>
    <n v="93.7"/>
    <x v="2"/>
    <x v="37"/>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x v="37"/>
    <d v="2015-09-25T21:00:00"/>
    <x v="2666"/>
    <n v="159"/>
    <n v="77.33"/>
    <x v="2"/>
    <x v="37"/>
  </r>
  <r>
    <n v="2667"/>
    <s v="Websmith Studio : Think, Build, Break, Play."/>
    <s v="Websmith Studio is a makerspace where the people most impacted by broken systems are empowered to think, build, and own the solution."/>
    <x v="15"/>
    <n v="1660"/>
    <x v="0"/>
    <x v="0"/>
    <s v="USD"/>
    <n v="1455142416"/>
    <n v="1452550416"/>
    <b v="0"/>
    <n v="18"/>
    <b v="1"/>
    <x v="37"/>
    <d v="2016-02-10T22:13:36"/>
    <x v="2667"/>
    <n v="111"/>
    <n v="92.22"/>
    <x v="2"/>
    <x v="37"/>
  </r>
  <r>
    <n v="2668"/>
    <s v="UOttawa Makermobile"/>
    <s v="Creativity on the go! |_x000a_CrÃ©ativitÃ© en mouvement !"/>
    <x v="28"/>
    <n v="1707"/>
    <x v="0"/>
    <x v="5"/>
    <s v="CAD"/>
    <n v="1447079520"/>
    <n v="1443449265"/>
    <b v="0"/>
    <n v="28"/>
    <b v="1"/>
    <x v="37"/>
    <d v="2015-11-09T14:32:00"/>
    <x v="2668"/>
    <n v="171"/>
    <n v="60.96"/>
    <x v="2"/>
    <x v="37"/>
  </r>
  <r>
    <n v="2669"/>
    <s v="Oceana High School MAKER club requesting a 3D Printer"/>
    <s v="The brand new Makers Club wants something to draw the students into science and engineering and also be very inclusive."/>
    <x v="134"/>
    <n v="1001"/>
    <x v="0"/>
    <x v="0"/>
    <s v="USD"/>
    <n v="1452387096"/>
    <n v="1447203096"/>
    <b v="0"/>
    <n v="11"/>
    <b v="1"/>
    <x v="37"/>
    <d v="2016-01-10T00:51:36"/>
    <x v="2669"/>
    <n v="125"/>
    <n v="91"/>
    <x v="2"/>
    <x v="37"/>
  </r>
  <r>
    <n v="2670"/>
    <s v="G-Pod ... the future of sustainable housing"/>
    <s v="A revolution in the rapidly growing container housing space. Transportable, expandable, green and versatile. A global game-changer."/>
    <x v="363"/>
    <n v="2495"/>
    <x v="2"/>
    <x v="2"/>
    <s v="AUD"/>
    <n v="1406593780"/>
    <n v="1404174580"/>
    <b v="1"/>
    <n v="60"/>
    <b v="0"/>
    <x v="37"/>
    <d v="2014-07-29T00:29:40"/>
    <x v="2670"/>
    <n v="6"/>
    <n v="41.58"/>
    <x v="2"/>
    <x v="37"/>
  </r>
  <r>
    <n v="2671"/>
    <s v="Tunnel Lab - Tech startup accelerator hubs in the favelas"/>
    <s v="We will build hubs so that teens can use tech to develop business solutions to their communities greatest challenges. Help us!"/>
    <x v="31"/>
    <n v="2836"/>
    <x v="2"/>
    <x v="0"/>
    <s v="USD"/>
    <n v="1419017880"/>
    <n v="1416419916"/>
    <b v="1"/>
    <n v="84"/>
    <b v="0"/>
    <x v="37"/>
    <d v="2014-12-19T19:38:00"/>
    <x v="2671"/>
    <n v="11"/>
    <n v="33.76"/>
    <x v="2"/>
    <x v="37"/>
  </r>
  <r>
    <n v="2672"/>
    <s v="Open Tools for Science and Science Education"/>
    <s v="Manylabs aims to help support 20 new residents working on open, low-cost, accessible tools for science and science education."/>
    <x v="3"/>
    <n v="3319"/>
    <x v="2"/>
    <x v="0"/>
    <s v="USD"/>
    <n v="1451282400"/>
    <n v="1449436390"/>
    <b v="1"/>
    <n v="47"/>
    <b v="0"/>
    <x v="37"/>
    <d v="2015-12-28T06:00:00"/>
    <x v="2672"/>
    <n v="33"/>
    <n v="70.62"/>
    <x v="2"/>
    <x v="37"/>
  </r>
  <r>
    <n v="2673"/>
    <s v="Help us open a Makerspace for Kids"/>
    <s v="We're opening up a Pixel Academy in Manhattan and we need your help to fill it with technology and tools for New York City's kids!"/>
    <x v="79"/>
    <n v="11032"/>
    <x v="2"/>
    <x v="0"/>
    <s v="USD"/>
    <n v="1414622700"/>
    <n v="1412081999"/>
    <b v="1"/>
    <n v="66"/>
    <b v="0"/>
    <x v="37"/>
    <d v="2014-10-29T22:45:00"/>
    <x v="2673"/>
    <n v="28"/>
    <n v="167.15"/>
    <x v="2"/>
    <x v="37"/>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x v="37"/>
    <d v="2016-07-05T04:59:00"/>
    <x v="2674"/>
    <n v="63"/>
    <n v="128.62"/>
    <x v="2"/>
    <x v="37"/>
  </r>
  <r>
    <n v="2675"/>
    <s v="Maven Makers: A Makerspace (It's Kinda Like a Gym)"/>
    <s v="We are working to establish a collaborative work-space with the goal of creating a community of knowledge, design, and creativity."/>
    <x v="31"/>
    <n v="1897"/>
    <x v="2"/>
    <x v="0"/>
    <s v="USD"/>
    <n v="1415655289"/>
    <n v="1413059689"/>
    <b v="1"/>
    <n v="29"/>
    <b v="0"/>
    <x v="37"/>
    <d v="2014-11-10T21:34:49"/>
    <x v="2675"/>
    <n v="8"/>
    <n v="65.41"/>
    <x v="2"/>
    <x v="37"/>
  </r>
  <r>
    <n v="2676"/>
    <s v="Toronto VR Co-Op"/>
    <s v="Our aim is to provide high-end equipment and space for Toronto coders, filmmakers, and artists to develop cutting-edge VR content."/>
    <x v="190"/>
    <n v="1058"/>
    <x v="2"/>
    <x v="5"/>
    <s v="CAD"/>
    <n v="1463929174"/>
    <n v="1461337174"/>
    <b v="0"/>
    <n v="9"/>
    <b v="0"/>
    <x v="37"/>
    <d v="2016-05-22T14:59:34"/>
    <x v="2676"/>
    <n v="50"/>
    <n v="117.56"/>
    <x v="2"/>
    <x v="37"/>
  </r>
  <r>
    <n v="2677"/>
    <s v="Tinkr Tech - mobile makerspace"/>
    <s v="A mobile tech lab with cutting edge maker tools that travels to schools to offer free creative workshops for school age kids."/>
    <x v="330"/>
    <n v="3415"/>
    <x v="2"/>
    <x v="0"/>
    <s v="USD"/>
    <n v="1404348143"/>
    <n v="1401756143"/>
    <b v="0"/>
    <n v="27"/>
    <b v="0"/>
    <x v="37"/>
    <d v="2014-07-03T00:42:23"/>
    <x v="2677"/>
    <n v="18"/>
    <n v="126.48"/>
    <x v="2"/>
    <x v="37"/>
  </r>
  <r>
    <n v="2678"/>
    <s v="Wavegarden in Marbella (MÃ¡laga)"/>
    <s v="Wavegarden is the worldâ€™s longest man-made wave that creates ideal conditions for surfing. Help us and let's open one in Malaga!!"/>
    <x v="364"/>
    <n v="1100"/>
    <x v="2"/>
    <x v="3"/>
    <s v="EUR"/>
    <n v="1443121765"/>
    <n v="1440529765"/>
    <b v="0"/>
    <n v="2"/>
    <b v="0"/>
    <x v="37"/>
    <d v="2015-09-24T19:09:25"/>
    <x v="2678"/>
    <n v="0"/>
    <n v="550"/>
    <x v="2"/>
    <x v="37"/>
  </r>
  <r>
    <n v="2679"/>
    <s v="DIY Garage"/>
    <s v="A do-it-yourself auto garage in Des Moines, Iowa where people can learn how to work on cars &amp; those who know can share their knowledge."/>
    <x v="79"/>
    <n v="132"/>
    <x v="2"/>
    <x v="0"/>
    <s v="USD"/>
    <n v="1425081694"/>
    <n v="1422489694"/>
    <b v="0"/>
    <n v="3"/>
    <b v="0"/>
    <x v="37"/>
    <d v="2015-02-28T00:01:34"/>
    <x v="2679"/>
    <n v="0"/>
    <n v="44"/>
    <x v="2"/>
    <x v="37"/>
  </r>
  <r>
    <n v="2680"/>
    <s v="iHeart Pillow"/>
    <s v="iHeartPillow, Connecting loved ones"/>
    <x v="261"/>
    <n v="276"/>
    <x v="2"/>
    <x v="3"/>
    <s v="EUR"/>
    <n v="1459915491"/>
    <n v="1457327091"/>
    <b v="0"/>
    <n v="4"/>
    <b v="0"/>
    <x v="37"/>
    <d v="2016-04-06T04:04:51"/>
    <x v="2680"/>
    <n v="1"/>
    <n v="69"/>
    <x v="2"/>
    <x v="37"/>
  </r>
  <r>
    <n v="2681"/>
    <s v="Jolly's Hot Dogs An All-Beef Coney Dog"/>
    <s v="Jolly's Hot Dogs: A beef hot dog topped with deliciously seasoned ground beef, mustard and minced onions."/>
    <x v="6"/>
    <n v="55"/>
    <x v="2"/>
    <x v="0"/>
    <s v="USD"/>
    <n v="1405027750"/>
    <n v="1402867750"/>
    <b v="0"/>
    <n v="2"/>
    <b v="0"/>
    <x v="19"/>
    <d v="2014-07-10T21:29:10"/>
    <x v="2681"/>
    <n v="1"/>
    <n v="27.5"/>
    <x v="7"/>
    <x v="19"/>
  </r>
  <r>
    <n v="2682"/>
    <s v="Toastie's Gourmet Toast"/>
    <s v="Gourmet Toast is the culinary combination, neigh, perfection of America's most under-utilized snack: Toast."/>
    <x v="12"/>
    <n v="1698"/>
    <x v="2"/>
    <x v="0"/>
    <s v="USD"/>
    <n v="1416635940"/>
    <n v="1413838540"/>
    <b v="0"/>
    <n v="20"/>
    <b v="0"/>
    <x v="19"/>
    <d v="2014-11-22T05:59:00"/>
    <x v="2682"/>
    <n v="28"/>
    <n v="84.9"/>
    <x v="7"/>
    <x v="19"/>
  </r>
  <r>
    <n v="2683"/>
    <s v="Just Cereal - Mobile Cereal Bar"/>
    <s v="Cereal isn't only for breakfast! Help me bring cereal to the 92% of Americans who eat cereal everyday. Out of the home and to you!"/>
    <x v="36"/>
    <n v="36"/>
    <x v="2"/>
    <x v="0"/>
    <s v="USD"/>
    <n v="1425233240"/>
    <n v="1422641240"/>
    <b v="0"/>
    <n v="3"/>
    <b v="0"/>
    <x v="19"/>
    <d v="2015-03-01T18:07:20"/>
    <x v="2683"/>
    <n v="0"/>
    <n v="12"/>
    <x v="7"/>
    <x v="19"/>
  </r>
  <r>
    <n v="2684"/>
    <s v="Ain't No Thang..."/>
    <s v="Not all wings are created equal. We believe ours take flight above the rest. Come judge for yourself. To us it Ain't No Thang..."/>
    <x v="54"/>
    <n v="800"/>
    <x v="2"/>
    <x v="0"/>
    <s v="USD"/>
    <n v="1407621425"/>
    <n v="1404165425"/>
    <b v="0"/>
    <n v="4"/>
    <b v="0"/>
    <x v="19"/>
    <d v="2014-08-09T21:57:05"/>
    <x v="2684"/>
    <n v="1"/>
    <n v="200"/>
    <x v="7"/>
    <x v="19"/>
  </r>
  <r>
    <n v="2685"/>
    <s v="Nana's Home Cooking on Wheels"/>
    <s v="Home cooked meals made by Nana. Indiana's famous tenderloin sandwiches, Nana's homemade cole slaw and so much more."/>
    <x v="63"/>
    <n v="10"/>
    <x v="2"/>
    <x v="0"/>
    <s v="USD"/>
    <n v="1430149330"/>
    <n v="1424968930"/>
    <b v="0"/>
    <n v="1"/>
    <b v="0"/>
    <x v="19"/>
    <d v="2015-04-27T15:42:10"/>
    <x v="2685"/>
    <n v="0"/>
    <n v="10"/>
    <x v="7"/>
    <x v="19"/>
  </r>
  <r>
    <n v="2686"/>
    <s v="Steaming Cow Pies... Your NEW favorite dessert at the fair"/>
    <s v="2 years after a car accident, I was told that I could no longer work... I want to change that AND create something amazing Fair FOOD!"/>
    <x v="11"/>
    <n v="0"/>
    <x v="2"/>
    <x v="0"/>
    <s v="USD"/>
    <n v="1412119423"/>
    <n v="1410391423"/>
    <b v="0"/>
    <n v="0"/>
    <b v="0"/>
    <x v="19"/>
    <d v="2014-09-30T23:23:43"/>
    <x v="2686"/>
    <n v="0"/>
    <n v="0"/>
    <x v="7"/>
    <x v="19"/>
  </r>
  <r>
    <n v="2687"/>
    <s v="Munch Wagon"/>
    <s v="Your American Pizzas, Wings, Stuffed Gouda Burger, Sweet &amp; Russet Potato Fries served on a food Truck!!"/>
    <x v="36"/>
    <n v="0"/>
    <x v="2"/>
    <x v="0"/>
    <s v="USD"/>
    <n v="1435591318"/>
    <n v="1432999318"/>
    <b v="0"/>
    <n v="0"/>
    <b v="0"/>
    <x v="19"/>
    <d v="2015-06-29T15:21:58"/>
    <x v="2687"/>
    <n v="0"/>
    <n v="0"/>
    <x v="7"/>
    <x v="19"/>
  </r>
  <r>
    <n v="2688"/>
    <s v="Mac N Cheez Food Truck"/>
    <s v="The amazing gourmet Mac N Cheez Food Truck Campaigne!"/>
    <x v="63"/>
    <n v="74"/>
    <x v="2"/>
    <x v="0"/>
    <s v="USD"/>
    <n v="1424746800"/>
    <n v="1422067870"/>
    <b v="0"/>
    <n v="14"/>
    <b v="0"/>
    <x v="19"/>
    <d v="2015-02-24T03:00:00"/>
    <x v="2688"/>
    <n v="0"/>
    <n v="5.29"/>
    <x v="7"/>
    <x v="19"/>
  </r>
  <r>
    <n v="2689"/>
    <s v="Mouth Watering Mobile Restaurant"/>
    <s v="I am creating a high quality, local product only, concession trailer for local and remote events. Dearborn Brand, Winter's Brand, more."/>
    <x v="19"/>
    <n v="1"/>
    <x v="2"/>
    <x v="0"/>
    <s v="USD"/>
    <n v="1469919890"/>
    <n v="1467327890"/>
    <b v="0"/>
    <n v="1"/>
    <b v="0"/>
    <x v="19"/>
    <d v="2016-07-30T23:04:50"/>
    <x v="2689"/>
    <n v="0"/>
    <n v="1"/>
    <x v="7"/>
    <x v="19"/>
  </r>
  <r>
    <n v="2690"/>
    <s v="Help 2 Fat 2 Fly, with our Restaurant!"/>
    <s v="The stuffed chicken wing originators need YOUR help starting a restaurant so our AMAZING wings will be available to you 7 days a week!"/>
    <x v="58"/>
    <n v="8586"/>
    <x v="2"/>
    <x v="0"/>
    <s v="USD"/>
    <n v="1433298676"/>
    <n v="1429410676"/>
    <b v="0"/>
    <n v="118"/>
    <b v="0"/>
    <x v="19"/>
    <d v="2015-06-03T02:31:16"/>
    <x v="2690"/>
    <n v="11"/>
    <n v="72.760000000000005"/>
    <x v="7"/>
    <x v="19"/>
  </r>
  <r>
    <n v="2691"/>
    <s v="Cook"/>
    <s v="A Great New local Food Truck serving up ethnic fusion inspired eats in Ottawa."/>
    <x v="99"/>
    <n v="35"/>
    <x v="2"/>
    <x v="5"/>
    <s v="CAD"/>
    <n v="1431278557"/>
    <n v="1427390557"/>
    <b v="0"/>
    <n v="2"/>
    <b v="0"/>
    <x v="19"/>
    <d v="2015-05-10T17:22:37"/>
    <x v="2691"/>
    <n v="0"/>
    <n v="17.5"/>
    <x v="7"/>
    <x v="19"/>
  </r>
  <r>
    <n v="2692"/>
    <s v="&quot;Sami j's Food Truck&quot;"/>
    <s v="Our food truck will bring you -_x000a_                       Fast, Fresh, Food -_x000a_                            Throughout the Omaha area"/>
    <x v="8"/>
    <n v="25"/>
    <x v="2"/>
    <x v="0"/>
    <s v="USD"/>
    <n v="1427266860"/>
    <n v="1424678460"/>
    <b v="0"/>
    <n v="1"/>
    <b v="0"/>
    <x v="19"/>
    <d v="2015-03-25T07:01:00"/>
    <x v="2692"/>
    <n v="1"/>
    <n v="25"/>
    <x v="7"/>
    <x v="19"/>
  </r>
  <r>
    <n v="2693"/>
    <s v="Chili dog"/>
    <s v="I want to start a food truck that specializes in chili cheese dogs, using new kinds of meats, cheeses and toppings you wouldn't imagine"/>
    <x v="10"/>
    <n v="40"/>
    <x v="2"/>
    <x v="0"/>
    <s v="USD"/>
    <n v="1407899966"/>
    <n v="1405307966"/>
    <b v="0"/>
    <n v="3"/>
    <b v="0"/>
    <x v="19"/>
    <d v="2014-08-13T03:19:26"/>
    <x v="2693"/>
    <n v="1"/>
    <n v="13.33"/>
    <x v="7"/>
    <x v="19"/>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x v="19"/>
    <d v="2014-09-26T03:22:19"/>
    <x v="2694"/>
    <n v="0"/>
    <n v="1"/>
    <x v="7"/>
    <x v="19"/>
  </r>
  <r>
    <n v="2695"/>
    <s v="Fat daddy mac food truck"/>
    <s v="I am creating food magic on the go! Amazing food isn't just for sitdown restaraunts anymore!"/>
    <x v="36"/>
    <n v="71"/>
    <x v="2"/>
    <x v="0"/>
    <s v="USD"/>
    <n v="1428981718"/>
    <n v="1423801318"/>
    <b v="0"/>
    <n v="3"/>
    <b v="0"/>
    <x v="19"/>
    <d v="2015-04-14T03:21:58"/>
    <x v="2695"/>
    <n v="0"/>
    <n v="23.67"/>
    <x v="7"/>
    <x v="19"/>
  </r>
  <r>
    <n v="2696"/>
    <s v="The Military Moms Food Truck"/>
    <s v="The dream to own a food truck, rolling wherever the army sends me, hiring other military spouses and veterans alike! Giving back!"/>
    <x v="127"/>
    <n v="3390"/>
    <x v="2"/>
    <x v="0"/>
    <s v="USD"/>
    <n v="1419538560"/>
    <n v="1416600960"/>
    <b v="0"/>
    <n v="38"/>
    <b v="0"/>
    <x v="19"/>
    <d v="2014-12-25T20:16:00"/>
    <x v="2696"/>
    <n v="6"/>
    <n v="89.21"/>
    <x v="7"/>
    <x v="19"/>
  </r>
  <r>
    <n v="2697"/>
    <s v="Dough Heads Food Truck: waffles stuffed with sweet + savory"/>
    <s v="Stuffed waffles made from Dough. Sweet, savory, salty and then stuffed with meats, fruits, and sauces!"/>
    <x v="165"/>
    <n v="6061"/>
    <x v="2"/>
    <x v="0"/>
    <s v="USD"/>
    <n v="1438552800"/>
    <n v="1435876423"/>
    <b v="0"/>
    <n v="52"/>
    <b v="0"/>
    <x v="19"/>
    <d v="2015-08-02T22:00:00"/>
    <x v="2697"/>
    <n v="26"/>
    <n v="116.56"/>
    <x v="7"/>
    <x v="19"/>
  </r>
  <r>
    <n v="2698"/>
    <s v="Baja Babes Shrimp Tacos wants to spread the taco love!"/>
    <s v="We 'd love to give some TLC to our vintage pink taco trailer so we can continue to cook our signature Baja style shrimp tacos!"/>
    <x v="6"/>
    <n v="26.01"/>
    <x v="2"/>
    <x v="0"/>
    <s v="USD"/>
    <n v="1403904808"/>
    <n v="1401312808"/>
    <b v="0"/>
    <n v="2"/>
    <b v="0"/>
    <x v="19"/>
    <d v="2014-06-27T21:33:28"/>
    <x v="2698"/>
    <n v="0"/>
    <n v="13.01"/>
    <x v="7"/>
    <x v="19"/>
  </r>
  <r>
    <n v="2699"/>
    <s v="my bakery truck"/>
    <s v="Hi, I want make my first bakery. Food truck was great, but I not have a car licence. So, help me to be my dream!"/>
    <x v="365"/>
    <n v="0"/>
    <x v="2"/>
    <x v="5"/>
    <s v="CAD"/>
    <n v="1407533463"/>
    <n v="1404941463"/>
    <b v="0"/>
    <n v="0"/>
    <b v="0"/>
    <x v="19"/>
    <d v="2014-08-08T21:31:03"/>
    <x v="2699"/>
    <n v="0"/>
    <n v="0"/>
    <x v="7"/>
    <x v="19"/>
  </r>
  <r>
    <n v="2700"/>
    <s v="Holly's Hot Stuff"/>
    <s v="I currently own and operate a hot dog cart. I am hoping to purchase a used food truck so I can do business year round!"/>
    <x v="204"/>
    <n v="70"/>
    <x v="2"/>
    <x v="0"/>
    <s v="USD"/>
    <n v="1411073972"/>
    <n v="1408481972"/>
    <b v="0"/>
    <n v="4"/>
    <b v="0"/>
    <x v="19"/>
    <d v="2014-09-18T20:59:32"/>
    <x v="2700"/>
    <n v="1"/>
    <n v="17.5"/>
    <x v="7"/>
    <x v="19"/>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x v="38"/>
    <d v="2017-04-07T17:35:34"/>
    <x v="2701"/>
    <n v="46"/>
    <n v="34.130000000000003"/>
    <x v="1"/>
    <x v="38"/>
  </r>
  <r>
    <n v="2702"/>
    <s v="Hygienic Art Amphitheater Project New London, Connecticut"/>
    <s v="The next phase of the evolution of Hygienic Art is the building of New London's first amphitheater, a covering for the Art Park."/>
    <x v="3"/>
    <n v="3441"/>
    <x v="3"/>
    <x v="0"/>
    <s v="USD"/>
    <n v="1491416077"/>
    <n v="1488827677"/>
    <b v="1"/>
    <n v="26"/>
    <b v="0"/>
    <x v="38"/>
    <d v="2017-04-05T18:14:37"/>
    <x v="2702"/>
    <n v="34"/>
    <n v="132.35"/>
    <x v="1"/>
    <x v="38"/>
  </r>
  <r>
    <n v="2703"/>
    <s v="Bisagra Teatro: Foro Multidisciplinario"/>
    <s v="Â¡Tu nuevo espacio cultural multidisciplinario en el centro de Pachuca, Hidalgo"/>
    <x v="79"/>
    <n v="41500"/>
    <x v="3"/>
    <x v="14"/>
    <s v="MXN"/>
    <n v="1490196830"/>
    <n v="1485016430"/>
    <b v="0"/>
    <n v="45"/>
    <b v="0"/>
    <x v="38"/>
    <d v="2017-03-22T15:33:50"/>
    <x v="2703"/>
    <n v="104"/>
    <n v="922.22"/>
    <x v="1"/>
    <x v="38"/>
  </r>
  <r>
    <n v="2704"/>
    <s v="Little Red Brick House"/>
    <s v="We plan to rescue, relocate, and repurpose, a historic Little Red Brick House, to be incorporated into a riverfront amphitheater."/>
    <x v="266"/>
    <n v="1145"/>
    <x v="3"/>
    <x v="0"/>
    <s v="USD"/>
    <n v="1491421314"/>
    <n v="1487709714"/>
    <b v="0"/>
    <n v="7"/>
    <b v="0"/>
    <x v="38"/>
    <d v="2017-04-05T19:41:54"/>
    <x v="2704"/>
    <n v="6"/>
    <n v="163.57"/>
    <x v="1"/>
    <x v="38"/>
  </r>
  <r>
    <n v="2705"/>
    <s v="Fischer Theatre Marquee"/>
    <s v="Help light the lights at the historic Fischer Theatre in Danville, IL."/>
    <x v="281"/>
    <n v="1739"/>
    <x v="3"/>
    <x v="0"/>
    <s v="USD"/>
    <n v="1490389158"/>
    <n v="1486504758"/>
    <b v="0"/>
    <n v="8"/>
    <b v="0"/>
    <x v="38"/>
    <d v="2017-03-24T20:59:18"/>
    <x v="2705"/>
    <n v="11"/>
    <n v="217.38"/>
    <x v="1"/>
    <x v="38"/>
  </r>
  <r>
    <n v="2706"/>
    <s v="Nordo's Culinarium: Where Food Meets Art"/>
    <s v="A place where innovation, food, creativity and performance live year round in a historic building in Pioneer Square."/>
    <x v="19"/>
    <n v="39304"/>
    <x v="0"/>
    <x v="0"/>
    <s v="USD"/>
    <n v="1413442740"/>
    <n v="1410937483"/>
    <b v="1"/>
    <n v="263"/>
    <b v="1"/>
    <x v="38"/>
    <d v="2014-10-16T06:59:00"/>
    <x v="2706"/>
    <n v="112"/>
    <n v="149.44"/>
    <x v="1"/>
    <x v="38"/>
  </r>
  <r>
    <n v="2707"/>
    <s v="The Pocket Theater - No one should have to pay to perform!"/>
    <s v="A new performance space in Seattle. A place for artists, comedians, and audiences to meet and collaborate!"/>
    <x v="6"/>
    <n v="28067.57"/>
    <x v="0"/>
    <x v="0"/>
    <s v="USD"/>
    <n v="1369637940"/>
    <n v="1367088443"/>
    <b v="1"/>
    <n v="394"/>
    <b v="1"/>
    <x v="38"/>
    <d v="2013-05-27T06:59:00"/>
    <x v="2707"/>
    <n v="351"/>
    <n v="71.239999999999995"/>
    <x v="1"/>
    <x v="38"/>
  </r>
  <r>
    <n v="2708"/>
    <s v="Angel Comedy Club"/>
    <s v="Angel Comedy Club: A permanent home for Londonâ€™s loveliest comedy night - a community comedy club"/>
    <x v="22"/>
    <n v="46643.07"/>
    <x v="0"/>
    <x v="1"/>
    <s v="GBP"/>
    <n v="1469119526"/>
    <n v="1463935526"/>
    <b v="1"/>
    <n v="1049"/>
    <b v="1"/>
    <x v="38"/>
    <d v="2016-07-21T16:45:26"/>
    <x v="2708"/>
    <n v="233"/>
    <n v="44.46"/>
    <x v="1"/>
    <x v="38"/>
  </r>
  <r>
    <n v="2709"/>
    <s v="Circadium: School of Contemporary Circus - Start Up"/>
    <s v="Give contemporary circus an artistic home in America.  Help us launch the nationâ€™s first higher education program for circus."/>
    <x v="63"/>
    <n v="50803"/>
    <x v="0"/>
    <x v="0"/>
    <s v="USD"/>
    <n v="1475553540"/>
    <n v="1472528141"/>
    <b v="1"/>
    <n v="308"/>
    <b v="1"/>
    <x v="38"/>
    <d v="2016-10-04T03:59:00"/>
    <x v="2709"/>
    <n v="102"/>
    <n v="164.94"/>
    <x v="1"/>
    <x v="38"/>
  </r>
  <r>
    <n v="2710"/>
    <s v="House of Yes"/>
    <s v="Building Brooklyn's own creative venue for circus, theater and events of all types."/>
    <x v="127"/>
    <n v="92340.21"/>
    <x v="0"/>
    <x v="0"/>
    <s v="USD"/>
    <n v="1407549600"/>
    <n v="1404797428"/>
    <b v="1"/>
    <n v="1088"/>
    <b v="1"/>
    <x v="38"/>
    <d v="2014-08-09T02:00:00"/>
    <x v="2710"/>
    <n v="154"/>
    <n v="84.87"/>
    <x v="1"/>
    <x v="38"/>
  </r>
  <r>
    <n v="2711"/>
    <s v="The Red Shoes"/>
    <s v="We're aiming to launch a production involving circus performers, musicians and artists in a new space, creating a night of live art."/>
    <x v="366"/>
    <n v="3938"/>
    <x v="0"/>
    <x v="1"/>
    <s v="GBP"/>
    <n v="1403301660"/>
    <n v="1400694790"/>
    <b v="1"/>
    <n v="73"/>
    <b v="1"/>
    <x v="38"/>
    <d v="2014-06-20T22:01:00"/>
    <x v="2711"/>
    <n v="101"/>
    <n v="53.95"/>
    <x v="1"/>
    <x v="38"/>
  </r>
  <r>
    <n v="2712"/>
    <s v="The Voix De Ville! : A Pop-up Theater and Cabaret"/>
    <s v="Voix de Ville is a pop-up imaginarium of neo-vaudeville, musical extravaganza, circus arts, comedy, and theatre in a tiny circus tent!"/>
    <x v="62"/>
    <n v="7226"/>
    <x v="0"/>
    <x v="0"/>
    <s v="USD"/>
    <n v="1373738400"/>
    <n v="1370568560"/>
    <b v="1"/>
    <n v="143"/>
    <b v="1"/>
    <x v="38"/>
    <d v="2013-07-13T18:00:00"/>
    <x v="2712"/>
    <n v="131"/>
    <n v="50.53"/>
    <x v="1"/>
    <x v="38"/>
  </r>
  <r>
    <n v="2713"/>
    <s v="The Acro Cats Mobile Foster and Kitty Tour Bus"/>
    <s v="Help support the Acro-Cats kitten and cat rescue and adoption effort! They need a bus to continue finding felines homes across the US."/>
    <x v="60"/>
    <n v="153362"/>
    <x v="0"/>
    <x v="0"/>
    <s v="USD"/>
    <n v="1450971684"/>
    <n v="1447515684"/>
    <b v="1"/>
    <n v="1420"/>
    <b v="1"/>
    <x v="38"/>
    <d v="2015-12-24T15:41:24"/>
    <x v="2713"/>
    <n v="102"/>
    <n v="108"/>
    <x v="1"/>
    <x v="38"/>
  </r>
  <r>
    <n v="2714"/>
    <s v="The Crane Theater"/>
    <s v="The Crane will be the new home for independent theater in Northeast Minneapolis"/>
    <x v="31"/>
    <n v="29089"/>
    <x v="0"/>
    <x v="0"/>
    <s v="USD"/>
    <n v="1476486000"/>
    <n v="1474040596"/>
    <b v="1"/>
    <n v="305"/>
    <b v="1"/>
    <x v="38"/>
    <d v="2016-10-14T23:00:00"/>
    <x v="2714"/>
    <n v="116"/>
    <n v="95.37"/>
    <x v="1"/>
    <x v="38"/>
  </r>
  <r>
    <n v="2715"/>
    <s v="Good Good Comedy Theatre (Philadelphia, PA)"/>
    <s v="The creators of Five Dollar Comedy Week are building a permanent home for affordable live comedy shows and classes in Philadelphia."/>
    <x v="14"/>
    <n v="31754.69"/>
    <x v="0"/>
    <x v="0"/>
    <s v="USD"/>
    <n v="1456047228"/>
    <n v="1453109628"/>
    <b v="1"/>
    <n v="551"/>
    <b v="1"/>
    <x v="38"/>
    <d v="2016-02-21T09:33:48"/>
    <x v="2715"/>
    <n v="265"/>
    <n v="57.63"/>
    <x v="1"/>
    <x v="38"/>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x v="38"/>
    <d v="2015-10-08T07:59:53"/>
    <x v="2716"/>
    <n v="120"/>
    <n v="64.16"/>
    <x v="1"/>
    <x v="38"/>
  </r>
  <r>
    <n v="2717"/>
    <s v="A Home for Comedy in Vermont!"/>
    <s v="ONLY HOURS LEFT ON THE CAMPAIGN! Our stretch goal is $35k; let's build a home for standup/improv shows &amp; classes in VT!"/>
    <x v="31"/>
    <n v="30026"/>
    <x v="0"/>
    <x v="0"/>
    <s v="USD"/>
    <n v="1417906649"/>
    <n v="1414015049"/>
    <b v="1"/>
    <n v="325"/>
    <b v="1"/>
    <x v="38"/>
    <d v="2014-12-06T22:57:29"/>
    <x v="2717"/>
    <n v="120"/>
    <n v="92.39"/>
    <x v="1"/>
    <x v="38"/>
  </r>
  <r>
    <n v="2718"/>
    <s v="Bard Beyond the Big Top"/>
    <s v="The Bard has burst beyond the big top and we're reaching out to our Beloved Benefactors to help build our festival's future."/>
    <x v="102"/>
    <n v="18645"/>
    <x v="0"/>
    <x v="0"/>
    <s v="USD"/>
    <n v="1462316400"/>
    <n v="1459865945"/>
    <b v="1"/>
    <n v="148"/>
    <b v="1"/>
    <x v="38"/>
    <d v="2016-05-03T23:00:00"/>
    <x v="2718"/>
    <n v="104"/>
    <n v="125.98"/>
    <x v="1"/>
    <x v="38"/>
  </r>
  <r>
    <n v="2719"/>
    <s v="AHS Theater - Help us light up our stage!"/>
    <s v="Our high school theater in Allentown, New Jersey was rad - in 1972. Help us bring our theater into present day and light up our stage!"/>
    <x v="12"/>
    <n v="6530"/>
    <x v="0"/>
    <x v="0"/>
    <s v="USD"/>
    <n v="1460936694"/>
    <n v="1455756294"/>
    <b v="0"/>
    <n v="69"/>
    <b v="1"/>
    <x v="38"/>
    <d v="2016-04-17T23:44:54"/>
    <x v="2719"/>
    <n v="109"/>
    <n v="94.64"/>
    <x v="1"/>
    <x v="38"/>
  </r>
  <r>
    <n v="2720"/>
    <s v="The Comedy Project"/>
    <s v="An improv, sketch and experimental comedy and cocktail venue in downtown Grand Rapids, Michigan"/>
    <x v="31"/>
    <n v="29531"/>
    <x v="0"/>
    <x v="0"/>
    <s v="USD"/>
    <n v="1478866253"/>
    <n v="1476270653"/>
    <b v="0"/>
    <n v="173"/>
    <b v="1"/>
    <x v="38"/>
    <d v="2016-11-11T12:10:53"/>
    <x v="2720"/>
    <n v="118"/>
    <n v="170.7"/>
    <x v="1"/>
    <x v="38"/>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x v="30"/>
    <d v="2013-09-06T19:00:00"/>
    <x v="2721"/>
    <n v="1462"/>
    <n v="40.76"/>
    <x v="2"/>
    <x v="30"/>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x v="30"/>
    <d v="2017-01-29T20:34:13"/>
    <x v="2722"/>
    <n v="253"/>
    <n v="68.25"/>
    <x v="2"/>
    <x v="30"/>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x v="30"/>
    <d v="2014-12-31T21:08:08"/>
    <x v="2723"/>
    <n v="140"/>
    <n v="95.49"/>
    <x v="2"/>
    <x v="30"/>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x v="30"/>
    <d v="2015-08-15T07:50:59"/>
    <x v="2724"/>
    <n v="297"/>
    <n v="7.19"/>
    <x v="2"/>
    <x v="30"/>
  </r>
  <r>
    <n v="2725"/>
    <s v="Digital MPPT and Solar BMS for a Net Zero energy House"/>
    <s v="Best Net Zero energy solution for new or existing house (no more heating or electricity bills)."/>
    <x v="79"/>
    <n v="57817"/>
    <x v="0"/>
    <x v="5"/>
    <s v="CAD"/>
    <n v="1488390735"/>
    <n v="1484070735"/>
    <b v="0"/>
    <n v="113"/>
    <b v="1"/>
    <x v="30"/>
    <d v="2017-03-01T17:52:15"/>
    <x v="2725"/>
    <n v="145"/>
    <n v="511.65"/>
    <x v="2"/>
    <x v="30"/>
  </r>
  <r>
    <n v="2726"/>
    <s v="Krimston TWO - Dual SIM case for iPhone"/>
    <s v="Krimston TWO: iPhone Dual SIM Case"/>
    <x v="57"/>
    <n v="105745"/>
    <x v="0"/>
    <x v="0"/>
    <s v="USD"/>
    <n v="1461333311"/>
    <n v="1458741311"/>
    <b v="0"/>
    <n v="404"/>
    <b v="1"/>
    <x v="30"/>
    <d v="2016-04-22T13:55:11"/>
    <x v="2726"/>
    <n v="106"/>
    <n v="261.75"/>
    <x v="2"/>
    <x v="30"/>
  </r>
  <r>
    <n v="2727"/>
    <s v="PiDrive: Low-power, mSATA SSD for the Raspberry Pi"/>
    <s v="Introducing the PiDrive, a high capacity Solid State Drive (SSD) expansion card for the Raspberry Pi B+, A+, and B+ v2!"/>
    <x v="3"/>
    <n v="49321"/>
    <x v="0"/>
    <x v="0"/>
    <s v="USD"/>
    <n v="1438964063"/>
    <n v="1436804063"/>
    <b v="0"/>
    <n v="707"/>
    <b v="1"/>
    <x v="30"/>
    <d v="2015-08-07T16:14:23"/>
    <x v="2727"/>
    <n v="493"/>
    <n v="69.760000000000005"/>
    <x v="2"/>
    <x v="30"/>
  </r>
  <r>
    <n v="2728"/>
    <s v="Multi-Function SSD Shield for the Raspberry Pi 2"/>
    <s v="SSD, WiFi, RTC w/Battery and high power USB all in one shield."/>
    <x v="36"/>
    <n v="30274"/>
    <x v="0"/>
    <x v="0"/>
    <s v="USD"/>
    <n v="1451485434"/>
    <n v="1448461434"/>
    <b v="0"/>
    <n v="392"/>
    <b v="1"/>
    <x v="30"/>
    <d v="2015-12-30T14:23:54"/>
    <x v="2728"/>
    <n v="202"/>
    <n v="77.23"/>
    <x v="2"/>
    <x v="30"/>
  </r>
  <r>
    <n v="2729"/>
    <s v="McChi Luggage: It's a Luggage, USB Charger and a Table Top"/>
    <s v="A luggage that is more than a luggage! It is what you want it to be."/>
    <x v="51"/>
    <n v="7833"/>
    <x v="0"/>
    <x v="0"/>
    <s v="USD"/>
    <n v="1430459197"/>
    <n v="1427867197"/>
    <b v="0"/>
    <n v="23"/>
    <b v="1"/>
    <x v="30"/>
    <d v="2015-05-01T05:46:37"/>
    <x v="2729"/>
    <n v="104"/>
    <n v="340.57"/>
    <x v="2"/>
    <x v="30"/>
  </r>
  <r>
    <n v="2730"/>
    <s v="Yaba - Portable Speaker &amp; Guitar Amp"/>
    <s v="The world's most powerful portable speaker and guitar amplifier. Turns any surface into a speaker."/>
    <x v="100"/>
    <n v="45979.01"/>
    <x v="0"/>
    <x v="0"/>
    <s v="USD"/>
    <n v="1366635575"/>
    <n v="1363611575"/>
    <b v="0"/>
    <n v="682"/>
    <b v="1"/>
    <x v="30"/>
    <d v="2013-04-22T12:59:35"/>
    <x v="2730"/>
    <n v="170"/>
    <n v="67.42"/>
    <x v="2"/>
    <x v="30"/>
  </r>
  <r>
    <n v="2731"/>
    <s v="CybatiWorks - ICS/SCADA/IoT Cybersecurity Education Platform"/>
    <s v="Providing a control system and cybersecurity hands-on educational platform for professionals, home-use, and academic institutions."/>
    <x v="11"/>
    <n v="31291"/>
    <x v="0"/>
    <x v="0"/>
    <s v="USD"/>
    <n v="1413604800"/>
    <n v="1408624622"/>
    <b v="0"/>
    <n v="37"/>
    <b v="1"/>
    <x v="30"/>
    <d v="2014-10-18T04:00:00"/>
    <x v="2731"/>
    <n v="104"/>
    <n v="845.7"/>
    <x v="2"/>
    <x v="30"/>
  </r>
  <r>
    <n v="2732"/>
    <s v="BrightFingers â€” The Fast &amp; Fun Way To Learn Typing"/>
    <s v="BrightFingers' lighting keyboard, gloves and software give kids a multi-sensory way to learn to type â€” and the desire to practice."/>
    <x v="14"/>
    <n v="14190"/>
    <x v="0"/>
    <x v="0"/>
    <s v="USD"/>
    <n v="1369699200"/>
    <n v="1366917828"/>
    <b v="0"/>
    <n v="146"/>
    <b v="1"/>
    <x v="30"/>
    <d v="2013-05-28T00:00:00"/>
    <x v="2732"/>
    <n v="118"/>
    <n v="97.19"/>
    <x v="2"/>
    <x v="30"/>
  </r>
  <r>
    <n v="2733"/>
    <s v="ONetSwitch: Open Source Hardware for Networking"/>
    <s v="Students, makers, and engineers can write Linux software applications to achieve any network functions, such as NAS, VPN and Firewall."/>
    <x v="63"/>
    <n v="53769"/>
    <x v="0"/>
    <x v="0"/>
    <s v="USD"/>
    <n v="1428643974"/>
    <n v="1423463574"/>
    <b v="0"/>
    <n v="119"/>
    <b v="1"/>
    <x v="30"/>
    <d v="2015-04-10T05:32:54"/>
    <x v="2733"/>
    <n v="108"/>
    <n v="451.84"/>
    <x v="2"/>
    <x v="30"/>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x v="30"/>
    <d v="2016-10-13T21:59:00"/>
    <x v="2734"/>
    <n v="2260300"/>
    <n v="138.66999999999999"/>
    <x v="2"/>
    <x v="30"/>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x v="30"/>
    <d v="2013-03-13T20:00:00"/>
    <x v="2735"/>
    <n v="978"/>
    <n v="21.64"/>
    <x v="2"/>
    <x v="30"/>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x v="30"/>
    <d v="2014-04-23T15:59:33"/>
    <x v="2736"/>
    <n v="123"/>
    <n v="169.52"/>
    <x v="2"/>
    <x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x v="30"/>
    <d v="2014-01-15T19:00:00"/>
    <x v="2737"/>
    <n v="246"/>
    <n v="161.88"/>
    <x v="2"/>
    <x v="30"/>
  </r>
  <r>
    <n v="2738"/>
    <s v="iPhone7 inVIIctus batterycase customize 3D printed top cover"/>
    <s v="Bringing back the Mojo to the new iPhone with our award winning  removable battery case with customized 3D printed top cover"/>
    <x v="10"/>
    <n v="7397"/>
    <x v="0"/>
    <x v="0"/>
    <s v="USD"/>
    <n v="1478402804"/>
    <n v="1473218804"/>
    <b v="0"/>
    <n v="15"/>
    <b v="1"/>
    <x v="30"/>
    <d v="2016-11-06T03:26:44"/>
    <x v="2738"/>
    <n v="148"/>
    <n v="493.13"/>
    <x v="2"/>
    <x v="30"/>
  </r>
  <r>
    <n v="2739"/>
    <s v="LPLC - Low Power, Low Cost PIC18 Development Board"/>
    <s v="LPLC Board; A powerful, low cost, ultra low power microcontroller development board with template software and online tutorials."/>
    <x v="184"/>
    <n v="4225"/>
    <x v="0"/>
    <x v="1"/>
    <s v="GBP"/>
    <n v="1399324717"/>
    <n v="1395436717"/>
    <b v="0"/>
    <n v="191"/>
    <b v="1"/>
    <x v="30"/>
    <d v="2014-05-05T21:18:37"/>
    <x v="2739"/>
    <n v="384"/>
    <n v="22.12"/>
    <x v="2"/>
    <x v="30"/>
  </r>
  <r>
    <n v="2740"/>
    <s v="Vertical Garden Prototype"/>
    <s v="I am interested in testing the plant yields of this vertical garden as well as some other applications"/>
    <x v="43"/>
    <n v="310"/>
    <x v="0"/>
    <x v="0"/>
    <s v="USD"/>
    <n v="1426117552"/>
    <n v="1423529152"/>
    <b v="0"/>
    <n v="17"/>
    <b v="1"/>
    <x v="30"/>
    <d v="2015-03-11T23:45:52"/>
    <x v="2740"/>
    <n v="103"/>
    <n v="18.239999999999998"/>
    <x v="2"/>
    <x v="30"/>
  </r>
  <r>
    <n v="2741"/>
    <s v="Mrs. Brown and Her Lost Puppy."/>
    <s v="Help me publish my 1st children's book as an aspiring author!"/>
    <x v="6"/>
    <n v="35"/>
    <x v="2"/>
    <x v="0"/>
    <s v="USD"/>
    <n v="1413770820"/>
    <n v="1412005602"/>
    <b v="0"/>
    <n v="4"/>
    <b v="0"/>
    <x v="39"/>
    <d v="2014-10-20T02:07:00"/>
    <x v="2741"/>
    <n v="0"/>
    <n v="8.75"/>
    <x v="3"/>
    <x v="39"/>
  </r>
  <r>
    <n v="2742"/>
    <s v="What a Zoo!"/>
    <s v="The pachyderms at the Denver Zoo are moving. Follow along on the convoluted journey to their new home."/>
    <x v="30"/>
    <n v="731"/>
    <x v="2"/>
    <x v="0"/>
    <s v="USD"/>
    <n v="1337102187"/>
    <n v="1335892587"/>
    <b v="0"/>
    <n v="18"/>
    <b v="0"/>
    <x v="39"/>
    <d v="2012-05-15T17:16:27"/>
    <x v="2742"/>
    <n v="29"/>
    <n v="40.61"/>
    <x v="3"/>
    <x v="39"/>
  </r>
  <r>
    <n v="2743"/>
    <s v="St. Nick Jr"/>
    <s v="One Christmas every child was naughty, and Santa's son _x000a_St. Nick Jr sacrifices all his gifts over his whole life, for the children"/>
    <x v="368"/>
    <n v="0"/>
    <x v="2"/>
    <x v="0"/>
    <s v="USD"/>
    <n v="1476863607"/>
    <n v="1474271607"/>
    <b v="0"/>
    <n v="0"/>
    <b v="0"/>
    <x v="39"/>
    <d v="2016-10-19T07:53:27"/>
    <x v="2743"/>
    <n v="0"/>
    <n v="0"/>
    <x v="3"/>
    <x v="39"/>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x v="39"/>
    <d v="2012-02-29T01:29:58"/>
    <x v="2744"/>
    <n v="5"/>
    <n v="37.950000000000003"/>
    <x v="3"/>
    <x v="39"/>
  </r>
  <r>
    <n v="2745"/>
    <s v="SERENDIPITY'S Pumpkin Pie Surprise"/>
    <s v="A spunky little girl, driven by a love of pumpkin pie, overcomes her fears and serendipitiously discovers what she'll be for Halloween"/>
    <x v="6"/>
    <n v="1751"/>
    <x v="2"/>
    <x v="0"/>
    <s v="USD"/>
    <n v="1342309368"/>
    <n v="1337125368"/>
    <b v="0"/>
    <n v="49"/>
    <b v="0"/>
    <x v="39"/>
    <d v="2012-07-14T23:42:48"/>
    <x v="2745"/>
    <n v="22"/>
    <n v="35.729999999999997"/>
    <x v="3"/>
    <x v="39"/>
  </r>
  <r>
    <n v="2746"/>
    <s v="How many marbles do YOU have?"/>
    <s v="An easy fun way for children to understand the physical limitations of someone with CFIDS and Fibromyalgia using marbles and a jar."/>
    <x v="9"/>
    <n v="801"/>
    <x v="2"/>
    <x v="0"/>
    <s v="USD"/>
    <n v="1409337911"/>
    <n v="1406745911"/>
    <b v="0"/>
    <n v="19"/>
    <b v="0"/>
    <x v="39"/>
    <d v="2014-08-29T18:45:11"/>
    <x v="2746"/>
    <n v="27"/>
    <n v="42.16"/>
    <x v="3"/>
    <x v="39"/>
  </r>
  <r>
    <n v="2747"/>
    <s v="Magic, Giggles and Love  A collection of children's poetry"/>
    <s v="A collection of childrens poems written to educate, inspire and create quality time with parents. Beautifully illustrated, 44 pp."/>
    <x v="2"/>
    <n v="140"/>
    <x v="2"/>
    <x v="0"/>
    <s v="USD"/>
    <n v="1339816200"/>
    <n v="1337095997"/>
    <b v="0"/>
    <n v="4"/>
    <b v="0"/>
    <x v="39"/>
    <d v="2012-06-16T03:10:00"/>
    <x v="2747"/>
    <n v="28"/>
    <n v="35"/>
    <x v="3"/>
    <x v="39"/>
  </r>
  <r>
    <n v="2748"/>
    <s v="Native American Language Book for Children"/>
    <s v="Interactive Book with Audio to learn the Ojibwe Language for Children.  Website, Ebook and more!"/>
    <x v="10"/>
    <n v="53"/>
    <x v="2"/>
    <x v="0"/>
    <s v="USD"/>
    <n v="1472835802"/>
    <n v="1470243802"/>
    <b v="0"/>
    <n v="4"/>
    <b v="0"/>
    <x v="39"/>
    <d v="2016-09-02T17:03:22"/>
    <x v="2748"/>
    <n v="1"/>
    <n v="13.25"/>
    <x v="3"/>
    <x v="39"/>
  </r>
  <r>
    <n v="2749"/>
    <s v="A Tree is a Tree, no matter what you see.  CHILDREN'S BOOK"/>
    <s v="Self-publishing my children's book."/>
    <x v="3"/>
    <n v="110"/>
    <x v="2"/>
    <x v="0"/>
    <s v="USD"/>
    <n v="1428171037"/>
    <n v="1425582637"/>
    <b v="0"/>
    <n v="2"/>
    <b v="0"/>
    <x v="39"/>
    <d v="2015-04-04T18:10:37"/>
    <x v="2749"/>
    <n v="1"/>
    <n v="55"/>
    <x v="3"/>
    <x v="39"/>
  </r>
  <r>
    <n v="2750"/>
    <s v="My Child, My Blessing"/>
    <s v="This is a journal where parents daily write something positive about their child.  Places for pictures, too."/>
    <x v="369"/>
    <n v="0"/>
    <x v="2"/>
    <x v="0"/>
    <s v="USD"/>
    <n v="1341086400"/>
    <n v="1340055345"/>
    <b v="0"/>
    <n v="0"/>
    <b v="0"/>
    <x v="39"/>
    <d v="2012-06-30T20:00:00"/>
    <x v="2750"/>
    <n v="0"/>
    <n v="0"/>
    <x v="3"/>
    <x v="39"/>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x v="39"/>
    <d v="2014-06-17T21:17:22"/>
    <x v="2751"/>
    <n v="0"/>
    <n v="0"/>
    <x v="3"/>
    <x v="39"/>
  </r>
  <r>
    <n v="2752"/>
    <s v="An Ordinary Toad's Extraordinary Night!"/>
    <s v="Andrew wonders if his life would be more exciting if he'd been hatched a frog. Shiny and green just seems more exciting to him. Until.."/>
    <x v="225"/>
    <n v="550"/>
    <x v="2"/>
    <x v="0"/>
    <s v="USD"/>
    <n v="1324232504"/>
    <n v="1320776504"/>
    <b v="0"/>
    <n v="14"/>
    <b v="0"/>
    <x v="39"/>
    <d v="2011-12-18T18:21:44"/>
    <x v="2752"/>
    <n v="11"/>
    <n v="39.29"/>
    <x v="3"/>
    <x v="39"/>
  </r>
  <r>
    <n v="2753"/>
    <s v="Dust Bunnies &amp; the Carpet Rat publishing push"/>
    <s v="Written by my daughter and myself, illustrated by Jack Wiens. Everything is complete except for publishing."/>
    <x v="13"/>
    <n v="380"/>
    <x v="2"/>
    <x v="0"/>
    <s v="USD"/>
    <n v="1346017023"/>
    <n v="1343425023"/>
    <b v="0"/>
    <n v="8"/>
    <b v="0"/>
    <x v="39"/>
    <d v="2012-08-26T21:37:03"/>
    <x v="2753"/>
    <n v="19"/>
    <n v="47.5"/>
    <x v="3"/>
    <x v="39"/>
  </r>
  <r>
    <n v="2754"/>
    <s v="From here...to there!"/>
    <s v="I have been a writer all my life. But until recently never a parent. I want to write a children book for my children, and yours!"/>
    <x v="3"/>
    <n v="0"/>
    <x v="2"/>
    <x v="0"/>
    <s v="USD"/>
    <n v="1410448551"/>
    <n v="1407856551"/>
    <b v="0"/>
    <n v="0"/>
    <b v="0"/>
    <x v="39"/>
    <d v="2014-09-11T15:15:51"/>
    <x v="2754"/>
    <n v="0"/>
    <n v="0"/>
    <x v="3"/>
    <x v="39"/>
  </r>
  <r>
    <n v="2755"/>
    <s v="Children's book app: &quot;The story of Setanta&quot;"/>
    <s v="Colourful and imaginative book app for children, will be relished especially by those with Irish roots."/>
    <x v="2"/>
    <n v="260"/>
    <x v="2"/>
    <x v="17"/>
    <s v="EUR"/>
    <n v="1428519527"/>
    <n v="1425927527"/>
    <b v="0"/>
    <n v="15"/>
    <b v="0"/>
    <x v="39"/>
    <d v="2015-04-08T18:58:47"/>
    <x v="2755"/>
    <n v="52"/>
    <n v="17.329999999999998"/>
    <x v="3"/>
    <x v="39"/>
  </r>
  <r>
    <n v="2756"/>
    <s v="The Most Basic of Truths"/>
    <s v="We all pray to the same God no matter what name we might refer to Him as.  Our children deserve to know this basic truth."/>
    <x v="3"/>
    <n v="1048"/>
    <x v="2"/>
    <x v="0"/>
    <s v="USD"/>
    <n v="1389476201"/>
    <n v="1386884201"/>
    <b v="0"/>
    <n v="33"/>
    <b v="0"/>
    <x v="39"/>
    <d v="2014-01-11T21:36:41"/>
    <x v="2756"/>
    <n v="10"/>
    <n v="31.76"/>
    <x v="3"/>
    <x v="39"/>
  </r>
  <r>
    <n v="2757"/>
    <s v="C is for Crooked"/>
    <s v="A children's letter book that Lampoons Hillary Clinton"/>
    <x v="15"/>
    <n v="10"/>
    <x v="2"/>
    <x v="0"/>
    <s v="USD"/>
    <n v="1470498332"/>
    <n v="1469202332"/>
    <b v="0"/>
    <n v="2"/>
    <b v="0"/>
    <x v="39"/>
    <d v="2016-08-06T15:45:32"/>
    <x v="2757"/>
    <n v="1"/>
    <n v="5"/>
    <x v="3"/>
    <x v="39"/>
  </r>
  <r>
    <n v="2758"/>
    <s v="Printing Soraya Yvette's Children's books"/>
    <s v="Water Bomb Fight, Swooped &amp; Moon You Are Unique by Soraya Yvette are Christ centred Aussie outdoor fun adventure books for tween/teens"/>
    <x v="13"/>
    <n v="234"/>
    <x v="2"/>
    <x v="2"/>
    <s v="AUD"/>
    <n v="1476095783"/>
    <n v="1474886183"/>
    <b v="0"/>
    <n v="6"/>
    <b v="0"/>
    <x v="39"/>
    <d v="2016-10-10T10:36:23"/>
    <x v="2758"/>
    <n v="12"/>
    <n v="39"/>
    <x v="3"/>
    <x v="39"/>
  </r>
  <r>
    <n v="2759"/>
    <s v="Bunyip Magic - Epic kids Adventures of the Mythical Bunyip!"/>
    <s v="READY TO PRINT. A fun 38 page full color, hand illustrated children's book based on Australian animals and Indigenous Legends."/>
    <x v="28"/>
    <n v="105"/>
    <x v="2"/>
    <x v="2"/>
    <s v="AUD"/>
    <n v="1468658866"/>
    <n v="1464943666"/>
    <b v="0"/>
    <n v="2"/>
    <b v="0"/>
    <x v="39"/>
    <d v="2016-07-16T08:47:46"/>
    <x v="2759"/>
    <n v="11"/>
    <n v="52.5"/>
    <x v="3"/>
    <x v="39"/>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x v="39"/>
    <d v="2013-06-20T11:04:18"/>
    <x v="2760"/>
    <n v="0"/>
    <n v="0"/>
    <x v="3"/>
    <x v="39"/>
  </r>
  <r>
    <n v="2761"/>
    <s v="Learn U.S. Geography: Dreaming my way across The U.S."/>
    <s v="Help me give away 500 copies of my picture book so more kids will know US geography!"/>
    <x v="10"/>
    <n v="36"/>
    <x v="2"/>
    <x v="0"/>
    <s v="USD"/>
    <n v="1357176693"/>
    <n v="1354584693"/>
    <b v="0"/>
    <n v="4"/>
    <b v="0"/>
    <x v="39"/>
    <d v="2013-01-03T01:31:33"/>
    <x v="2761"/>
    <n v="1"/>
    <n v="9"/>
    <x v="3"/>
    <x v="39"/>
  </r>
  <r>
    <n v="2762"/>
    <s v="How to Create Your Own Magic World. Toy-making guide."/>
    <s v="How-to book of toys and games constructed from materials found in nature, recyclable and easily available."/>
    <x v="53"/>
    <n v="25"/>
    <x v="2"/>
    <x v="0"/>
    <s v="USD"/>
    <n v="1332114795"/>
    <n v="1326934395"/>
    <b v="0"/>
    <n v="1"/>
    <b v="0"/>
    <x v="39"/>
    <d v="2012-03-18T23:53:15"/>
    <x v="2762"/>
    <n v="1"/>
    <n v="25"/>
    <x v="3"/>
    <x v="39"/>
  </r>
  <r>
    <n v="2763"/>
    <s v="My Christmas Star"/>
    <s v="How Santa finds childrens homes without getting lost by following certain stars."/>
    <x v="371"/>
    <n v="90"/>
    <x v="2"/>
    <x v="0"/>
    <s v="USD"/>
    <n v="1369403684"/>
    <n v="1365515684"/>
    <b v="0"/>
    <n v="3"/>
    <b v="0"/>
    <x v="39"/>
    <d v="2013-05-24T13:54:44"/>
    <x v="2763"/>
    <n v="0"/>
    <n v="30"/>
    <x v="3"/>
    <x v="39"/>
  </r>
  <r>
    <n v="2764"/>
    <s v="A Growing Adventure"/>
    <s v="My Budding Bears are four teddy bears living in an enchanted garden sharing friendship, tea parties and delightful adventures."/>
    <x v="23"/>
    <n v="45"/>
    <x v="2"/>
    <x v="0"/>
    <s v="USD"/>
    <n v="1338404400"/>
    <n v="1335855631"/>
    <b v="0"/>
    <n v="4"/>
    <b v="0"/>
    <x v="39"/>
    <d v="2012-05-30T19:00:00"/>
    <x v="2764"/>
    <n v="1"/>
    <n v="11.25"/>
    <x v="3"/>
    <x v="39"/>
  </r>
  <r>
    <n v="2765"/>
    <s v="A Story Book For Kids: Technology and Everyday Life"/>
    <s v="I am writing an illustrated book for children ages 3 to 7 that meshes technology in everyday life stories."/>
    <x v="23"/>
    <n v="0"/>
    <x v="2"/>
    <x v="0"/>
    <s v="USD"/>
    <n v="1351432428"/>
    <n v="1350050028"/>
    <b v="0"/>
    <n v="0"/>
    <b v="0"/>
    <x v="39"/>
    <d v="2012-10-28T13:53:48"/>
    <x v="2765"/>
    <n v="0"/>
    <n v="0"/>
    <x v="3"/>
    <x v="39"/>
  </r>
  <r>
    <n v="2766"/>
    <s v="Jambie"/>
    <s v="Jambie is a children's book geared towards kids ages 4-9 years of age. This book teaches young children about making wise decisions."/>
    <x v="10"/>
    <n v="100"/>
    <x v="2"/>
    <x v="0"/>
    <s v="USD"/>
    <n v="1313078518"/>
    <n v="1310486518"/>
    <b v="0"/>
    <n v="4"/>
    <b v="0"/>
    <x v="39"/>
    <d v="2011-08-11T16:01:58"/>
    <x v="2766"/>
    <n v="2"/>
    <n v="25"/>
    <x v="3"/>
    <x v="39"/>
  </r>
  <r>
    <n v="2767"/>
    <s v="the Giant Turnip"/>
    <s v="An animated bedtime story with Dedka, Babka and the rest of the family working together on a BIG problem"/>
    <x v="23"/>
    <n v="34"/>
    <x v="2"/>
    <x v="5"/>
    <s v="CAD"/>
    <n v="1439766050"/>
    <n v="1434582050"/>
    <b v="0"/>
    <n v="3"/>
    <b v="0"/>
    <x v="39"/>
    <d v="2015-08-16T23:00:50"/>
    <x v="2767"/>
    <n v="1"/>
    <n v="11.33"/>
    <x v="3"/>
    <x v="39"/>
  </r>
  <r>
    <n v="2768"/>
    <s v="It's Okay To Wait"/>
    <s v="â€œItâ€™s Okay to Waitâ€ is the story of a father who sits down with his adolescent daughter to have â€œthe talkâ€ about sex."/>
    <x v="39"/>
    <n v="1002"/>
    <x v="2"/>
    <x v="0"/>
    <s v="USD"/>
    <n v="1333028723"/>
    <n v="1330440323"/>
    <b v="0"/>
    <n v="34"/>
    <b v="0"/>
    <x v="39"/>
    <d v="2012-03-29T13:45:23"/>
    <x v="2768"/>
    <n v="14"/>
    <n v="29.47"/>
    <x v="3"/>
    <x v="39"/>
  </r>
  <r>
    <n v="2769"/>
    <s v="Raph the Ninja Giraffe"/>
    <s v="Raph the Ninja Giraffe is a project that is my 5 year old sons idea, &amp; I am working with him to bring his idea to life."/>
    <x v="134"/>
    <n v="2"/>
    <x v="2"/>
    <x v="1"/>
    <s v="GBP"/>
    <n v="1401997790"/>
    <n v="1397677790"/>
    <b v="0"/>
    <n v="2"/>
    <b v="0"/>
    <x v="39"/>
    <d v="2014-06-05T19:49:50"/>
    <x v="2769"/>
    <n v="0"/>
    <n v="1"/>
    <x v="3"/>
    <x v="39"/>
  </r>
  <r>
    <n v="2770"/>
    <s v="The Story Of Circle And Square"/>
    <s v="A story about two friends who part ways because they are different, then reunite after learning they both are made of atoms."/>
    <x v="22"/>
    <n v="2082.25"/>
    <x v="2"/>
    <x v="0"/>
    <s v="USD"/>
    <n v="1395158130"/>
    <n v="1392569730"/>
    <b v="0"/>
    <n v="33"/>
    <b v="0"/>
    <x v="39"/>
    <d v="2014-03-18T15:55:30"/>
    <x v="2770"/>
    <n v="10"/>
    <n v="63.1"/>
    <x v="3"/>
    <x v="39"/>
  </r>
  <r>
    <n v="2771"/>
    <s v="Hello Vermont (4 Seasons Children's Books)"/>
    <s v="Hello Vermont are books that demonstrate the 4 seasons. Subtitles: Soggy Spring, Sizzling Summer, Fabulous Fall &amp; Winter Wonderland."/>
    <x v="372"/>
    <n v="0"/>
    <x v="2"/>
    <x v="0"/>
    <s v="USD"/>
    <n v="1359738000"/>
    <n v="1355489140"/>
    <b v="0"/>
    <n v="0"/>
    <b v="0"/>
    <x v="39"/>
    <d v="2013-02-01T17:00:00"/>
    <x v="2771"/>
    <n v="0"/>
    <n v="0"/>
    <x v="3"/>
    <x v="39"/>
  </r>
  <r>
    <n v="2772"/>
    <s v="Why Won't This Kid Go To Sleep?!? Goodnight, Kaiden!"/>
    <s v="See the little boy in the photo? Doesn't he look angelic? Wouldn't you like to read his story? Take a look at this......."/>
    <x v="6"/>
    <n v="0"/>
    <x v="2"/>
    <x v="0"/>
    <s v="USD"/>
    <n v="1381006294"/>
    <n v="1379710294"/>
    <b v="0"/>
    <n v="0"/>
    <b v="0"/>
    <x v="39"/>
    <d v="2013-10-05T20:51:34"/>
    <x v="2772"/>
    <n v="0"/>
    <n v="0"/>
    <x v="3"/>
    <x v="39"/>
  </r>
  <r>
    <n v="2773"/>
    <s v="The Boat That Couldn't Float"/>
    <s v="Parents know the pain of rereading bad bedtime stories. I want to write stories that all ages will enjoy"/>
    <x v="373"/>
    <n v="1"/>
    <x v="2"/>
    <x v="5"/>
    <s v="CAD"/>
    <n v="1461530721"/>
    <n v="1460666721"/>
    <b v="0"/>
    <n v="1"/>
    <b v="0"/>
    <x v="39"/>
    <d v="2016-04-24T20:45:21"/>
    <x v="2773"/>
    <n v="0"/>
    <n v="1"/>
    <x v="3"/>
    <x v="39"/>
  </r>
  <r>
    <n v="2774"/>
    <s v="Welcome to Jangala Tribal Warriors: Book One"/>
    <s v="Building the inner wealth of children builds stronger families, schools and communities. Peaceful and positive relationships flourish."/>
    <x v="23"/>
    <n v="570"/>
    <x v="2"/>
    <x v="0"/>
    <s v="USD"/>
    <n v="1362711728"/>
    <n v="1360119728"/>
    <b v="0"/>
    <n v="13"/>
    <b v="0"/>
    <x v="39"/>
    <d v="2013-03-08T03:02:08"/>
    <x v="2774"/>
    <n v="14"/>
    <n v="43.85"/>
    <x v="3"/>
    <x v="39"/>
  </r>
  <r>
    <n v="2775"/>
    <s v="Kids Radio Klassics and Kids Radio Theatre"/>
    <s v="Kids Radio Theatre is a radio show played on National Pubic Radio to teach children all about theatre every Sunday 20 states."/>
    <x v="10"/>
    <n v="150"/>
    <x v="2"/>
    <x v="0"/>
    <s v="USD"/>
    <n v="1323994754"/>
    <n v="1321402754"/>
    <b v="0"/>
    <n v="2"/>
    <b v="0"/>
    <x v="39"/>
    <d v="2011-12-16T00:19:14"/>
    <x v="2775"/>
    <n v="3"/>
    <n v="75"/>
    <x v="3"/>
    <x v="39"/>
  </r>
  <r>
    <n v="2776"/>
    <s v="Superheroes That Make Differences"/>
    <s v="A young girlâ€™s journey into a world of superheroesâ€”exploring love, compassion and acceptance with mystical creatures from far away."/>
    <x v="223"/>
    <n v="1655"/>
    <x v="2"/>
    <x v="0"/>
    <s v="USD"/>
    <n v="1434092876"/>
    <n v="1431414476"/>
    <b v="0"/>
    <n v="36"/>
    <b v="0"/>
    <x v="39"/>
    <d v="2015-06-12T07:07:56"/>
    <x v="2776"/>
    <n v="8"/>
    <n v="45.97"/>
    <x v="3"/>
    <x v="39"/>
  </r>
  <r>
    <n v="2777"/>
    <s v="Mystical Woods    Micheal learns a lesson.     (Thank-you)"/>
    <s v="Thisis a children's story.It teaches family values and about other animals in the forest.It teaches the value of friendship also.Thanks"/>
    <x v="9"/>
    <n v="10"/>
    <x v="2"/>
    <x v="0"/>
    <s v="USD"/>
    <n v="1437149004"/>
    <n v="1434557004"/>
    <b v="0"/>
    <n v="1"/>
    <b v="0"/>
    <x v="39"/>
    <d v="2015-07-17T16:03:24"/>
    <x v="2777"/>
    <n v="0"/>
    <n v="10"/>
    <x v="3"/>
    <x v="39"/>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x v="39"/>
    <d v="2014-08-25T23:28:26"/>
    <x v="2778"/>
    <n v="26"/>
    <n v="93.67"/>
    <x v="3"/>
    <x v="39"/>
  </r>
  <r>
    <n v="2779"/>
    <s v="Our Moon... A book on life for both parents and children."/>
    <s v="Our Moon is a simple book based on a nightly tradition my mother and youngest son started while I was working away."/>
    <x v="30"/>
    <n v="53"/>
    <x v="2"/>
    <x v="0"/>
    <s v="USD"/>
    <n v="1448204621"/>
    <n v="1445609021"/>
    <b v="0"/>
    <n v="1"/>
    <b v="0"/>
    <x v="39"/>
    <d v="2015-11-22T15:03:41"/>
    <x v="2779"/>
    <n v="2"/>
    <n v="53"/>
    <x v="3"/>
    <x v="39"/>
  </r>
  <r>
    <n v="2780"/>
    <s v="Travel with baby"/>
    <s v="Turn the World with my kids, and then write a book with the advice for traveling with baby"/>
    <x v="57"/>
    <n v="0"/>
    <x v="2"/>
    <x v="13"/>
    <s v="EUR"/>
    <n v="1489142688"/>
    <n v="1486550688"/>
    <b v="0"/>
    <n v="0"/>
    <b v="0"/>
    <x v="39"/>
    <d v="2017-03-10T10:44:48"/>
    <x v="2780"/>
    <n v="0"/>
    <n v="0"/>
    <x v="3"/>
    <x v="39"/>
  </r>
  <r>
    <n v="2781"/>
    <s v="University of Utah presents V-Day 2015-The Vagina Monologues"/>
    <s v="STRIKE, DANCE AND RISE with us at the University of Utah to end violence against women and girls!"/>
    <x v="21"/>
    <n v="1316"/>
    <x v="0"/>
    <x v="0"/>
    <s v="USD"/>
    <n v="1423724400"/>
    <n v="1421274954"/>
    <b v="0"/>
    <n v="28"/>
    <b v="1"/>
    <x v="6"/>
    <d v="2015-02-12T07:00:00"/>
    <x v="2781"/>
    <n v="105"/>
    <n v="47"/>
    <x v="1"/>
    <x v="6"/>
  </r>
  <r>
    <n v="2782"/>
    <s v="Better Than Ever Productions presents Geezer Game"/>
    <s v="The premiere theatre troupe in SE Michigan offering acting opportunities for the 50+ actor."/>
    <x v="28"/>
    <n v="1200"/>
    <x v="0"/>
    <x v="0"/>
    <s v="USD"/>
    <n v="1424149140"/>
    <n v="1421964718"/>
    <b v="0"/>
    <n v="18"/>
    <b v="1"/>
    <x v="6"/>
    <d v="2015-02-17T04:59:00"/>
    <x v="2782"/>
    <n v="120"/>
    <n v="66.67"/>
    <x v="1"/>
    <x v="6"/>
  </r>
  <r>
    <n v="2783"/>
    <s v="As You Like It? by Purple Ostrich Productions"/>
    <s v="A new, LGBTQ focused adaptation of As You Like It that puts Celia and Rosalind's romantic relationship centre stage for the first time."/>
    <x v="28"/>
    <n v="1145"/>
    <x v="0"/>
    <x v="1"/>
    <s v="GBP"/>
    <n v="1429793446"/>
    <n v="1428583846"/>
    <b v="0"/>
    <n v="61"/>
    <b v="1"/>
    <x v="6"/>
    <d v="2015-04-23T12:50:46"/>
    <x v="2783"/>
    <n v="115"/>
    <n v="18.77"/>
    <x v="1"/>
    <x v="6"/>
  </r>
  <r>
    <n v="2784"/>
    <s v="&quot;The Santaland Diaries&quot; by David Sedaris in Los Angeles 2014"/>
    <s v="David Sedaris' &quot;The Santaland Diaries&quot; starring Matt Crabtree at The Working Stage Theatre in Hollywood!"/>
    <x v="12"/>
    <n v="7140"/>
    <x v="0"/>
    <x v="0"/>
    <s v="USD"/>
    <n v="1414608843"/>
    <n v="1412794443"/>
    <b v="0"/>
    <n v="108"/>
    <b v="1"/>
    <x v="6"/>
    <d v="2014-10-29T18:54:03"/>
    <x v="2784"/>
    <n v="119"/>
    <n v="66.11"/>
    <x v="1"/>
    <x v="6"/>
  </r>
  <r>
    <n v="2785"/>
    <s v="Henry VI: The War of the Roses"/>
    <s v="Bare Theatre and Raleigh Little Theatre present Shakespeare's epic, set in a post-apocalyptic dystopia."/>
    <x v="10"/>
    <n v="5234"/>
    <x v="0"/>
    <x v="0"/>
    <s v="USD"/>
    <n v="1470430800"/>
    <n v="1467865967"/>
    <b v="0"/>
    <n v="142"/>
    <b v="1"/>
    <x v="6"/>
    <d v="2016-08-05T21:00:00"/>
    <x v="2785"/>
    <n v="105"/>
    <n v="36.86"/>
    <x v="1"/>
    <x v="6"/>
  </r>
  <r>
    <n v="2786"/>
    <s v="Fierce"/>
    <s v="A heart-melting farce about sex, art and the lovelorn lay-abouts of London-town."/>
    <x v="30"/>
    <n v="2946"/>
    <x v="0"/>
    <x v="1"/>
    <s v="GBP"/>
    <n v="1404913180"/>
    <n v="1403703580"/>
    <b v="0"/>
    <n v="74"/>
    <b v="1"/>
    <x v="6"/>
    <d v="2014-07-09T13:39:40"/>
    <x v="2786"/>
    <n v="118"/>
    <n v="39.81"/>
    <x v="1"/>
    <x v="6"/>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x v="6"/>
    <d v="2014-07-18T04:45:52"/>
    <x v="2787"/>
    <n v="120"/>
    <n v="31.5"/>
    <x v="1"/>
    <x v="6"/>
  </r>
  <r>
    <n v="2788"/>
    <s v="ACT Underground Theatre, TLDC"/>
    <s v="MOVING FORWARD! WE HAVE REACHED GOAL BUT HAVE MORE TIME!! PLEASE CONSIDER PLEDGING."/>
    <x v="13"/>
    <n v="2050"/>
    <x v="0"/>
    <x v="0"/>
    <s v="USD"/>
    <n v="1469811043"/>
    <n v="1467219043"/>
    <b v="0"/>
    <n v="20"/>
    <b v="1"/>
    <x v="6"/>
    <d v="2016-07-29T16:50:43"/>
    <x v="2788"/>
    <n v="103"/>
    <n v="102.5"/>
    <x v="1"/>
    <x v="6"/>
  </r>
  <r>
    <n v="2789"/>
    <s v="The Adventurers Club"/>
    <s v="BNT's Biggest Adventure So Far: Our 2015 full length production!"/>
    <x v="9"/>
    <n v="3035"/>
    <x v="0"/>
    <x v="0"/>
    <s v="USD"/>
    <n v="1426132800"/>
    <n v="1424477934"/>
    <b v="0"/>
    <n v="24"/>
    <b v="1"/>
    <x v="6"/>
    <d v="2015-03-12T04:00:00"/>
    <x v="2789"/>
    <n v="101"/>
    <n v="126.46"/>
    <x v="1"/>
    <x v="6"/>
  </r>
  <r>
    <n v="2790"/>
    <s v="Help us get &quot;Old Friends&quot; to the El Portal!!!"/>
    <s v="We want to perform the one act play &quot;Old Friends&quot; at the El Portal Theatre in North Hollywood, CA.!!  Help us to get on the stage!!"/>
    <x v="9"/>
    <n v="3160"/>
    <x v="0"/>
    <x v="0"/>
    <s v="USD"/>
    <n v="1423693903"/>
    <n v="1421101903"/>
    <b v="0"/>
    <n v="66"/>
    <b v="1"/>
    <x v="6"/>
    <d v="2015-02-11T22:31:43"/>
    <x v="2790"/>
    <n v="105"/>
    <n v="47.88"/>
    <x v="1"/>
    <x v="6"/>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x v="6"/>
    <d v="2016-09-09T04:00:00"/>
    <x v="2791"/>
    <n v="103"/>
    <n v="73.209999999999994"/>
    <x v="1"/>
    <x v="6"/>
  </r>
  <r>
    <n v="2792"/>
    <s v="That Still Small Voice Stage Play"/>
    <s v="Homeless and hopeless, this prequel tells the story of a Colorado youth who leans on her friends when family leaves her behind."/>
    <x v="13"/>
    <n v="2152"/>
    <x v="0"/>
    <x v="0"/>
    <s v="USD"/>
    <n v="1439357559"/>
    <n v="1435469559"/>
    <b v="0"/>
    <n v="24"/>
    <b v="1"/>
    <x v="6"/>
    <d v="2015-08-12T05:32:39"/>
    <x v="2792"/>
    <n v="108"/>
    <n v="89.67"/>
    <x v="1"/>
    <x v="6"/>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x v="6"/>
    <d v="2015-07-21T10:03:25"/>
    <x v="2793"/>
    <n v="111"/>
    <n v="151.46"/>
    <x v="1"/>
    <x v="6"/>
  </r>
  <r>
    <n v="2794"/>
    <s v="Dusk Theatre Company presents... Macbeth Rebothered"/>
    <s v="Dusk Theatre have created a brand new adaptation of the hilarious BBC4 comedy &quot;Macbeth Rebothered&quot; originally by The Penny Dreadfuls."/>
    <x v="45"/>
    <n v="75"/>
    <x v="0"/>
    <x v="1"/>
    <s v="GBP"/>
    <n v="1457031600"/>
    <n v="1455640559"/>
    <b v="0"/>
    <n v="3"/>
    <b v="1"/>
    <x v="6"/>
    <d v="2016-03-03T19:00:00"/>
    <x v="2794"/>
    <n v="150"/>
    <n v="25"/>
    <x v="1"/>
    <x v="6"/>
  </r>
  <r>
    <n v="2795"/>
    <s v="Good Men Wanted at ANT Fest"/>
    <s v="A new play about five bad bitches who fought in the Civil War disguised as men, premiering at Ars Nova's ANT Fest."/>
    <x v="176"/>
    <n v="730"/>
    <x v="0"/>
    <x v="0"/>
    <s v="USD"/>
    <n v="1402095600"/>
    <n v="1400675841"/>
    <b v="0"/>
    <n v="20"/>
    <b v="1"/>
    <x v="6"/>
    <d v="2014-06-06T23:00:00"/>
    <x v="2795"/>
    <n v="104"/>
    <n v="36.5"/>
    <x v="1"/>
    <x v="6"/>
  </r>
  <r>
    <n v="2796"/>
    <s v="Fishcakes"/>
    <s v="Fishcakes is a piece of new writing for the Camden Fringe that explores a story of love, loss, and all the â€˜little things'."/>
    <x v="134"/>
    <n v="924"/>
    <x v="0"/>
    <x v="1"/>
    <s v="GBP"/>
    <n v="1404564028"/>
    <n v="1401972028"/>
    <b v="0"/>
    <n v="21"/>
    <b v="1"/>
    <x v="6"/>
    <d v="2014-07-05T12:40:28"/>
    <x v="2796"/>
    <n v="116"/>
    <n v="44"/>
    <x v="1"/>
    <x v="6"/>
  </r>
  <r>
    <n v="2797"/>
    <s v="Once Upon A Nightmare"/>
    <s v="&quot;Labyrinth&quot; meets &quot;Jumanji&quot;  in this dark adventure fantasy play from the makers of the five star fringe hit &quot;Death Ship 666&quot;"/>
    <x v="6"/>
    <n v="8211.61"/>
    <x v="0"/>
    <x v="1"/>
    <s v="GBP"/>
    <n v="1404858840"/>
    <n v="1402266840"/>
    <b v="0"/>
    <n v="94"/>
    <b v="1"/>
    <x v="6"/>
    <d v="2014-07-08T22:34:00"/>
    <x v="2797"/>
    <n v="103"/>
    <n v="87.36"/>
    <x v="1"/>
    <x v="6"/>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x v="6"/>
    <d v="2015-07-31T16:00:00"/>
    <x v="2798"/>
    <n v="101"/>
    <n v="36.47"/>
    <x v="1"/>
    <x v="6"/>
  </r>
  <r>
    <n v="2799"/>
    <s v="Yuri in Edinburgh"/>
    <s v="August012 make their debut at Edinburgh Fringe with their play about the absurdity of wanting to bring children into a deranged world"/>
    <x v="10"/>
    <n v="5831.74"/>
    <x v="0"/>
    <x v="1"/>
    <s v="GBP"/>
    <n v="1466179200"/>
    <n v="1463466070"/>
    <b v="0"/>
    <n v="130"/>
    <b v="1"/>
    <x v="6"/>
    <d v="2016-06-17T16:00:00"/>
    <x v="2799"/>
    <n v="117"/>
    <n v="44.86"/>
    <x v="1"/>
    <x v="6"/>
  </r>
  <r>
    <n v="2800"/>
    <s v="EUTCo presents 'One Flew Over the Cuckoo's Nest'"/>
    <s v="Exeter University Theatre Company is bringing the award winning play by Dale Wasserman to Exeter's Northcott Theatre"/>
    <x v="28"/>
    <n v="1330"/>
    <x v="0"/>
    <x v="1"/>
    <s v="GBP"/>
    <n v="1420377366"/>
    <n v="1415193366"/>
    <b v="0"/>
    <n v="31"/>
    <b v="1"/>
    <x v="6"/>
    <d v="2015-01-04T13:16:06"/>
    <x v="2800"/>
    <n v="133"/>
    <n v="42.9"/>
    <x v="1"/>
    <x v="6"/>
  </r>
  <r>
    <n v="2801"/>
    <s v="A Dream Play"/>
    <s v="Arise Theatre Company's production of August Strindberg's expressionist masterpiece 'A Dream Play'."/>
    <x v="2"/>
    <n v="666"/>
    <x v="0"/>
    <x v="2"/>
    <s v="AUD"/>
    <n v="1412938800"/>
    <n v="1411019409"/>
    <b v="0"/>
    <n v="13"/>
    <b v="1"/>
    <x v="6"/>
    <d v="2014-10-10T11:00:00"/>
    <x v="2801"/>
    <n v="133"/>
    <n v="51.23"/>
    <x v="1"/>
    <x v="6"/>
  </r>
  <r>
    <n v="2802"/>
    <s v="The Eulogy of Toby Peach - Edinburgh Festival 2015"/>
    <s v="An honest &amp; inspiring journey with cancer, discovery of self-mortality &amp; celebration of life. Winner of IdeasTap Underbelly Award 2015."/>
    <x v="9"/>
    <n v="3055"/>
    <x v="0"/>
    <x v="1"/>
    <s v="GBP"/>
    <n v="1438875107"/>
    <n v="1436283107"/>
    <b v="0"/>
    <n v="90"/>
    <b v="1"/>
    <x v="6"/>
    <d v="2015-08-06T15:31:47"/>
    <x v="2802"/>
    <n v="102"/>
    <n v="33.94"/>
    <x v="1"/>
    <x v="6"/>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x v="6"/>
    <d v="2015-07-16T00:00:00"/>
    <x v="2803"/>
    <n v="128"/>
    <n v="90.74"/>
    <x v="1"/>
    <x v="6"/>
  </r>
  <r>
    <n v="2804"/>
    <s v="The Piano Man"/>
    <s v="The real-life story of the mysterious 'Piano Man' who washed ashore with no memory; with no speech; but with an amazing ability..."/>
    <x v="28"/>
    <n v="1150"/>
    <x v="0"/>
    <x v="1"/>
    <s v="GBP"/>
    <n v="1411987990"/>
    <n v="1409395990"/>
    <b v="0"/>
    <n v="23"/>
    <b v="1"/>
    <x v="6"/>
    <d v="2014-09-29T10:53:10"/>
    <x v="2804"/>
    <n v="115"/>
    <n v="50"/>
    <x v="1"/>
    <x v="6"/>
  </r>
  <r>
    <n v="2805"/>
    <s v="ACOrN: A Crunch Or None --&gt; Edinburgh Fringe!"/>
    <s v="1 game, 7 levels, 45 attempts; Lorraine, Esbe &amp; David; 1 Grandmaester._x000a_Help us take our metatheatrical nutshell volcano to the Fringe!"/>
    <x v="44"/>
    <n v="440"/>
    <x v="0"/>
    <x v="1"/>
    <s v="GBP"/>
    <n v="1440245273"/>
    <n v="1438085273"/>
    <b v="0"/>
    <n v="18"/>
    <b v="1"/>
    <x v="6"/>
    <d v="2015-08-22T12:07:53"/>
    <x v="2805"/>
    <n v="110"/>
    <n v="24.44"/>
    <x v="1"/>
    <x v="6"/>
  </r>
  <r>
    <n v="2806"/>
    <s v="And Now: The World!"/>
    <s v="A one woman show about the challenges of being a feminist in a digital age. Touring 6 UK cities. Now with Stretch Goals!"/>
    <x v="9"/>
    <n v="3363"/>
    <x v="0"/>
    <x v="1"/>
    <s v="GBP"/>
    <n v="1438772400"/>
    <n v="1435645490"/>
    <b v="0"/>
    <n v="76"/>
    <b v="1"/>
    <x v="6"/>
    <d v="2015-08-05T11:00:00"/>
    <x v="2806"/>
    <n v="112"/>
    <n v="44.25"/>
    <x v="1"/>
    <x v="6"/>
  </r>
  <r>
    <n v="2807"/>
    <s v="The Commission Theatre Co."/>
    <s v="Bringing Shakespeare back to the Playwrights"/>
    <x v="10"/>
    <n v="6300"/>
    <x v="0"/>
    <x v="0"/>
    <s v="USD"/>
    <n v="1435611438"/>
    <n v="1433019438"/>
    <b v="0"/>
    <n v="93"/>
    <b v="1"/>
    <x v="6"/>
    <d v="2015-06-29T20:57:18"/>
    <x v="2807"/>
    <n v="126"/>
    <n v="67.739999999999995"/>
    <x v="1"/>
    <x v="6"/>
  </r>
  <r>
    <n v="2808"/>
    <s v="PICNIC, by William Inge: An Inaugural Production"/>
    <s v="Seat of the Pants mounts our first show in a black box space that could become permanent; can you help us excel and seal the deal?"/>
    <x v="37"/>
    <n v="4511"/>
    <x v="0"/>
    <x v="0"/>
    <s v="USD"/>
    <n v="1440274735"/>
    <n v="1437682735"/>
    <b v="0"/>
    <n v="69"/>
    <b v="1"/>
    <x v="6"/>
    <d v="2015-08-22T20:18:55"/>
    <x v="2808"/>
    <n v="100"/>
    <n v="65.38"/>
    <x v="1"/>
    <x v="6"/>
  </r>
  <r>
    <n v="2809"/>
    <s v="Sugarglass Theatre"/>
    <s v="Sugarglass is a Dublin based theatre company committed to international collaboration. 2016 sees the launch of their NYC division."/>
    <x v="30"/>
    <n v="2560"/>
    <x v="0"/>
    <x v="0"/>
    <s v="USD"/>
    <n v="1459348740"/>
    <n v="1458647725"/>
    <b v="0"/>
    <n v="21"/>
    <b v="1"/>
    <x v="6"/>
    <d v="2016-03-30T14:39:00"/>
    <x v="2809"/>
    <n v="102"/>
    <n v="121.9"/>
    <x v="1"/>
    <x v="6"/>
  </r>
  <r>
    <n v="2810"/>
    <s v="Bring Bigger, Badder BRIEF HISTORY Back To The Stage!"/>
    <s v="We're remounting the musical that brought down the Bush Administration: A Brief History of the Earth And Everything In It!"/>
    <x v="30"/>
    <n v="2705"/>
    <x v="0"/>
    <x v="0"/>
    <s v="USD"/>
    <n v="1401595140"/>
    <n v="1398828064"/>
    <b v="0"/>
    <n v="57"/>
    <b v="1"/>
    <x v="6"/>
    <d v="2014-06-01T03:59:00"/>
    <x v="2810"/>
    <n v="108"/>
    <n v="47.46"/>
    <x v="1"/>
    <x v="6"/>
  </r>
  <r>
    <n v="2811"/>
    <s v="Ray Gunn and Starburst"/>
    <s v="Ray Gunn and Starburst is an audio sci-fi/comedy sending up the tropes of classic and pulp science-fiction."/>
    <x v="3"/>
    <n v="10027"/>
    <x v="0"/>
    <x v="1"/>
    <s v="GBP"/>
    <n v="1424692503"/>
    <n v="1422100503"/>
    <b v="0"/>
    <n v="108"/>
    <b v="1"/>
    <x v="6"/>
    <d v="2015-02-23T11:55:03"/>
    <x v="2811"/>
    <n v="100"/>
    <n v="92.84"/>
    <x v="1"/>
    <x v="6"/>
  </r>
  <r>
    <n v="2812"/>
    <s v="BULL by Mike Bartlett at the Coal Mine Theatre"/>
    <s v="&quot;A short, nasty and razor sharp play in one of Toronto's hottest new &quot;off-off Broadway&quot; style venues."/>
    <x v="10"/>
    <n v="5665"/>
    <x v="0"/>
    <x v="5"/>
    <s v="CAD"/>
    <n v="1428292800"/>
    <n v="1424368298"/>
    <b v="0"/>
    <n v="83"/>
    <b v="1"/>
    <x v="6"/>
    <d v="2015-04-06T04:00:00"/>
    <x v="2812"/>
    <n v="113"/>
    <n v="68.25"/>
    <x v="1"/>
    <x v="6"/>
  </r>
  <r>
    <n v="2813"/>
    <s v="Hi, Are You Single? by Ryan J. Haddad"/>
    <s v="Ryan has a higher sex drive than you. He also has cerebral palsy. Join him for his hilarious and poignant new solo show!"/>
    <x v="70"/>
    <n v="3572.12"/>
    <x v="0"/>
    <x v="0"/>
    <s v="USD"/>
    <n v="1481737761"/>
    <n v="1479577761"/>
    <b v="0"/>
    <n v="96"/>
    <b v="1"/>
    <x v="6"/>
    <d v="2016-12-14T17:49:21"/>
    <x v="2813"/>
    <n v="128"/>
    <n v="37.21"/>
    <x v="1"/>
    <x v="6"/>
  </r>
  <r>
    <n v="2814"/>
    <s v="Stitching by Anthony Neilson"/>
    <s v="Stitching is a play exploring how a couple cope with the loss of their child. It will run for a month at The Drayton Arms Theatre."/>
    <x v="15"/>
    <n v="1616"/>
    <x v="0"/>
    <x v="1"/>
    <s v="GBP"/>
    <n v="1431164115"/>
    <n v="1428572115"/>
    <b v="0"/>
    <n v="64"/>
    <b v="1"/>
    <x v="6"/>
    <d v="2015-05-09T09:35:15"/>
    <x v="2814"/>
    <n v="108"/>
    <n v="25.25"/>
    <x v="1"/>
    <x v="6"/>
  </r>
  <r>
    <n v="2815"/>
    <s v="Widow's Wedding Dress"/>
    <s v="Set in 1950s Northern Ireland, this play tells the story of two sisters in a community of Travellers, or Irish Gypsies."/>
    <x v="49"/>
    <n v="605"/>
    <x v="0"/>
    <x v="5"/>
    <s v="CAD"/>
    <n v="1470595109"/>
    <n v="1468003109"/>
    <b v="0"/>
    <n v="14"/>
    <b v="1"/>
    <x v="6"/>
    <d v="2016-08-07T18:38:29"/>
    <x v="2815"/>
    <n v="242"/>
    <n v="43.21"/>
    <x v="1"/>
    <x v="6"/>
  </r>
  <r>
    <n v="2816"/>
    <s v="In My Head - A new mental health theatre project"/>
    <s v="Inspired by real life interviews 'In My Head' is a new play exploring the lives of those living with a mental health condition."/>
    <x v="9"/>
    <n v="4247"/>
    <x v="0"/>
    <x v="1"/>
    <s v="GBP"/>
    <n v="1438531200"/>
    <n v="1435921992"/>
    <b v="0"/>
    <n v="169"/>
    <b v="1"/>
    <x v="6"/>
    <d v="2015-08-02T16:00:00"/>
    <x v="2816"/>
    <n v="142"/>
    <n v="25.13"/>
    <x v="1"/>
    <x v="6"/>
  </r>
  <r>
    <n v="2817"/>
    <s v="After The End"/>
    <s v="Let Go Theatre Co's very first production is going ahead in June 2015. Help support a brand new theatre co as we begin our adventure"/>
    <x v="20"/>
    <n v="780"/>
    <x v="0"/>
    <x v="1"/>
    <s v="GBP"/>
    <n v="1425136462"/>
    <n v="1421680462"/>
    <b v="0"/>
    <n v="33"/>
    <b v="1"/>
    <x v="6"/>
    <d v="2015-02-28T15:14:22"/>
    <x v="2817"/>
    <n v="130"/>
    <n v="23.64"/>
    <x v="1"/>
    <x v="6"/>
  </r>
  <r>
    <n v="2818"/>
    <s v="Joe West's THEATER OF DEATH"/>
    <s v="Joe West and his wonderful theater company THEATER OF DEATH present original plays both horrific and comical."/>
    <x v="3"/>
    <n v="10603"/>
    <x v="0"/>
    <x v="0"/>
    <s v="USD"/>
    <n v="1443018086"/>
    <n v="1441290086"/>
    <b v="0"/>
    <n v="102"/>
    <b v="1"/>
    <x v="6"/>
    <d v="2015-09-23T14:21:26"/>
    <x v="2818"/>
    <n v="106"/>
    <n v="103.95"/>
    <x v="1"/>
    <x v="6"/>
  </r>
  <r>
    <n v="2819"/>
    <s v="Make TES a success at The Edinburgh Fringe Fest"/>
    <s v="Years of work, my best show, and a top Edinburgh venue.  Help me expose my talents to the UK and tell an important story."/>
    <x v="10"/>
    <n v="5240"/>
    <x v="0"/>
    <x v="1"/>
    <s v="GBP"/>
    <n v="1434285409"/>
    <n v="1431693409"/>
    <b v="0"/>
    <n v="104"/>
    <b v="1"/>
    <x v="6"/>
    <d v="2015-06-14T12:36:49"/>
    <x v="2819"/>
    <n v="105"/>
    <n v="50.38"/>
    <x v="1"/>
    <x v="6"/>
  </r>
  <r>
    <n v="2820"/>
    <s v="MTA's National Theatre Connections Show!"/>
    <s v="Montage Theatre Arts, as part of National Theatre Connections, are performing a show - We need you help to raise vital funds!"/>
    <x v="48"/>
    <n v="272"/>
    <x v="0"/>
    <x v="1"/>
    <s v="GBP"/>
    <n v="1456444800"/>
    <n v="1454337589"/>
    <b v="0"/>
    <n v="20"/>
    <b v="1"/>
    <x v="6"/>
    <d v="2016-02-26T00:00:00"/>
    <x v="2820"/>
    <n v="136"/>
    <n v="13.6"/>
    <x v="1"/>
    <x v="6"/>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x v="6"/>
    <d v="2014-09-23T22:08:55"/>
    <x v="2821"/>
    <n v="100"/>
    <n v="28.57"/>
    <x v="1"/>
    <x v="6"/>
  </r>
  <r>
    <n v="2822"/>
    <s v="Theatre Forever's The Nature Crown"/>
    <s v="A campaign to support the artists creating Theatre Forever's The Nature Crown, premiering in the Guthrie Theater's Dowling Studio!"/>
    <x v="12"/>
    <n v="6000"/>
    <x v="0"/>
    <x v="0"/>
    <s v="USD"/>
    <n v="1427469892"/>
    <n v="1424881492"/>
    <b v="0"/>
    <n v="94"/>
    <b v="1"/>
    <x v="6"/>
    <d v="2015-03-27T15:24:52"/>
    <x v="2822"/>
    <n v="100"/>
    <n v="63.83"/>
    <x v="1"/>
    <x v="6"/>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x v="6"/>
    <d v="2015-03-31T22:59:00"/>
    <x v="2823"/>
    <n v="124"/>
    <n v="8.86"/>
    <x v="1"/>
    <x v="6"/>
  </r>
  <r>
    <n v="2824"/>
    <s v="The Rooftop"/>
    <s v="I wrote a One Act play called The Rooftop for a Female Playwright's festival. Every little bit helps!"/>
    <x v="81"/>
    <n v="760"/>
    <x v="0"/>
    <x v="0"/>
    <s v="USD"/>
    <n v="1434159780"/>
    <n v="1431412196"/>
    <b v="0"/>
    <n v="15"/>
    <b v="1"/>
    <x v="6"/>
    <d v="2015-06-13T01:43:00"/>
    <x v="2824"/>
    <n v="117"/>
    <n v="50.67"/>
    <x v="1"/>
    <x v="6"/>
  </r>
  <r>
    <n v="2825"/>
    <s v="The Night Before Christmas"/>
    <s v="Help Saltmine Theatre Company tell the exciting story of St Nicholas and the importance of gratefulness in their new Christmas show."/>
    <x v="9"/>
    <n v="3100"/>
    <x v="0"/>
    <x v="1"/>
    <s v="GBP"/>
    <n v="1449255686"/>
    <n v="1446663686"/>
    <b v="0"/>
    <n v="51"/>
    <b v="1"/>
    <x v="6"/>
    <d v="2015-12-04T19:01:26"/>
    <x v="2825"/>
    <n v="103"/>
    <n v="60.78"/>
    <x v="1"/>
    <x v="6"/>
  </r>
  <r>
    <n v="2826"/>
    <s v="Mickey &amp; Worm: The Tour"/>
    <s v="Mickey &amp; Worm is a Noir stage experience, written by Santa Paula playwright John McKinley and back again on tour by popular demand!"/>
    <x v="13"/>
    <n v="2155"/>
    <x v="0"/>
    <x v="0"/>
    <s v="USD"/>
    <n v="1436511600"/>
    <n v="1434415812"/>
    <b v="0"/>
    <n v="19"/>
    <b v="1"/>
    <x v="6"/>
    <d v="2015-07-10T07:00:00"/>
    <x v="2826"/>
    <n v="108"/>
    <n v="113.42"/>
    <x v="1"/>
    <x v="6"/>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x v="6"/>
    <d v="2016-06-03T16:30:00"/>
    <x v="2827"/>
    <n v="120"/>
    <n v="104.57"/>
    <x v="1"/>
    <x v="6"/>
  </r>
  <r>
    <n v="2828"/>
    <s v="Peace In Our Time"/>
    <s v="The Battle of Britain has been lost; London is occupied, who can you trust? Help produce this classic piece of theatre. Drama for now."/>
    <x v="196"/>
    <n v="9536"/>
    <x v="0"/>
    <x v="1"/>
    <s v="GBP"/>
    <n v="1443826800"/>
    <n v="1441606869"/>
    <b v="0"/>
    <n v="97"/>
    <b v="1"/>
    <x v="6"/>
    <d v="2015-10-02T23:00:00"/>
    <x v="2828"/>
    <n v="100"/>
    <n v="98.31"/>
    <x v="1"/>
    <x v="6"/>
  </r>
  <r>
    <n v="2829"/>
    <s v="MUMBURGER by Sarah Kosar"/>
    <s v="In a visceral new play about family, grief and red meat, Sarah Kosar (Royal Court) asks how far we'd go to connect with those we love."/>
    <x v="30"/>
    <n v="2663"/>
    <x v="0"/>
    <x v="1"/>
    <s v="GBP"/>
    <n v="1464863118"/>
    <n v="1462443918"/>
    <b v="0"/>
    <n v="76"/>
    <b v="1"/>
    <x v="6"/>
    <d v="2016-06-02T10:25:18"/>
    <x v="2829"/>
    <n v="107"/>
    <n v="35.04"/>
    <x v="1"/>
    <x v="6"/>
  </r>
  <r>
    <n v="2830"/>
    <s v="Nakhtik and Avalon"/>
    <s v="Avalon is a new South African Township play and Nakhtik is a  danced political lecture."/>
    <x v="9"/>
    <n v="3000"/>
    <x v="0"/>
    <x v="0"/>
    <s v="USD"/>
    <n v="1399867140"/>
    <n v="1398802148"/>
    <b v="0"/>
    <n v="11"/>
    <b v="1"/>
    <x v="6"/>
    <d v="2014-05-12T03:59:00"/>
    <x v="2830"/>
    <n v="100"/>
    <n v="272.73"/>
    <x v="1"/>
    <x v="6"/>
  </r>
  <r>
    <n v="2831"/>
    <s v="Tackett &amp; Pyke put on a Play"/>
    <s v="We each wrote a play and would like to produce them for you for nothing more than art's sake!"/>
    <x v="9"/>
    <n v="3320"/>
    <x v="0"/>
    <x v="0"/>
    <s v="USD"/>
    <n v="1437076070"/>
    <n v="1434484070"/>
    <b v="0"/>
    <n v="52"/>
    <b v="1"/>
    <x v="6"/>
    <d v="2015-07-16T19:47:50"/>
    <x v="2831"/>
    <n v="111"/>
    <n v="63.85"/>
    <x v="1"/>
    <x v="6"/>
  </r>
  <r>
    <n v="2832"/>
    <s v="Secret Diaries"/>
    <s v="Charting the big stuff in life from dance routines to coming out; exploring homophobia, family, friendship &amp; finding your own voice."/>
    <x v="30"/>
    <n v="2867.99"/>
    <x v="0"/>
    <x v="1"/>
    <s v="GBP"/>
    <n v="1416780000"/>
    <n v="1414342894"/>
    <b v="0"/>
    <n v="95"/>
    <b v="1"/>
    <x v="6"/>
    <d v="2014-11-23T22:00:00"/>
    <x v="2832"/>
    <n v="115"/>
    <n v="30.19"/>
    <x v="1"/>
    <x v="6"/>
  </r>
  <r>
    <n v="2833"/>
    <s v="Star Man Rocket Man"/>
    <s v="A new play about exploring outer space"/>
    <x v="200"/>
    <n v="2923"/>
    <x v="0"/>
    <x v="0"/>
    <s v="USD"/>
    <n v="1444528800"/>
    <n v="1442804633"/>
    <b v="0"/>
    <n v="35"/>
    <b v="1"/>
    <x v="6"/>
    <d v="2015-10-11T02:00:00"/>
    <x v="2833"/>
    <n v="108"/>
    <n v="83.51"/>
    <x v="1"/>
    <x v="6"/>
  </r>
  <r>
    <n v="2834"/>
    <s v="Thank You For Smoking"/>
    <s v="Thank You For Smoking. A play about love, 5 trillion cigarettes and how the Flintstones earned the tobacco industry millions."/>
    <x v="134"/>
    <n v="1360"/>
    <x v="0"/>
    <x v="1"/>
    <s v="GBP"/>
    <n v="1422658930"/>
    <n v="1421362930"/>
    <b v="0"/>
    <n v="21"/>
    <b v="1"/>
    <x v="6"/>
    <d v="2015-01-30T23:02:10"/>
    <x v="2834"/>
    <n v="170"/>
    <n v="64.760000000000005"/>
    <x v="1"/>
    <x v="6"/>
  </r>
  <r>
    <n v="2835"/>
    <s v="Land of the Three Towers"/>
    <s v="A celebratory community theatre project about the Focus E15 Occupation of empty council homes on Carpenters Estate."/>
    <x v="28"/>
    <n v="1870.99"/>
    <x v="0"/>
    <x v="1"/>
    <s v="GBP"/>
    <n v="1449273600"/>
    <n v="1446742417"/>
    <b v="0"/>
    <n v="93"/>
    <b v="1"/>
    <x v="6"/>
    <d v="2015-12-05T00:00:00"/>
    <x v="2835"/>
    <n v="187"/>
    <n v="20.12"/>
    <x v="1"/>
    <x v="6"/>
  </r>
  <r>
    <n v="2836"/>
    <s v="&quot;The Colored Museum&quot; by George C. Wolfe"/>
    <s v="We're fundraising $450 by Feb.17, 2017 to purchase the rights for the show &amp; any extra proceeds will be used toward props and costume."/>
    <x v="52"/>
    <n v="485"/>
    <x v="0"/>
    <x v="0"/>
    <s v="USD"/>
    <n v="1487393940"/>
    <n v="1484115418"/>
    <b v="0"/>
    <n v="11"/>
    <b v="1"/>
    <x v="6"/>
    <d v="2017-02-18T04:59:00"/>
    <x v="2836"/>
    <n v="108"/>
    <n v="44.09"/>
    <x v="1"/>
    <x v="6"/>
  </r>
  <r>
    <n v="2837"/>
    <s v="Stop the tempo - ThÃ©Ã¢tre Prospero- salle intime"/>
    <s v="Aidez-nous Ã  financer notre projet Stop the tempo prÃ©sentÃ© du 18 nov au 12 dÃ©c 2015 au ThÃ©Ã¢tre Prospero! M.E.S de Michel-Maxime Legault"/>
    <x v="16"/>
    <n v="850"/>
    <x v="0"/>
    <x v="5"/>
    <s v="CAD"/>
    <n v="1449701284"/>
    <n v="1446241684"/>
    <b v="0"/>
    <n v="21"/>
    <b v="1"/>
    <x v="6"/>
    <d v="2015-12-09T22:48:04"/>
    <x v="2837"/>
    <n v="100"/>
    <n v="40.479999999999997"/>
    <x v="1"/>
    <x v="6"/>
  </r>
  <r>
    <n v="2838"/>
    <s v="Pickles &amp; Hargraves Murder Mystery Comedy at the FringeNYC"/>
    <s v="You like things that are funny. You (secretly) like murder. So why not support the NYC return of this hilarious whodunit?"/>
    <x v="13"/>
    <n v="2405"/>
    <x v="0"/>
    <x v="0"/>
    <s v="USD"/>
    <n v="1407967200"/>
    <n v="1406039696"/>
    <b v="0"/>
    <n v="54"/>
    <b v="1"/>
    <x v="6"/>
    <d v="2014-08-13T22:00:00"/>
    <x v="2838"/>
    <n v="120"/>
    <n v="44.54"/>
    <x v="1"/>
    <x v="6"/>
  </r>
  <r>
    <n v="2839"/>
    <s v="&quot;The Annual Neighborhood Garage Tour&quot;"/>
    <s v="Help us tour our brand new show &quot;Stripe and Spot (Learn to) Get Along&quot; to neighborhoods throughout the Twin Cities metro area!"/>
    <x v="8"/>
    <n v="3900"/>
    <x v="0"/>
    <x v="0"/>
    <s v="USD"/>
    <n v="1408942740"/>
    <n v="1406958354"/>
    <b v="0"/>
    <n v="31"/>
    <b v="1"/>
    <x v="6"/>
    <d v="2014-08-25T04:59:00"/>
    <x v="2839"/>
    <n v="111"/>
    <n v="125.81"/>
    <x v="1"/>
    <x v="6"/>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x v="6"/>
    <d v="2015-03-18T17:00:00"/>
    <x v="2840"/>
    <n v="104"/>
    <n v="19.7"/>
    <x v="1"/>
    <x v="6"/>
  </r>
  <r>
    <n v="2841"/>
    <s v="The Dead Loss"/>
    <s v="1920's London; two brothers try to make a name for themselves in the underground crime world but encounter a ruthless Irish mob boss."/>
    <x v="28"/>
    <n v="10"/>
    <x v="2"/>
    <x v="1"/>
    <s v="GBP"/>
    <n v="1450032297"/>
    <n v="1444844697"/>
    <b v="0"/>
    <n v="1"/>
    <b v="0"/>
    <x v="6"/>
    <d v="2015-12-13T18:44:57"/>
    <x v="2841"/>
    <n v="1"/>
    <n v="10"/>
    <x v="1"/>
    <x v="6"/>
  </r>
  <r>
    <n v="2842"/>
    <s v="HIDDEN: The FCO Plays"/>
    <s v="A play performed at the FCO Global Summit on the Preventing Sexual Violence Initiative, hosted by William Hague and Angelina Jolie"/>
    <x v="15"/>
    <n v="0"/>
    <x v="2"/>
    <x v="1"/>
    <s v="GBP"/>
    <n v="1403348400"/>
    <n v="1401058295"/>
    <b v="0"/>
    <n v="0"/>
    <b v="0"/>
    <x v="6"/>
    <d v="2014-06-21T11:00:00"/>
    <x v="2842"/>
    <n v="0"/>
    <n v="0"/>
    <x v="1"/>
    <x v="6"/>
  </r>
  <r>
    <n v="2843"/>
    <s v="Summer Adaptation of Fallen Angels"/>
    <s v="We're high school students directing a film adaptation of the play, Fallen Angels, written by NoÃ«l Coward and set in the 1920's."/>
    <x v="38"/>
    <n v="0"/>
    <x v="2"/>
    <x v="0"/>
    <s v="USD"/>
    <n v="1465790400"/>
    <n v="1462210950"/>
    <b v="0"/>
    <n v="0"/>
    <b v="0"/>
    <x v="6"/>
    <d v="2016-06-13T04:00:00"/>
    <x v="2843"/>
    <n v="0"/>
    <n v="0"/>
    <x v="1"/>
    <x v="6"/>
  </r>
  <r>
    <n v="2844"/>
    <s v="KabarettstÃ¼ck &quot;Dicht in da Nochtschicht&quot;"/>
    <s v="Zwei ausgebildete Schauspieler, ein Musiker - gemeinsam bringt man ein waschechtes KabarettstÃ¼ck auf die BÃ¼hne."/>
    <x v="131"/>
    <n v="30"/>
    <x v="2"/>
    <x v="15"/>
    <s v="EUR"/>
    <n v="1483535180"/>
    <n v="1480943180"/>
    <b v="0"/>
    <n v="1"/>
    <b v="0"/>
    <x v="6"/>
    <d v="2017-01-04T13:06:20"/>
    <x v="2844"/>
    <n v="5"/>
    <n v="30"/>
    <x v="1"/>
    <x v="6"/>
  </r>
  <r>
    <n v="2845"/>
    <s v="Haberdasher Theatre Inc. : Richard Greenbergâ€™s, The Maderati"/>
    <s v="The Maderati: A bitingly witty absurdest comedy, which pokes wickedly perceptive fun at NY artist lifestyle."/>
    <x v="51"/>
    <n v="2366"/>
    <x v="2"/>
    <x v="0"/>
    <s v="USD"/>
    <n v="1433723033"/>
    <n v="1428539033"/>
    <b v="0"/>
    <n v="39"/>
    <b v="0"/>
    <x v="6"/>
    <d v="2015-06-08T00:23:53"/>
    <x v="2845"/>
    <n v="32"/>
    <n v="60.67"/>
    <x v="1"/>
    <x v="6"/>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x v="6"/>
    <d v="2015-05-29T16:36:34"/>
    <x v="2846"/>
    <n v="0"/>
    <n v="0"/>
    <x v="1"/>
    <x v="6"/>
  </r>
  <r>
    <n v="2847"/>
    <s v="COLOR ME"/>
    <s v="Dark secrets come to light when Mariah meets Stella. They find a way to face the south's largest elephant in the room: RACISM."/>
    <x v="13"/>
    <n v="0"/>
    <x v="2"/>
    <x v="0"/>
    <s v="USD"/>
    <n v="1464031265"/>
    <n v="1458847265"/>
    <b v="0"/>
    <n v="0"/>
    <b v="0"/>
    <x v="6"/>
    <d v="2016-05-23T19:21:05"/>
    <x v="2847"/>
    <n v="0"/>
    <n v="0"/>
    <x v="1"/>
    <x v="6"/>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x v="6"/>
    <d v="2015-05-29T15:34:19"/>
    <x v="2848"/>
    <n v="0"/>
    <n v="23.33"/>
    <x v="1"/>
    <x v="6"/>
  </r>
  <r>
    <n v="2849"/>
    <s v="100, Acre Wood"/>
    <s v="NonSens!cal tackles the struggles of four people with mental health issues/disorders inspired by A.A Milne's Winnie the Pooh"/>
    <x v="2"/>
    <n v="5"/>
    <x v="2"/>
    <x v="1"/>
    <s v="GBP"/>
    <n v="1461406600"/>
    <n v="1458814600"/>
    <b v="0"/>
    <n v="1"/>
    <b v="0"/>
    <x v="6"/>
    <d v="2016-04-23T10:16:40"/>
    <x v="2849"/>
    <n v="1"/>
    <n v="5"/>
    <x v="1"/>
    <x v="6"/>
  </r>
  <r>
    <n v="2850"/>
    <s v="Romeo and Juliet...Choose Your Own Ending"/>
    <s v="Romeo and Juliet: Wouldn't it be great if they didn't all die at the end? Now YOU get to control the fate of these timeless characters!"/>
    <x v="6"/>
    <n v="311"/>
    <x v="2"/>
    <x v="0"/>
    <s v="USD"/>
    <n v="1409962211"/>
    <n v="1407370211"/>
    <b v="0"/>
    <n v="13"/>
    <b v="0"/>
    <x v="6"/>
    <d v="2014-09-06T00:10:11"/>
    <x v="2850"/>
    <n v="4"/>
    <n v="23.92"/>
    <x v="1"/>
    <x v="6"/>
  </r>
  <r>
    <n v="2851"/>
    <s v="The Divideâ€ A Great New Controversial Play."/>
    <s v="Set in Southern America â€œThe Divideâ€ is a stage play that touches on the issues that are forefront in America and the world."/>
    <x v="37"/>
    <n v="0"/>
    <x v="2"/>
    <x v="17"/>
    <s v="EUR"/>
    <n v="1454109420"/>
    <n v="1453334629"/>
    <b v="0"/>
    <n v="0"/>
    <b v="0"/>
    <x v="6"/>
    <d v="2016-01-29T23:17:00"/>
    <x v="2851"/>
    <n v="0"/>
    <n v="0"/>
    <x v="1"/>
    <x v="6"/>
  </r>
  <r>
    <n v="2852"/>
    <s v="Freedom Train"/>
    <s v="Just one time back to the past on the Freedom Train will open your eyes and your lives will never ever be the same!"/>
    <x v="10"/>
    <n v="95"/>
    <x v="2"/>
    <x v="0"/>
    <s v="USD"/>
    <n v="1403312703"/>
    <n v="1400720703"/>
    <b v="0"/>
    <n v="6"/>
    <b v="0"/>
    <x v="6"/>
    <d v="2014-06-21T01:05:03"/>
    <x v="2852"/>
    <n v="2"/>
    <n v="15.83"/>
    <x v="1"/>
    <x v="6"/>
  </r>
  <r>
    <n v="2853"/>
    <s v="Eighteen Months- A Love Story Interrupted"/>
    <s v="Much has been written by women on breast cancer. Yet, there is little that has been written for the theatre on this by men. I have!"/>
    <x v="196"/>
    <n v="0"/>
    <x v="2"/>
    <x v="5"/>
    <s v="CAD"/>
    <n v="1410669297"/>
    <n v="1405485297"/>
    <b v="0"/>
    <n v="0"/>
    <b v="0"/>
    <x v="6"/>
    <d v="2014-09-14T04:34:57"/>
    <x v="2853"/>
    <n v="0"/>
    <n v="0"/>
    <x v="1"/>
    <x v="6"/>
  </r>
  <r>
    <n v="2854"/>
    <s v="Ultimate Political Selfie!"/>
    <s v="Almost Random Theatre's play about a candidate - with no policies - who is seeking election in May 2015"/>
    <x v="28"/>
    <n v="417"/>
    <x v="2"/>
    <x v="1"/>
    <s v="GBP"/>
    <n v="1431018719"/>
    <n v="1429290719"/>
    <b v="0"/>
    <n v="14"/>
    <b v="0"/>
    <x v="6"/>
    <d v="2015-05-07T17:11:59"/>
    <x v="2854"/>
    <n v="42"/>
    <n v="29.79"/>
    <x v="1"/>
    <x v="6"/>
  </r>
  <r>
    <n v="2855"/>
    <s v="STAGE READING for TETCNY"/>
    <s v="Raising funds to have a private stage reading for an upcoming play from THE ENSEMBLE THEATRE COMPANY OF NEW YORK (www.tetcny.org)"/>
    <x v="20"/>
    <n v="300"/>
    <x v="2"/>
    <x v="0"/>
    <s v="USD"/>
    <n v="1454110440"/>
    <n v="1451607071"/>
    <b v="0"/>
    <n v="5"/>
    <b v="0"/>
    <x v="6"/>
    <d v="2016-01-29T23:34:00"/>
    <x v="2855"/>
    <n v="50"/>
    <n v="60"/>
    <x v="1"/>
    <x v="6"/>
  </r>
  <r>
    <n v="2856"/>
    <s v="The JOkeress Going Live"/>
    <s v="This will be the fifth play of The Jokeress, based on the ebook/paperback novelette series. It is scifi, suspense, terror, and noir."/>
    <x v="9"/>
    <n v="146"/>
    <x v="2"/>
    <x v="0"/>
    <s v="USD"/>
    <n v="1439069640"/>
    <n v="1433897647"/>
    <b v="0"/>
    <n v="6"/>
    <b v="0"/>
    <x v="6"/>
    <d v="2015-08-08T21:34:00"/>
    <x v="2856"/>
    <n v="5"/>
    <n v="24.33"/>
    <x v="1"/>
    <x v="6"/>
  </r>
  <r>
    <n v="2857"/>
    <s v="Los Tradicionales"/>
    <s v="Somos una compaÃ±Ã­a de teatro independiente. Y en el 2017 queremos arrancar con el montaje de 3 obras._x000a_3 elencos, 3 espacios."/>
    <x v="114"/>
    <n v="7500"/>
    <x v="2"/>
    <x v="14"/>
    <s v="MXN"/>
    <n v="1487613600"/>
    <n v="1482444295"/>
    <b v="0"/>
    <n v="15"/>
    <b v="0"/>
    <x v="6"/>
    <d v="2017-02-20T18:00:00"/>
    <x v="2857"/>
    <n v="20"/>
    <n v="500"/>
    <x v="1"/>
    <x v="6"/>
  </r>
  <r>
    <n v="2858"/>
    <s v="Gay Party Superposh 'Winter Wonderland'"/>
    <s v="Een Gay Party in het centrum van Amersfoort. _x000a_Een geweldige avond uit, met een show, optredens en DJ's."/>
    <x v="28"/>
    <n v="0"/>
    <x v="2"/>
    <x v="9"/>
    <s v="EUR"/>
    <n v="1417778880"/>
    <n v="1415711095"/>
    <b v="0"/>
    <n v="0"/>
    <b v="0"/>
    <x v="6"/>
    <d v="2014-12-05T11:28:00"/>
    <x v="2858"/>
    <n v="0"/>
    <n v="0"/>
    <x v="1"/>
    <x v="6"/>
  </r>
  <r>
    <n v="2859"/>
    <s v="Grover Theatre Company (GTC)"/>
    <s v="A theatre company that will create works to inspire young people and get everyone involved."/>
    <x v="13"/>
    <n v="35"/>
    <x v="2"/>
    <x v="2"/>
    <s v="AUD"/>
    <n v="1444984904"/>
    <n v="1439800904"/>
    <b v="0"/>
    <n v="1"/>
    <b v="0"/>
    <x v="6"/>
    <d v="2015-10-16T08:41:44"/>
    <x v="2859"/>
    <n v="2"/>
    <n v="35"/>
    <x v="1"/>
    <x v="6"/>
  </r>
  <r>
    <n v="2860"/>
    <s v="Macbeth For President 2016"/>
    <s v="The Bard's classic tale set in the 2016 Presidential Campaign. Power, corruption, greed, and conspiracy. How far are you willing to go?"/>
    <x v="23"/>
    <n v="266"/>
    <x v="2"/>
    <x v="0"/>
    <s v="USD"/>
    <n v="1466363576"/>
    <n v="1461179576"/>
    <b v="0"/>
    <n v="9"/>
    <b v="0"/>
    <x v="6"/>
    <d v="2016-06-19T19:12:56"/>
    <x v="2860"/>
    <n v="7"/>
    <n v="29.56"/>
    <x v="1"/>
    <x v="6"/>
  </r>
  <r>
    <n v="2861"/>
    <s v="Julius Caesar"/>
    <s v="The University of Queensland Drama Production Course is putting on an adaptation of William Shakespeares Julius Caesar"/>
    <x v="49"/>
    <n v="80"/>
    <x v="2"/>
    <x v="2"/>
    <s v="AUD"/>
    <n v="1443103848"/>
    <n v="1441894248"/>
    <b v="0"/>
    <n v="3"/>
    <b v="0"/>
    <x v="6"/>
    <d v="2015-09-24T14:10:48"/>
    <x v="2861"/>
    <n v="32"/>
    <n v="26.67"/>
    <x v="1"/>
    <x v="6"/>
  </r>
  <r>
    <n v="2862"/>
    <s v="Get Your Life Back"/>
    <s v="&quot;Get Your Life Back&quot; is a dynamic stage play that deals with true issues of life that reign in the lives of many people everyday."/>
    <x v="83"/>
    <n v="55"/>
    <x v="2"/>
    <x v="0"/>
    <s v="USD"/>
    <n v="1403636229"/>
    <n v="1401044229"/>
    <b v="0"/>
    <n v="3"/>
    <b v="0"/>
    <x v="6"/>
    <d v="2014-06-24T18:57:09"/>
    <x v="2862"/>
    <n v="0"/>
    <n v="18.329999999999998"/>
    <x v="1"/>
    <x v="6"/>
  </r>
  <r>
    <n v="2863"/>
    <s v="Equality Theatre"/>
    <s v="I would like to start a Acting Company that supports and includes LGBTQ youth and young adults in very conservative North Texas"/>
    <x v="63"/>
    <n v="20"/>
    <x v="2"/>
    <x v="0"/>
    <s v="USD"/>
    <n v="1410279123"/>
    <n v="1405095123"/>
    <b v="0"/>
    <n v="1"/>
    <b v="0"/>
    <x v="6"/>
    <d v="2014-09-09T16:12:03"/>
    <x v="2863"/>
    <n v="0"/>
    <n v="20"/>
    <x v="1"/>
    <x v="6"/>
  </r>
  <r>
    <n v="2864"/>
    <s v="'Haunting Julia' by Alan Ayckbourn"/>
    <s v="Accessible, original theatre for all!"/>
    <x v="30"/>
    <n v="40"/>
    <x v="2"/>
    <x v="1"/>
    <s v="GBP"/>
    <n v="1437139080"/>
    <n v="1434552207"/>
    <b v="0"/>
    <n v="3"/>
    <b v="0"/>
    <x v="6"/>
    <d v="2015-07-17T13:18:00"/>
    <x v="2864"/>
    <n v="2"/>
    <n v="13.33"/>
    <x v="1"/>
    <x v="6"/>
  </r>
  <r>
    <n v="2865"/>
    <s v="FRINGE 2015 by YER Productions"/>
    <s v="Prepare to be Swept Away. Three short plays from three master playwrights; LANDFALL, SNIPER and DANGERS of TOBACCO!"/>
    <x v="374"/>
    <n v="0"/>
    <x v="2"/>
    <x v="0"/>
    <s v="USD"/>
    <n v="1420512259"/>
    <n v="1415328259"/>
    <b v="0"/>
    <n v="0"/>
    <b v="0"/>
    <x v="6"/>
    <d v="2015-01-06T02:44:19"/>
    <x v="2865"/>
    <n v="0"/>
    <n v="0"/>
    <x v="1"/>
    <x v="6"/>
  </r>
  <r>
    <n v="2866"/>
    <s v="Church Folk Can Be Dangerous People"/>
    <s v="The reality is dark, sinister. The milieu is not as friendly as it claims. What is this place? Where is it? Is it your local church?"/>
    <x v="10"/>
    <n v="45"/>
    <x v="2"/>
    <x v="0"/>
    <s v="USD"/>
    <n v="1476482400"/>
    <n v="1473893721"/>
    <b v="0"/>
    <n v="2"/>
    <b v="0"/>
    <x v="6"/>
    <d v="2016-10-14T22:00:00"/>
    <x v="2866"/>
    <n v="1"/>
    <n v="22.5"/>
    <x v="1"/>
    <x v="6"/>
  </r>
  <r>
    <n v="2867"/>
    <s v="A Midsummer Night's Dream"/>
    <s v="This production is being put together by Wilson's newest professional theater company, the Wyldepine Players in conjunction w/ Taiplab"/>
    <x v="30"/>
    <n v="504"/>
    <x v="2"/>
    <x v="0"/>
    <s v="USD"/>
    <n v="1467604800"/>
    <n v="1465533672"/>
    <b v="0"/>
    <n v="10"/>
    <b v="0"/>
    <x v="6"/>
    <d v="2016-07-04T04:00:00"/>
    <x v="2867"/>
    <n v="20"/>
    <n v="50.4"/>
    <x v="1"/>
    <x v="6"/>
  </r>
  <r>
    <n v="2868"/>
    <s v="Becoming UNZIPPED"/>
    <s v="7 billion people &amp; most of us feel alone.  It's time we become emotionally unzipped.  &quot;Unzipped&quot; a new play about men &amp; relationships."/>
    <x v="36"/>
    <n v="6301.76"/>
    <x v="2"/>
    <x v="0"/>
    <s v="USD"/>
    <n v="1475697054"/>
    <n v="1473105054"/>
    <b v="0"/>
    <n v="60"/>
    <b v="0"/>
    <x v="6"/>
    <d v="2016-10-05T19:50:54"/>
    <x v="2868"/>
    <n v="42"/>
    <n v="105.03"/>
    <x v="1"/>
    <x v="6"/>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x v="6"/>
    <d v="2016-07-19T14:14:41"/>
    <x v="2869"/>
    <n v="1"/>
    <n v="35.4"/>
    <x v="1"/>
    <x v="6"/>
  </r>
  <r>
    <n v="2870"/>
    <s v="America is at the Mall: A Post 9/11 Happily  Never After"/>
    <s v="The war in Iraq changed everything -one journey from the safe haven of the 99% to the shadows of veteran. How would you persevere?"/>
    <x v="10"/>
    <n v="750"/>
    <x v="2"/>
    <x v="0"/>
    <s v="USD"/>
    <n v="1400301165"/>
    <n v="1397709165"/>
    <b v="0"/>
    <n v="9"/>
    <b v="0"/>
    <x v="6"/>
    <d v="2014-05-17T04:32:45"/>
    <x v="2870"/>
    <n v="15"/>
    <n v="83.33"/>
    <x v="1"/>
    <x v="6"/>
  </r>
  <r>
    <n v="2871"/>
    <s v="The Bill Cosby Assault, a play"/>
    <s v="America's dad or serial rapist? Or both? The stories of the Bill Cosby accusers and the society so skeptical of them."/>
    <x v="3"/>
    <n v="467"/>
    <x v="2"/>
    <x v="0"/>
    <s v="USD"/>
    <n v="1419183813"/>
    <n v="1417455813"/>
    <b v="0"/>
    <n v="13"/>
    <b v="0"/>
    <x v="6"/>
    <d v="2014-12-21T17:43:33"/>
    <x v="2871"/>
    <n v="5"/>
    <n v="35.92"/>
    <x v="1"/>
    <x v="6"/>
  </r>
  <r>
    <n v="2872"/>
    <s v="Loud Arts"/>
    <s v="Local Theatre group in Loudoun County, Virginia. Looking for funds to start producing shows!"/>
    <x v="9"/>
    <n v="0"/>
    <x v="2"/>
    <x v="0"/>
    <s v="USD"/>
    <n v="1434768438"/>
    <n v="1429584438"/>
    <b v="0"/>
    <n v="0"/>
    <b v="0"/>
    <x v="6"/>
    <d v="2015-06-20T02:47:18"/>
    <x v="2872"/>
    <n v="0"/>
    <n v="0"/>
    <x v="1"/>
    <x v="6"/>
  </r>
  <r>
    <n v="2873"/>
    <s v="&quot;Fortune's Child&quot; by Mark Scharf"/>
    <s v="DC/Baltimore AEA actors band together produce a world premiere of a touching, bittersweet, award winning play about letting go to live"/>
    <x v="30"/>
    <n v="953"/>
    <x v="2"/>
    <x v="0"/>
    <s v="USD"/>
    <n v="1422473831"/>
    <n v="1419881831"/>
    <b v="0"/>
    <n v="8"/>
    <b v="0"/>
    <x v="6"/>
    <d v="2015-01-28T19:37:11"/>
    <x v="2873"/>
    <n v="38"/>
    <n v="119.13"/>
    <x v="1"/>
    <x v="6"/>
  </r>
  <r>
    <n v="2874"/>
    <s v="Lead Players Theatre Company"/>
    <s v="We present Classics made for the 21st Century and we need a space! Please help us rent a space for The Importance of Being Earnest!"/>
    <x v="10"/>
    <n v="271"/>
    <x v="2"/>
    <x v="0"/>
    <s v="USD"/>
    <n v="1484684186"/>
    <n v="1482092186"/>
    <b v="0"/>
    <n v="3"/>
    <b v="0"/>
    <x v="6"/>
    <d v="2017-01-17T20:16:26"/>
    <x v="2874"/>
    <n v="5"/>
    <n v="90.33"/>
    <x v="1"/>
    <x v="6"/>
  </r>
  <r>
    <n v="2875"/>
    <s v="Right Tracey!"/>
    <s v="Play about Tracey a gay man trapped in his room by his Bible thumping mother. He finds love but the room can not keep the love alive."/>
    <x v="22"/>
    <n v="7"/>
    <x v="2"/>
    <x v="0"/>
    <s v="USD"/>
    <n v="1462417493"/>
    <n v="1459825493"/>
    <b v="0"/>
    <n v="3"/>
    <b v="0"/>
    <x v="6"/>
    <d v="2016-05-05T03:04:53"/>
    <x v="2875"/>
    <n v="0"/>
    <n v="2.33"/>
    <x v="1"/>
    <x v="6"/>
  </r>
  <r>
    <n v="2876"/>
    <s v="The Sins of Bad People  Urban Stage Play"/>
    <s v="Charlotte NC playwright looking to showcase a series of three stage plays.  Plays are funny, completed and ready to run!"/>
    <x v="60"/>
    <n v="0"/>
    <x v="2"/>
    <x v="0"/>
    <s v="USD"/>
    <n v="1437069079"/>
    <n v="1434477079"/>
    <b v="0"/>
    <n v="0"/>
    <b v="0"/>
    <x v="6"/>
    <d v="2015-07-16T17:51:19"/>
    <x v="2876"/>
    <n v="0"/>
    <n v="0"/>
    <x v="1"/>
    <x v="6"/>
  </r>
  <r>
    <n v="2877"/>
    <s v="COLLABORATION: WARHOL &amp; BASQUIAT"/>
    <s v="Two of the 20th Centuryâ€™s Greatest Artists _x000a_navigate the perilous terrain of Art &amp; Fame _x000a_in a historic Collaboration."/>
    <x v="12"/>
    <n v="650"/>
    <x v="2"/>
    <x v="0"/>
    <s v="USD"/>
    <n v="1480525200"/>
    <n v="1477781724"/>
    <b v="0"/>
    <n v="6"/>
    <b v="0"/>
    <x v="6"/>
    <d v="2016-11-30T17:00:00"/>
    <x v="2877"/>
    <n v="11"/>
    <n v="108.33"/>
    <x v="1"/>
    <x v="6"/>
  </r>
  <r>
    <n v="2878"/>
    <s v="(TBC) I'M JUST HERE TO BUY SOY SAUCE by Jingan Young"/>
    <s v="World premiere of &quot;I'm Just Here to Buy Soy Sauce&quot;, a play about China &amp; the UK housing crisis by Jingan Young location TBC"/>
    <x v="9"/>
    <n v="63"/>
    <x v="2"/>
    <x v="1"/>
    <s v="GBP"/>
    <n v="1435934795"/>
    <n v="1430750795"/>
    <b v="0"/>
    <n v="4"/>
    <b v="0"/>
    <x v="6"/>
    <d v="2015-07-03T14:46:35"/>
    <x v="2878"/>
    <n v="2"/>
    <n v="15.75"/>
    <x v="1"/>
    <x v="6"/>
  </r>
  <r>
    <n v="2879"/>
    <s v="Girls, Ladies and Women - A Gospel Drama"/>
    <s v="She that fines a husband? Wait, is that right? Girl... you better check yourself, before you wreck yourself!"/>
    <x v="375"/>
    <n v="29"/>
    <x v="2"/>
    <x v="0"/>
    <s v="USD"/>
    <n v="1453310661"/>
    <n v="1450718661"/>
    <b v="0"/>
    <n v="1"/>
    <b v="0"/>
    <x v="6"/>
    <d v="2016-01-20T17:24:21"/>
    <x v="2879"/>
    <n v="0"/>
    <n v="29"/>
    <x v="1"/>
    <x v="6"/>
  </r>
  <r>
    <n v="2880"/>
    <s v="BELIEF on the Isle of Skye"/>
    <s v="BELIEF leaves res &amp; crosses nations, swims the Atlantic, landing on Isle where Salish meets Gaelic, where humanity transcends barriers"/>
    <x v="14"/>
    <n v="2800"/>
    <x v="2"/>
    <x v="0"/>
    <s v="USD"/>
    <n v="1440090300"/>
    <n v="1436305452"/>
    <b v="0"/>
    <n v="29"/>
    <b v="0"/>
    <x v="6"/>
    <d v="2015-08-20T17:05:00"/>
    <x v="2880"/>
    <n v="23"/>
    <n v="96.55"/>
    <x v="1"/>
    <x v="6"/>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x v="6"/>
    <d v="2014-12-03T15:20:36"/>
    <x v="2881"/>
    <n v="0"/>
    <n v="0"/>
    <x v="1"/>
    <x v="6"/>
  </r>
  <r>
    <n v="2882"/>
    <s v="Images: Remembrances of the Holocaust-The Eva Schloss Story"/>
    <s v="A one-woman show about the life of Eva Schloss, her time in Auschwitz, and the positive impact she has had on thousands of lives."/>
    <x v="47"/>
    <n v="252"/>
    <x v="2"/>
    <x v="0"/>
    <s v="USD"/>
    <n v="1462112318"/>
    <n v="1459520318"/>
    <b v="0"/>
    <n v="4"/>
    <b v="0"/>
    <x v="6"/>
    <d v="2016-05-01T14:18:38"/>
    <x v="2882"/>
    <n v="34"/>
    <n v="63"/>
    <x v="1"/>
    <x v="6"/>
  </r>
  <r>
    <n v="2883"/>
    <s v="&quot;Skip To My Lou,&quot; a NEW play by Steve Romagnoli"/>
    <s v="Ticket sales benefit Bedford Hills Maximum Security Prison, Women's College Program Library. Presented by Theater For The New City."/>
    <x v="3"/>
    <n v="1908"/>
    <x v="2"/>
    <x v="0"/>
    <s v="USD"/>
    <n v="1454734740"/>
    <n v="1451684437"/>
    <b v="0"/>
    <n v="5"/>
    <b v="0"/>
    <x v="6"/>
    <d v="2016-02-06T04:59:00"/>
    <x v="2883"/>
    <n v="19"/>
    <n v="381.6"/>
    <x v="1"/>
    <x v="6"/>
  </r>
  <r>
    <n v="2884"/>
    <s v="The Lizard King, a play by Jay Jeff Jones"/>
    <s v="Come explore the dream world of Jim Morrison, rock singer, mystic, poet, shaman."/>
    <x v="101"/>
    <n v="185"/>
    <x v="2"/>
    <x v="0"/>
    <s v="USD"/>
    <n v="1417800435"/>
    <n v="1415208435"/>
    <b v="0"/>
    <n v="4"/>
    <b v="0"/>
    <x v="6"/>
    <d v="2014-12-05T17:27:15"/>
    <x v="2884"/>
    <n v="0"/>
    <n v="46.25"/>
    <x v="1"/>
    <x v="6"/>
  </r>
  <r>
    <n v="2885"/>
    <s v="The Wedding"/>
    <s v="An historic and proud work of Polish nationalistic literature performed on stage."/>
    <x v="44"/>
    <n v="130"/>
    <x v="2"/>
    <x v="0"/>
    <s v="USD"/>
    <n v="1426294201"/>
    <n v="1423705801"/>
    <b v="0"/>
    <n v="5"/>
    <b v="0"/>
    <x v="6"/>
    <d v="2015-03-14T00:50:01"/>
    <x v="2885"/>
    <n v="33"/>
    <n v="26"/>
    <x v="1"/>
    <x v="6"/>
  </r>
  <r>
    <n v="2886"/>
    <s v="Artists' tickets to VARIATIONS ON FAMILY"/>
    <s v="Help us provide half-price tickets to the 11th annual Variations Project, allowing our fellow artists to see this wonderful production."/>
    <x v="48"/>
    <n v="10"/>
    <x v="2"/>
    <x v="0"/>
    <s v="USD"/>
    <n v="1442635140"/>
    <n v="1442243484"/>
    <b v="0"/>
    <n v="1"/>
    <b v="0"/>
    <x v="6"/>
    <d v="2015-09-19T03:59:00"/>
    <x v="2886"/>
    <n v="5"/>
    <n v="10"/>
    <x v="1"/>
    <x v="6"/>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x v="6"/>
    <d v="2015-01-11T10:15:24"/>
    <x v="2887"/>
    <n v="0"/>
    <n v="5"/>
    <x v="1"/>
    <x v="6"/>
  </r>
  <r>
    <n v="2888"/>
    <s v="ARTS to HEARTS - The Holidate (An Original Stage Play)"/>
    <s v="We're dedicated to writing &amp; producing plays, infusing inspirational, universal principles that aren't commonly displayed in America."/>
    <x v="11"/>
    <n v="0"/>
    <x v="2"/>
    <x v="0"/>
    <s v="USD"/>
    <n v="1413608340"/>
    <n v="1412945440"/>
    <b v="0"/>
    <n v="0"/>
    <b v="0"/>
    <x v="6"/>
    <d v="2014-10-18T04:59:00"/>
    <x v="2888"/>
    <n v="0"/>
    <n v="0"/>
    <x v="1"/>
    <x v="6"/>
  </r>
  <r>
    <n v="2889"/>
    <s v="Halfway, Nebraska"/>
    <s v="Halfway, Nebraska explores the limits of hope and what it means to love someone who may be too far damaged to save."/>
    <x v="9"/>
    <n v="1142"/>
    <x v="2"/>
    <x v="0"/>
    <s v="USD"/>
    <n v="1409344985"/>
    <n v="1406752985"/>
    <b v="0"/>
    <n v="14"/>
    <b v="0"/>
    <x v="6"/>
    <d v="2014-08-29T20:43:05"/>
    <x v="2889"/>
    <n v="38"/>
    <n v="81.569999999999993"/>
    <x v="1"/>
    <x v="6"/>
  </r>
  <r>
    <n v="2890"/>
    <s v="the Savannah Disputation"/>
    <s v="This Theological Comedy tells a story of when seemingly similar beliefs are discovered to be worlds apart; Damnation-Southern Style."/>
    <x v="13"/>
    <n v="21"/>
    <x v="2"/>
    <x v="0"/>
    <s v="USD"/>
    <n v="1407553200"/>
    <n v="1405100992"/>
    <b v="0"/>
    <n v="3"/>
    <b v="0"/>
    <x v="6"/>
    <d v="2014-08-09T03:00:00"/>
    <x v="2890"/>
    <n v="1"/>
    <n v="7"/>
    <x v="1"/>
    <x v="6"/>
  </r>
  <r>
    <n v="2891"/>
    <s v="Literacy for Brooklyn Kids"/>
    <s v="Did you know that we are enriching the lives of Brooklyn kids through literacy and educational theater? We just need a little help."/>
    <x v="3"/>
    <n v="273"/>
    <x v="2"/>
    <x v="0"/>
    <s v="USD"/>
    <n v="1460751128"/>
    <n v="1455570728"/>
    <b v="0"/>
    <n v="10"/>
    <b v="0"/>
    <x v="6"/>
    <d v="2016-04-15T20:12:08"/>
    <x v="2891"/>
    <n v="3"/>
    <n v="27.3"/>
    <x v="1"/>
    <x v="6"/>
  </r>
  <r>
    <n v="2892"/>
    <s v="Something Precious"/>
    <s v="Something Precious is the world's first musical to alert folks to the harmful effects of technology on the human spirit."/>
    <x v="62"/>
    <n v="500"/>
    <x v="2"/>
    <x v="0"/>
    <s v="USD"/>
    <n v="1409000400"/>
    <n v="1408381704"/>
    <b v="0"/>
    <n v="17"/>
    <b v="0"/>
    <x v="6"/>
    <d v="2014-08-25T21:00:00"/>
    <x v="2892"/>
    <n v="9"/>
    <n v="29.41"/>
    <x v="1"/>
    <x v="6"/>
  </r>
  <r>
    <n v="2893"/>
    <s v="REDISCOVERING KIA THE PLAY"/>
    <s v="Fundraising for REDISCOVERING KIA THE PLAY"/>
    <x v="10"/>
    <n v="25"/>
    <x v="2"/>
    <x v="0"/>
    <s v="USD"/>
    <n v="1420768800"/>
    <n v="1415644395"/>
    <b v="0"/>
    <n v="2"/>
    <b v="0"/>
    <x v="6"/>
    <d v="2015-01-09T02:00:00"/>
    <x v="2893"/>
    <n v="1"/>
    <n v="12.5"/>
    <x v="1"/>
    <x v="6"/>
  </r>
  <r>
    <n v="2894"/>
    <s v="How Could You Do This To Me (The Stage Play)"/>
    <s v="This Is A Story About A Woman A Man And A Woman"/>
    <x v="63"/>
    <n v="0"/>
    <x v="2"/>
    <x v="0"/>
    <s v="USD"/>
    <n v="1428100815"/>
    <n v="1422920415"/>
    <b v="0"/>
    <n v="0"/>
    <b v="0"/>
    <x v="6"/>
    <d v="2015-04-03T22:40:15"/>
    <x v="2894"/>
    <n v="0"/>
    <n v="0"/>
    <x v="1"/>
    <x v="6"/>
  </r>
  <r>
    <n v="2895"/>
    <s v="Alice In Wonderland (Polish) ALICJA W KRAINIE CZARÃ“W"/>
    <s v="Alice on stage with a magical twist to brighten your smile and warm your heart. Project is in Polish with semi-pro actors and children."/>
    <x v="2"/>
    <n v="23"/>
    <x v="2"/>
    <x v="0"/>
    <s v="USD"/>
    <n v="1403470800"/>
    <n v="1403356792"/>
    <b v="0"/>
    <n v="4"/>
    <b v="0"/>
    <x v="6"/>
    <d v="2014-06-22T21:00:00"/>
    <x v="2895"/>
    <n v="5"/>
    <n v="5.75"/>
    <x v="1"/>
    <x v="6"/>
  </r>
  <r>
    <n v="2896"/>
    <s v="&quot;Miracle on 34th Street&quot; - We believe. Do you believe in us?"/>
    <s v="&quot;Miracle on 34th Street&quot; is about faith and believing in others. _x000a_We believe. Do you?"/>
    <x v="9"/>
    <n v="625"/>
    <x v="2"/>
    <x v="0"/>
    <s v="USD"/>
    <n v="1481522400"/>
    <n v="1480283321"/>
    <b v="0"/>
    <n v="12"/>
    <b v="0"/>
    <x v="6"/>
    <d v="2016-12-12T06:00:00"/>
    <x v="2896"/>
    <n v="21"/>
    <n v="52.08"/>
    <x v="1"/>
    <x v="6"/>
  </r>
  <r>
    <n v="2897"/>
    <s v="CAYCE"/>
    <s v="A unique stage play about the epic struggle of psychic Edgar Cayce to deal with his extraordinary abilities and find his place in life."/>
    <x v="14"/>
    <n v="550"/>
    <x v="2"/>
    <x v="0"/>
    <s v="USD"/>
    <n v="1444577345"/>
    <n v="1441985458"/>
    <b v="0"/>
    <n v="3"/>
    <b v="0"/>
    <x v="6"/>
    <d v="2015-10-11T15:29:05"/>
    <x v="2897"/>
    <n v="5"/>
    <n v="183.33"/>
    <x v="1"/>
    <x v="6"/>
  </r>
  <r>
    <n v="2898"/>
    <s v="Galaxy Express - The Play"/>
    <s v="This is an action packed Sci-Fi stage play, using foam latex creature puppets, projected video footage, and audience participation."/>
    <x v="51"/>
    <n v="316"/>
    <x v="2"/>
    <x v="0"/>
    <s v="USD"/>
    <n v="1446307053"/>
    <n v="1443715053"/>
    <b v="0"/>
    <n v="12"/>
    <b v="0"/>
    <x v="6"/>
    <d v="2015-10-31T15:57:33"/>
    <x v="2898"/>
    <n v="4"/>
    <n v="26.33"/>
    <x v="1"/>
    <x v="6"/>
  </r>
  <r>
    <n v="2899"/>
    <s v="The Esoteric Camgirl"/>
    <s v="Sex, intrigue, lust, &amp; love; follow the lives of two individuals as their romance turns from innocent online flirting to something more"/>
    <x v="3"/>
    <n v="0"/>
    <x v="2"/>
    <x v="0"/>
    <s v="USD"/>
    <n v="1469325158"/>
    <n v="1464141158"/>
    <b v="0"/>
    <n v="0"/>
    <b v="0"/>
    <x v="6"/>
    <d v="2016-07-24T01:52:38"/>
    <x v="2899"/>
    <n v="0"/>
    <n v="0"/>
    <x v="1"/>
    <x v="6"/>
  </r>
  <r>
    <n v="2900"/>
    <s v="Bring Oedipus Revenant to Life!"/>
    <s v="In October, we plan to premiere Oedipus Revenant, a historically grounded horror adaptation of Sophoclesâ€™ classic, Oedipus the Tyrant."/>
    <x v="62"/>
    <n v="3405"/>
    <x v="2"/>
    <x v="0"/>
    <s v="USD"/>
    <n v="1407562632"/>
    <n v="1404970632"/>
    <b v="0"/>
    <n v="7"/>
    <b v="0"/>
    <x v="6"/>
    <d v="2014-08-09T05:37:12"/>
    <x v="2900"/>
    <n v="62"/>
    <n v="486.43"/>
    <x v="1"/>
    <x v="6"/>
  </r>
  <r>
    <n v="2901"/>
    <s v="Avarimor Series (Audio Plays)"/>
    <s v="How can the visual age appreciate something that cant see? With these Audio Plays I will show you, if your willing to listen."/>
    <x v="47"/>
    <n v="6"/>
    <x v="2"/>
    <x v="0"/>
    <s v="USD"/>
    <n v="1423345339"/>
    <n v="1418161339"/>
    <b v="0"/>
    <n v="2"/>
    <b v="0"/>
    <x v="6"/>
    <d v="2015-02-07T21:42:19"/>
    <x v="2901"/>
    <n v="1"/>
    <n v="3"/>
    <x v="1"/>
    <x v="6"/>
  </r>
  <r>
    <n v="2902"/>
    <s v="Bring the iconic story of Leontyne Price to the stage."/>
    <s v="Help me honor and bring &quot;The American Soprano&quot; Leontyne Price back to the stage one more time."/>
    <x v="60"/>
    <n v="25"/>
    <x v="2"/>
    <x v="0"/>
    <s v="USD"/>
    <n v="1440412396"/>
    <n v="1437820396"/>
    <b v="0"/>
    <n v="1"/>
    <b v="0"/>
    <x v="6"/>
    <d v="2015-08-24T10:33:16"/>
    <x v="2902"/>
    <n v="0"/>
    <n v="25"/>
    <x v="1"/>
    <x v="6"/>
  </r>
  <r>
    <n v="2903"/>
    <s v="GettingTeensSaved.org Play in Richmond, California 2016"/>
    <s v="We are raising funds to rent a theater hall for a play to help educate teenagers and parents on the pitfalls teenagers currently face."/>
    <x v="10"/>
    <n v="39"/>
    <x v="2"/>
    <x v="0"/>
    <s v="USD"/>
    <n v="1441771218"/>
    <n v="1436587218"/>
    <b v="0"/>
    <n v="4"/>
    <b v="0"/>
    <x v="6"/>
    <d v="2015-09-09T04:00:18"/>
    <x v="2903"/>
    <n v="1"/>
    <n v="9.75"/>
    <x v="1"/>
    <x v="6"/>
  </r>
  <r>
    <n v="2904"/>
    <s v="The Love Shack"/>
    <s v="A Tequila slammer with a slice of Tarantino, a line of the London Fringe scene and a shot of â€œBreaking Badâ€. New Writing."/>
    <x v="15"/>
    <n v="75"/>
    <x v="2"/>
    <x v="1"/>
    <s v="GBP"/>
    <n v="1415534400"/>
    <n v="1414538031"/>
    <b v="0"/>
    <n v="4"/>
    <b v="0"/>
    <x v="6"/>
    <d v="2014-11-09T12:00:00"/>
    <x v="2904"/>
    <n v="5"/>
    <n v="18.75"/>
    <x v="1"/>
    <x v="6"/>
  </r>
  <r>
    <n v="2905"/>
    <s v="DIANA's &quot;Late: A Cowboy Song&quot; by Sarah Ruhl"/>
    <s v="Philly-based feminist theatre's inaugural production about a woman's friendship with an awesome lady cowboy."/>
    <x v="8"/>
    <n v="622"/>
    <x v="2"/>
    <x v="0"/>
    <s v="USD"/>
    <n v="1473211313"/>
    <n v="1472001713"/>
    <b v="0"/>
    <n v="17"/>
    <b v="0"/>
    <x v="6"/>
    <d v="2016-09-07T01:21:53"/>
    <x v="2905"/>
    <n v="18"/>
    <n v="36.590000000000003"/>
    <x v="1"/>
    <x v="6"/>
  </r>
  <r>
    <n v="2906"/>
    <s v="NO HOMO at Atwater Village Theatre"/>
    <s v="The smash hit, award-winning comedy sashays onto the Los Angeles Theater Scene in a fabulous new production at Atwater Village Theatre."/>
    <x v="12"/>
    <n v="565"/>
    <x v="2"/>
    <x v="0"/>
    <s v="USD"/>
    <n v="1438390800"/>
    <n v="1436888066"/>
    <b v="0"/>
    <n v="7"/>
    <b v="0"/>
    <x v="6"/>
    <d v="2015-08-01T01:00:00"/>
    <x v="2906"/>
    <n v="9"/>
    <n v="80.709999999999994"/>
    <x v="1"/>
    <x v="6"/>
  </r>
  <r>
    <n v="2907"/>
    <s v="Little Nell's - a play"/>
    <s v="Spend an evening in the afterlife with some of the greatest women who ever lived. LITTLE NELL's,by Jill Hughes, Los Angeles- June, 2016"/>
    <x v="30"/>
    <n v="2"/>
    <x v="2"/>
    <x v="0"/>
    <s v="USD"/>
    <n v="1463259837"/>
    <n v="1458075837"/>
    <b v="0"/>
    <n v="2"/>
    <b v="0"/>
    <x v="6"/>
    <d v="2016-05-14T21:03:57"/>
    <x v="2907"/>
    <n v="0"/>
    <n v="1"/>
    <x v="1"/>
    <x v="6"/>
  </r>
  <r>
    <n v="2908"/>
    <s v="&quot;THIS THING OF OURS&quot;"/>
    <s v="A dinner theatre/show about a day in the life of a Vegas &quot;Mob Boss&quot;_x000a_circa 1965- ish. It is all at once realistic,tragic, farce/comical"/>
    <x v="376"/>
    <n v="264"/>
    <x v="2"/>
    <x v="0"/>
    <s v="USD"/>
    <n v="1465407219"/>
    <n v="1462815219"/>
    <b v="0"/>
    <n v="5"/>
    <b v="0"/>
    <x v="6"/>
    <d v="2016-06-08T17:33:39"/>
    <x v="2908"/>
    <n v="3"/>
    <n v="52.8"/>
    <x v="1"/>
    <x v="6"/>
  </r>
  <r>
    <n v="2909"/>
    <s v="CONVERSATIONS WITH AN AVERAGE JOE"/>
    <s v="CONVERSATIONS WITH AN AVERAGE JOE tells our stories exposing those in charge of our lives and tells how to take control of country back"/>
    <x v="237"/>
    <n v="20"/>
    <x v="2"/>
    <x v="0"/>
    <s v="USD"/>
    <n v="1416944760"/>
    <n v="1413527001"/>
    <b v="0"/>
    <n v="1"/>
    <b v="0"/>
    <x v="6"/>
    <d v="2014-11-25T19:46:00"/>
    <x v="2909"/>
    <n v="0"/>
    <n v="20"/>
    <x v="1"/>
    <x v="6"/>
  </r>
  <r>
    <n v="2910"/>
    <s v="Strive"/>
    <s v="Free drama, dance and singing workshops for disadvantaged young people to inspire, create and help them follow their dreams."/>
    <x v="11"/>
    <n v="1"/>
    <x v="2"/>
    <x v="1"/>
    <s v="GBP"/>
    <n v="1434139887"/>
    <n v="1428955887"/>
    <b v="0"/>
    <n v="1"/>
    <b v="0"/>
    <x v="6"/>
    <d v="2015-06-12T20:11:27"/>
    <x v="2910"/>
    <n v="0"/>
    <n v="1"/>
    <x v="1"/>
    <x v="6"/>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x v="6"/>
    <d v="2015-06-27T18:27:06"/>
    <x v="2911"/>
    <n v="37"/>
    <n v="46.93"/>
    <x v="1"/>
    <x v="6"/>
  </r>
  <r>
    <n v="2912"/>
    <s v="Fair Play"/>
    <s v="Set in Iceland, Fair Play is a a dark comedy- a play within a play. An extravaganza, fueled by Absinthe, and touched by the Surreal."/>
    <x v="377"/>
    <n v="2030"/>
    <x v="2"/>
    <x v="0"/>
    <s v="USD"/>
    <n v="1452827374"/>
    <n v="1450235374"/>
    <b v="0"/>
    <n v="26"/>
    <b v="0"/>
    <x v="6"/>
    <d v="2016-01-15T03:09:34"/>
    <x v="2912"/>
    <n v="14"/>
    <n v="78.08"/>
    <x v="1"/>
    <x v="6"/>
  </r>
  <r>
    <n v="2913"/>
    <s v="The Salem Haunted Magic Show"/>
    <s v="A LIVE history infused, frightening magic and mind reading show in the heart of the Halloween capital of the world, Salem, MA!!"/>
    <x v="3"/>
    <n v="2"/>
    <x v="2"/>
    <x v="0"/>
    <s v="USD"/>
    <n v="1410041339"/>
    <n v="1404857339"/>
    <b v="0"/>
    <n v="2"/>
    <b v="0"/>
    <x v="6"/>
    <d v="2014-09-06T22:08:59"/>
    <x v="2913"/>
    <n v="0"/>
    <n v="1"/>
    <x v="1"/>
    <x v="6"/>
  </r>
  <r>
    <n v="2914"/>
    <s v="Hercules the Panto"/>
    <s v="Hercules must complete four challenges in order to meet the father he never knew"/>
    <x v="31"/>
    <n v="1"/>
    <x v="2"/>
    <x v="1"/>
    <s v="GBP"/>
    <n v="1426365994"/>
    <n v="1421185594"/>
    <b v="0"/>
    <n v="1"/>
    <b v="0"/>
    <x v="6"/>
    <d v="2015-03-14T20:46:34"/>
    <x v="2914"/>
    <n v="0"/>
    <n v="1"/>
    <x v="1"/>
    <x v="6"/>
  </r>
  <r>
    <n v="2915"/>
    <s v="A Grimm Night for Hans Christian Anderson"/>
    <s v="An inclusive, cross community, multi-cultural theatre production for children aged 3 to 16 and their families"/>
    <x v="28"/>
    <n v="611"/>
    <x v="2"/>
    <x v="1"/>
    <s v="GBP"/>
    <n v="1458117190"/>
    <n v="1455528790"/>
    <b v="0"/>
    <n v="3"/>
    <b v="0"/>
    <x v="6"/>
    <d v="2016-03-16T08:33:10"/>
    <x v="2915"/>
    <n v="61"/>
    <n v="203.67"/>
    <x v="1"/>
    <x v="6"/>
  </r>
  <r>
    <n v="2916"/>
    <s v="An Interview With Gaddafi - The Stage Play"/>
    <s v="The moving dramatisation of one man's journey to find the truth behind the Libyan regime change."/>
    <x v="378"/>
    <n v="145"/>
    <x v="2"/>
    <x v="1"/>
    <s v="GBP"/>
    <n v="1400498789"/>
    <n v="1398511589"/>
    <b v="0"/>
    <n v="7"/>
    <b v="0"/>
    <x v="6"/>
    <d v="2014-05-19T11:26:29"/>
    <x v="2916"/>
    <n v="8"/>
    <n v="20.71"/>
    <x v="1"/>
    <x v="6"/>
  </r>
  <r>
    <n v="2917"/>
    <s v="Elevation Twelfth Night"/>
    <s v="Cross dressing, cross gartering, crossed swords. Cross a bridge and come see this fantastically fun rendition of Twelfth Night"/>
    <x v="13"/>
    <n v="437"/>
    <x v="2"/>
    <x v="0"/>
    <s v="USD"/>
    <n v="1442381847"/>
    <n v="1440826647"/>
    <b v="0"/>
    <n v="9"/>
    <b v="0"/>
    <x v="6"/>
    <d v="2015-09-16T05:37:27"/>
    <x v="2917"/>
    <n v="22"/>
    <n v="48.56"/>
    <x v="1"/>
    <x v="6"/>
  </r>
  <r>
    <n v="2918"/>
    <s v="When Johnny Comes Marching Home"/>
    <s v="A meta-theatrical retelling of Chekhov's Three Sisters, framed with Civil War Hymns, Dance, and wild theatricality."/>
    <x v="10"/>
    <n v="1362"/>
    <x v="2"/>
    <x v="0"/>
    <s v="USD"/>
    <n v="1446131207"/>
    <n v="1443712007"/>
    <b v="0"/>
    <n v="20"/>
    <b v="0"/>
    <x v="6"/>
    <d v="2015-10-29T15:06:47"/>
    <x v="2918"/>
    <n v="27"/>
    <n v="68.099999999999994"/>
    <x v="1"/>
    <x v="6"/>
  </r>
  <r>
    <n v="2919"/>
    <s v="While the Stars Fall"/>
    <s v="A full staged reading of a new play about a boy who learns how to be happy from the most unexpected person."/>
    <x v="20"/>
    <n v="51"/>
    <x v="2"/>
    <x v="0"/>
    <s v="USD"/>
    <n v="1407250329"/>
    <n v="1404658329"/>
    <b v="0"/>
    <n v="6"/>
    <b v="0"/>
    <x v="6"/>
    <d v="2014-08-05T14:52:09"/>
    <x v="2919"/>
    <n v="9"/>
    <n v="8.5"/>
    <x v="1"/>
    <x v="6"/>
  </r>
  <r>
    <n v="2920"/>
    <s v="Save 'The Stage Door'."/>
    <s v="Help save this village theatre group. Funding required for lighting, stage equipment, &amp; ongoing productions. Involves youth  &amp; adults."/>
    <x v="30"/>
    <n v="671"/>
    <x v="2"/>
    <x v="5"/>
    <s v="CAD"/>
    <n v="1427306470"/>
    <n v="1424718070"/>
    <b v="0"/>
    <n v="13"/>
    <b v="0"/>
    <x v="6"/>
    <d v="2015-03-25T18:01:10"/>
    <x v="2920"/>
    <n v="27"/>
    <n v="51.62"/>
    <x v="1"/>
    <x v="6"/>
  </r>
  <r>
    <n v="2921"/>
    <s v="Fools Rush In: A Cabaret Benefiting BC/EFA Kickstarter"/>
    <s v="I'm creating a cabaret in which all donations go directly to Broadway Cares/Equity Fights AIDS."/>
    <x v="213"/>
    <n v="129"/>
    <x v="0"/>
    <x v="0"/>
    <s v="USD"/>
    <n v="1411679804"/>
    <n v="1409087804"/>
    <b v="0"/>
    <n v="3"/>
    <b v="1"/>
    <x v="40"/>
    <d v="2014-09-25T21:16:44"/>
    <x v="2921"/>
    <n v="129"/>
    <n v="43"/>
    <x v="1"/>
    <x v="40"/>
  </r>
  <r>
    <n v="2922"/>
    <s v="Les Miserables - Backing fund"/>
    <s v="We as a Performing Arts College are to perform 'Les Miserables'. We need backing in order to afford the set, costume and other aspects."/>
    <x v="2"/>
    <n v="500"/>
    <x v="0"/>
    <x v="1"/>
    <s v="GBP"/>
    <n v="1431982727"/>
    <n v="1428094727"/>
    <b v="0"/>
    <n v="6"/>
    <b v="1"/>
    <x v="40"/>
    <d v="2015-05-18T20:58:47"/>
    <x v="2922"/>
    <n v="100"/>
    <n v="83.33"/>
    <x v="1"/>
    <x v="40"/>
  </r>
  <r>
    <n v="2923"/>
    <s v="Kaylee's Senior Project"/>
    <s v="Spreading the love of theatre, one step at a time. I would like to produce a reading of one of my favorite musicals"/>
    <x v="43"/>
    <n v="300"/>
    <x v="0"/>
    <x v="0"/>
    <s v="USD"/>
    <n v="1422068400"/>
    <n v="1420774779"/>
    <b v="0"/>
    <n v="10"/>
    <b v="1"/>
    <x v="40"/>
    <d v="2015-01-24T03:00:00"/>
    <x v="2923"/>
    <n v="100"/>
    <n v="30"/>
    <x v="1"/>
    <x v="40"/>
  </r>
  <r>
    <n v="2924"/>
    <s v="There's No Place Like Home!"/>
    <s v="Theatre is home and there's no place like home!  So, click your heels three times, and come home to the magic we create for you!"/>
    <x v="31"/>
    <n v="25800"/>
    <x v="0"/>
    <x v="0"/>
    <s v="USD"/>
    <n v="1431143940"/>
    <n v="1428585710"/>
    <b v="0"/>
    <n v="147"/>
    <b v="1"/>
    <x v="40"/>
    <d v="2015-05-09T03:59:00"/>
    <x v="2924"/>
    <n v="103"/>
    <n v="175.51"/>
    <x v="1"/>
    <x v="40"/>
  </r>
  <r>
    <n v="2925"/>
    <s v="Bring &quot;Snow White and the Seven Bottoms&quot; to NYC!"/>
    <s v="Help the Gold Dust Orphans bring their new musical 'SNOW WHITE AND THE SEVEN BOTTOMS' to New York City this fall!"/>
    <x v="101"/>
    <n v="46100.69"/>
    <x v="0"/>
    <x v="0"/>
    <s v="USD"/>
    <n v="1410444068"/>
    <n v="1407852068"/>
    <b v="0"/>
    <n v="199"/>
    <b v="1"/>
    <x v="40"/>
    <d v="2014-09-11T14:01:08"/>
    <x v="2925"/>
    <n v="102"/>
    <n v="231.66"/>
    <x v="1"/>
    <x v="40"/>
  </r>
  <r>
    <n v="2926"/>
    <s v="Mirror Image - An Original Musical"/>
    <s v="A musical, by Louis Lagalante and Patty Hamilton, that explores loss and the different ways we can choose to move on from it."/>
    <x v="9"/>
    <n v="3750"/>
    <x v="0"/>
    <x v="0"/>
    <s v="USD"/>
    <n v="1424715779"/>
    <n v="1423506179"/>
    <b v="0"/>
    <n v="50"/>
    <b v="1"/>
    <x v="40"/>
    <d v="2015-02-23T18:22:59"/>
    <x v="2926"/>
    <n v="125"/>
    <n v="75"/>
    <x v="1"/>
    <x v="40"/>
  </r>
  <r>
    <n v="2927"/>
    <s v="The Addams Family Comes To Tuscaloosa"/>
    <s v="They're Creepy, They're Kooky, And They're coming to Tuscaloosa this October! Help Us Bring the World of The Addams Family To Life!"/>
    <x v="40"/>
    <n v="2355"/>
    <x v="0"/>
    <x v="0"/>
    <s v="USD"/>
    <n v="1405400400"/>
    <n v="1402934629"/>
    <b v="0"/>
    <n v="21"/>
    <b v="1"/>
    <x v="40"/>
    <d v="2014-07-15T05:00:00"/>
    <x v="2927"/>
    <n v="131"/>
    <n v="112.14"/>
    <x v="1"/>
    <x v="40"/>
  </r>
  <r>
    <n v="2928"/>
    <s v="Music Theatre of Idaho Presents &quot;A Year with Frog and Toad"/>
    <s v="This is a touring production for schools in the Treasure Valley!"/>
    <x v="28"/>
    <n v="1000"/>
    <x v="0"/>
    <x v="0"/>
    <s v="USD"/>
    <n v="1457135846"/>
    <n v="1454543846"/>
    <b v="0"/>
    <n v="24"/>
    <b v="1"/>
    <x v="40"/>
    <d v="2016-03-04T23:57:26"/>
    <x v="2928"/>
    <n v="100"/>
    <n v="41.67"/>
    <x v="1"/>
    <x v="40"/>
  </r>
  <r>
    <n v="2929"/>
    <s v="Right On Cue Kids Theater (ROCKT) First Show"/>
    <s v="Help fund ROCKT's first production!  We want to bring musical theater to kids who have limited access to it, and offer it free to kids."/>
    <x v="6"/>
    <n v="8165.55"/>
    <x v="0"/>
    <x v="0"/>
    <s v="USD"/>
    <n v="1401024758"/>
    <n v="1398432758"/>
    <b v="0"/>
    <n v="32"/>
    <b v="1"/>
    <x v="40"/>
    <d v="2014-05-25T13:32:38"/>
    <x v="2929"/>
    <n v="102"/>
    <n v="255.17"/>
    <x v="1"/>
    <x v="40"/>
  </r>
  <r>
    <n v="2930"/>
    <s v="Forbear! Theatre"/>
    <s v="Forbear! is a new theatre company aiming to produce exciting and innovative theatre using performers from a variety of disciplines."/>
    <x v="3"/>
    <n v="10092"/>
    <x v="0"/>
    <x v="1"/>
    <s v="GBP"/>
    <n v="1431007264"/>
    <n v="1428415264"/>
    <b v="0"/>
    <n v="62"/>
    <b v="1"/>
    <x v="40"/>
    <d v="2015-05-07T14:01:04"/>
    <x v="2930"/>
    <n v="101"/>
    <n v="162.77000000000001"/>
    <x v="1"/>
    <x v="40"/>
  </r>
  <r>
    <n v="2931"/>
    <s v="And More Shenanigans Theatre Company"/>
    <s v="And More Shenanigans Theatre is a brand new Edmonton based theatre company dedicated to creating and developing quirky original works"/>
    <x v="47"/>
    <n v="795"/>
    <x v="0"/>
    <x v="5"/>
    <s v="CAD"/>
    <n v="1410761280"/>
    <n v="1408604363"/>
    <b v="0"/>
    <n v="9"/>
    <b v="1"/>
    <x v="40"/>
    <d v="2014-09-15T06:08:00"/>
    <x v="2931"/>
    <n v="106"/>
    <n v="88.33"/>
    <x v="1"/>
    <x v="40"/>
  </r>
  <r>
    <n v="2932"/>
    <s v="Magpie- A Melbourne Written Dramatic Musical"/>
    <s v="When a rich girl fakes destitution so she can audition for a homeless talent show, she bridges our wealth gap with a tragic love."/>
    <x v="379"/>
    <n v="3258"/>
    <x v="0"/>
    <x v="2"/>
    <s v="AUD"/>
    <n v="1424516400"/>
    <n v="1421812637"/>
    <b v="0"/>
    <n v="38"/>
    <b v="1"/>
    <x v="40"/>
    <d v="2015-02-21T11:00:00"/>
    <x v="2932"/>
    <n v="105"/>
    <n v="85.74"/>
    <x v="1"/>
    <x v="40"/>
  </r>
  <r>
    <n v="2933"/>
    <s v="Three Postcards: Pre-Production Costs"/>
    <s v="An intimate musical about friendship and time, growing up, and coming of age. Music and words that will stay with you for years to come"/>
    <x v="30"/>
    <n v="2569"/>
    <x v="0"/>
    <x v="0"/>
    <s v="USD"/>
    <n v="1465081053"/>
    <n v="1462489053"/>
    <b v="0"/>
    <n v="54"/>
    <b v="1"/>
    <x v="40"/>
    <d v="2016-06-04T22:57:33"/>
    <x v="2933"/>
    <n v="103"/>
    <n v="47.57"/>
    <x v="1"/>
    <x v="40"/>
  </r>
  <r>
    <n v="2934"/>
    <s v="Songs for a New World"/>
    <s v="Powerful community theatre production of Jason Robert Brown's &quot;Songs for a New World&quot; in London, Ontario."/>
    <x v="30"/>
    <n v="2700"/>
    <x v="0"/>
    <x v="5"/>
    <s v="CAD"/>
    <n v="1402845364"/>
    <n v="1400253364"/>
    <b v="0"/>
    <n v="37"/>
    <b v="1"/>
    <x v="40"/>
    <d v="2014-06-15T15:16:04"/>
    <x v="2934"/>
    <n v="108"/>
    <n v="72.97"/>
    <x v="1"/>
    <x v="40"/>
  </r>
  <r>
    <n v="2935"/>
    <s v="Fresco presents SNOW WHITE - GARAGE OPERA!"/>
    <s v="Fresco brings a full scale operatic production to your neighborhood - SNOW WHITE, set to the world's greatest music!"/>
    <x v="8"/>
    <n v="3531"/>
    <x v="0"/>
    <x v="0"/>
    <s v="USD"/>
    <n v="1472490000"/>
    <n v="1467468008"/>
    <b v="0"/>
    <n v="39"/>
    <b v="1"/>
    <x v="40"/>
    <d v="2016-08-29T17:00:00"/>
    <x v="2935"/>
    <n v="101"/>
    <n v="90.54"/>
    <x v="1"/>
    <x v="40"/>
  </r>
  <r>
    <n v="2936"/>
    <s v="Put Music in our Musical: Rosetown Playhouse"/>
    <s v="We need your help to complete our musical! Help us add two more original songs to our winter show, Babes in Toyland."/>
    <x v="28"/>
    <n v="1280"/>
    <x v="0"/>
    <x v="0"/>
    <s v="USD"/>
    <n v="1413176340"/>
    <n v="1412091423"/>
    <b v="0"/>
    <n v="34"/>
    <b v="1"/>
    <x v="40"/>
    <d v="2014-10-13T04:59:00"/>
    <x v="2936"/>
    <n v="128"/>
    <n v="37.65"/>
    <x v="1"/>
    <x v="40"/>
  </r>
  <r>
    <n v="2937"/>
    <s v="UCAS"/>
    <s v="UCAS is a new British musical premiering at the Edinburgh Fringe Festival 2014."/>
    <x v="15"/>
    <n v="2000"/>
    <x v="0"/>
    <x v="1"/>
    <s v="GBP"/>
    <n v="1405249113"/>
    <n v="1402657113"/>
    <b v="0"/>
    <n v="55"/>
    <b v="1"/>
    <x v="40"/>
    <d v="2014-07-13T10:58:33"/>
    <x v="2937"/>
    <n v="133"/>
    <n v="36.36"/>
    <x v="1"/>
    <x v="40"/>
  </r>
  <r>
    <n v="2938"/>
    <s v="Keep It Spinning."/>
    <s v="Keep It Spinning! Is an after-school, six week workshop, during which students create an musical based on on an overarching theme."/>
    <x v="23"/>
    <n v="4055"/>
    <x v="0"/>
    <x v="0"/>
    <s v="USD"/>
    <n v="1422636814"/>
    <n v="1420044814"/>
    <b v="0"/>
    <n v="32"/>
    <b v="1"/>
    <x v="40"/>
    <d v="2015-01-30T16:53:34"/>
    <x v="2938"/>
    <n v="101"/>
    <n v="126.72"/>
    <x v="1"/>
    <x v="40"/>
  </r>
  <r>
    <n v="2939"/>
    <s v="Dreamgirls - Skyline got a Matching Grant!"/>
    <s v="Skyline Board Trustees have offered matching grants to help fund next season's production of Dreamgirls! Your donation will be doubled!"/>
    <x v="6"/>
    <n v="8230"/>
    <x v="0"/>
    <x v="0"/>
    <s v="USD"/>
    <n v="1409187600"/>
    <n v="1406316312"/>
    <b v="0"/>
    <n v="25"/>
    <b v="1"/>
    <x v="40"/>
    <d v="2014-08-28T01:00:00"/>
    <x v="2939"/>
    <n v="103"/>
    <n v="329.2"/>
    <x v="1"/>
    <x v="40"/>
  </r>
  <r>
    <n v="2940"/>
    <s v="ITAVA Players &quot;Little Shop of Horrors&quot;"/>
    <s v="We are asking for people to donate to our theater club, the ITAVA Players, a public high school club from Brooklyn, NY."/>
    <x v="30"/>
    <n v="2681"/>
    <x v="0"/>
    <x v="0"/>
    <s v="USD"/>
    <n v="1421606018"/>
    <n v="1418150018"/>
    <b v="0"/>
    <n v="33"/>
    <b v="1"/>
    <x v="40"/>
    <d v="2015-01-18T18:33:38"/>
    <x v="2940"/>
    <n v="107"/>
    <n v="81.239999999999995"/>
    <x v="1"/>
    <x v="40"/>
  </r>
  <r>
    <n v="2941"/>
    <s v="Help Us Help Artists"/>
    <s v="Ovations wants to buy property to open a variety club to become the 1st minority owned club in Cincy, focusing on artists on the rise."/>
    <x v="31"/>
    <n v="1"/>
    <x v="2"/>
    <x v="0"/>
    <s v="USD"/>
    <n v="1425250955"/>
    <n v="1422658955"/>
    <b v="0"/>
    <n v="1"/>
    <b v="0"/>
    <x v="38"/>
    <d v="2015-03-01T23:02:35"/>
    <x v="2941"/>
    <n v="0"/>
    <n v="1"/>
    <x v="1"/>
    <x v="38"/>
  </r>
  <r>
    <n v="2942"/>
    <s v="Penmar Community Arts Society"/>
    <s v="YOUR community theatre:  provide a facility that is usable for presentation of movies, live music, live theatre and community events"/>
    <x v="61"/>
    <n v="40850"/>
    <x v="2"/>
    <x v="5"/>
    <s v="CAD"/>
    <n v="1450297080"/>
    <n v="1448565459"/>
    <b v="0"/>
    <n v="202"/>
    <b v="0"/>
    <x v="38"/>
    <d v="2015-12-16T20:18:00"/>
    <x v="2942"/>
    <n v="20"/>
    <n v="202.23"/>
    <x v="1"/>
    <x v="38"/>
  </r>
  <r>
    <n v="2943"/>
    <s v="BlackSpace: Urban Performance Arts Collective"/>
    <s v="Building a Resource Network and Funding Capacity to support, empower and promote Afrocentric Arts in Metro Columbus"/>
    <x v="9"/>
    <n v="0"/>
    <x v="2"/>
    <x v="0"/>
    <s v="USD"/>
    <n v="1428894380"/>
    <n v="1426302380"/>
    <b v="0"/>
    <n v="0"/>
    <b v="0"/>
    <x v="38"/>
    <d v="2015-04-13T03:06:20"/>
    <x v="2943"/>
    <n v="0"/>
    <n v="0"/>
    <x v="1"/>
    <x v="38"/>
  </r>
  <r>
    <n v="2944"/>
    <s v="Guardian Theatre, Arts in Education Theatre"/>
    <s v="Our vision: build and operate a Theater Arts Center for south-central Washington state in Goldendale."/>
    <x v="3"/>
    <n v="100"/>
    <x v="2"/>
    <x v="0"/>
    <s v="USD"/>
    <n v="1433714198"/>
    <n v="1431122198"/>
    <b v="0"/>
    <n v="1"/>
    <b v="0"/>
    <x v="38"/>
    <d v="2015-06-07T21:56:38"/>
    <x v="2944"/>
    <n v="1"/>
    <n v="100"/>
    <x v="1"/>
    <x v="38"/>
  </r>
  <r>
    <n v="2945"/>
    <s v="A Midsummer Night's Pub"/>
    <s v="Where people that enjoy theater, or just something new can go to have fun and experience varying types of theater in Albuquerque."/>
    <x v="63"/>
    <n v="0"/>
    <x v="2"/>
    <x v="0"/>
    <s v="USD"/>
    <n v="1432437660"/>
    <n v="1429845660"/>
    <b v="0"/>
    <n v="0"/>
    <b v="0"/>
    <x v="38"/>
    <d v="2015-05-24T03:21:00"/>
    <x v="2945"/>
    <n v="0"/>
    <n v="0"/>
    <x v="1"/>
    <x v="38"/>
  </r>
  <r>
    <n v="2946"/>
    <s v="Create The Twisted Tree Theatre"/>
    <s v="I have set up a new theatre company, and am looking to raise funds to purchase a venue with a difference to a standard theatre."/>
    <x v="13"/>
    <n v="2"/>
    <x v="2"/>
    <x v="1"/>
    <s v="GBP"/>
    <n v="1471265092"/>
    <n v="1468673092"/>
    <b v="0"/>
    <n v="2"/>
    <b v="0"/>
    <x v="38"/>
    <d v="2016-08-15T12:44:52"/>
    <x v="2946"/>
    <n v="0"/>
    <n v="1"/>
    <x v="1"/>
    <x v="38"/>
  </r>
  <r>
    <n v="2947"/>
    <s v="'The Float Lodge' - Duluth's First Premiere Float Center"/>
    <s v="Bringing Health, Wellness and Creative Empowerment to an active community in a whole new way... are you ready to 'FLOAT', Duluth?"/>
    <x v="31"/>
    <n v="1072"/>
    <x v="2"/>
    <x v="0"/>
    <s v="USD"/>
    <n v="1480007460"/>
    <n v="1475760567"/>
    <b v="0"/>
    <n v="13"/>
    <b v="0"/>
    <x v="38"/>
    <d v="2016-11-24T17:11:00"/>
    <x v="2947"/>
    <n v="4"/>
    <n v="82.46"/>
    <x v="1"/>
    <x v="38"/>
  </r>
  <r>
    <n v="2948"/>
    <s v="Xenu's Space Opera"/>
    <s v="The Space Opera is an action packed reenactment of Xenu's story, a sacred teaching thats considered a secret of the Scientology church"/>
    <x v="69"/>
    <n v="24"/>
    <x v="2"/>
    <x v="0"/>
    <s v="USD"/>
    <n v="1433259293"/>
    <n v="1428075293"/>
    <b v="0"/>
    <n v="9"/>
    <b v="0"/>
    <x v="38"/>
    <d v="2015-06-02T15:34:53"/>
    <x v="2948"/>
    <n v="0"/>
    <n v="2.67"/>
    <x v="1"/>
    <x v="38"/>
  </r>
  <r>
    <n v="2949"/>
    <s v="Spiritual Enlightenment Center - Help raise our vibrations!"/>
    <s v="This center will be open to any and all people regardless of their religion.   We will be offering art, music, empowerment, and more!"/>
    <x v="28"/>
    <n v="25"/>
    <x v="2"/>
    <x v="0"/>
    <s v="USD"/>
    <n v="1447965917"/>
    <n v="1445370317"/>
    <b v="0"/>
    <n v="2"/>
    <b v="0"/>
    <x v="38"/>
    <d v="2015-11-19T20:45:17"/>
    <x v="2949"/>
    <n v="3"/>
    <n v="12.5"/>
    <x v="1"/>
    <x v="38"/>
  </r>
  <r>
    <n v="2950"/>
    <s v="Tahoe Children's Museum with Exploratorium Inside"/>
    <s v="Help www.KidZoneMuseum.org grow to serve children 1-18 with science, engineering, arts and PLAY especially low-income families."/>
    <x v="380"/>
    <n v="0"/>
    <x v="2"/>
    <x v="0"/>
    <s v="USD"/>
    <n v="1453538752"/>
    <n v="1450946752"/>
    <b v="0"/>
    <n v="0"/>
    <b v="0"/>
    <x v="38"/>
    <d v="2016-01-23T08:45:52"/>
    <x v="2950"/>
    <n v="0"/>
    <n v="0"/>
    <x v="1"/>
    <x v="38"/>
  </r>
  <r>
    <n v="2951"/>
    <s v="Brentwood Theater Company needs a Rehearsal Space."/>
    <s v="A building w/office, rehearsal space and classrooms centered on performing arts._x000a_Brentwood Theater Company is a non-profit 501(c)(3)"/>
    <x v="63"/>
    <n v="1096"/>
    <x v="1"/>
    <x v="0"/>
    <s v="USD"/>
    <n v="1412536573"/>
    <n v="1408648573"/>
    <b v="0"/>
    <n v="58"/>
    <b v="0"/>
    <x v="38"/>
    <d v="2014-10-05T19:16:13"/>
    <x v="2951"/>
    <n v="2"/>
    <n v="18.899999999999999"/>
    <x v="1"/>
    <x v="38"/>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x v="38"/>
    <d v="2016-10-17T04:00:00"/>
    <x v="2952"/>
    <n v="8"/>
    <n v="200.63"/>
    <x v="1"/>
    <x v="38"/>
  </r>
  <r>
    <n v="2953"/>
    <s v="Pueblo Underground Theater (Canceled)"/>
    <s v="I want to purchase the former Bread Of Life Church and convert it into a multipurpose theater space for local talent."/>
    <x v="307"/>
    <n v="605"/>
    <x v="1"/>
    <x v="0"/>
    <s v="USD"/>
    <n v="1444330821"/>
    <n v="1441738821"/>
    <b v="0"/>
    <n v="3"/>
    <b v="0"/>
    <x v="38"/>
    <d v="2015-10-08T19:00:21"/>
    <x v="2953"/>
    <n v="0"/>
    <n v="201.67"/>
    <x v="1"/>
    <x v="38"/>
  </r>
  <r>
    <n v="2954"/>
    <s v="ONGO CENTRE | An Incubator Creative Space to self-funds (Canceled)"/>
    <s v="Independent film theater, studio and tech lab with storefront, open space for creative people to grow their dream into a profit."/>
    <x v="36"/>
    <n v="0"/>
    <x v="1"/>
    <x v="0"/>
    <s v="USD"/>
    <n v="1489669203"/>
    <n v="1487944803"/>
    <b v="0"/>
    <n v="0"/>
    <b v="0"/>
    <x v="38"/>
    <d v="2017-03-16T13:00:03"/>
    <x v="2954"/>
    <n v="0"/>
    <n v="0"/>
    <x v="1"/>
    <x v="38"/>
  </r>
  <r>
    <n v="2955"/>
    <s v="A Stage for Stage Door Theater Company (Canceled)"/>
    <s v="Stage Door Theater needs a stage for its current and future productions. Can you help?"/>
    <x v="38"/>
    <n v="715"/>
    <x v="1"/>
    <x v="0"/>
    <s v="USD"/>
    <n v="1434476849"/>
    <n v="1431884849"/>
    <b v="0"/>
    <n v="11"/>
    <b v="0"/>
    <x v="38"/>
    <d v="2015-06-16T17:47:29"/>
    <x v="2955"/>
    <n v="60"/>
    <n v="65"/>
    <x v="1"/>
    <x v="38"/>
  </r>
  <r>
    <n v="2956"/>
    <s v="A Happy Home for Hagan's House of Horrors (Canceled)"/>
    <s v="Family-owned and community-operated haunted Halloween attraction in Bladensburg, OH, needs your help to grow bigger!"/>
    <x v="278"/>
    <n v="1322"/>
    <x v="1"/>
    <x v="0"/>
    <s v="USD"/>
    <n v="1462402850"/>
    <n v="1459810850"/>
    <b v="0"/>
    <n v="20"/>
    <b v="0"/>
    <x v="38"/>
    <d v="2016-05-04T23:00:50"/>
    <x v="2956"/>
    <n v="17"/>
    <n v="66.099999999999994"/>
    <x v="1"/>
    <x v="38"/>
  </r>
  <r>
    <n v="2957"/>
    <s v="BAMA Theatre Headset Campaign (Canceled)"/>
    <s v="Theatre in Tuscaloosa, AL built in the 1930s.  The headsets seem about that old. They are almost unusable."/>
    <x v="36"/>
    <n v="280"/>
    <x v="1"/>
    <x v="0"/>
    <s v="USD"/>
    <n v="1427498172"/>
    <n v="1422317772"/>
    <b v="0"/>
    <n v="3"/>
    <b v="0"/>
    <x v="38"/>
    <d v="2015-03-27T23:16:12"/>
    <x v="2957"/>
    <n v="2"/>
    <n v="93.33"/>
    <x v="1"/>
    <x v="38"/>
  </r>
  <r>
    <n v="2958"/>
    <s v="Uprising Theater (Canceled)"/>
    <s v="Chicago Based Theater Company and Venue Dedicated to Social Justice and Mainstreaming the Palestinian Narrative"/>
    <x v="58"/>
    <n v="0"/>
    <x v="1"/>
    <x v="0"/>
    <s v="USD"/>
    <n v="1462729317"/>
    <n v="1457548917"/>
    <b v="0"/>
    <n v="0"/>
    <b v="0"/>
    <x v="38"/>
    <d v="2016-05-08T17:41:57"/>
    <x v="2958"/>
    <n v="0"/>
    <n v="0"/>
    <x v="1"/>
    <x v="38"/>
  </r>
  <r>
    <n v="2959"/>
    <s v="The Bath Theatre Bus (Canceled)"/>
    <s v="A magical, unique, theatre bus which aims to inspire the creative communities around Bath and create unique performance opportunities."/>
    <x v="3"/>
    <n v="0"/>
    <x v="1"/>
    <x v="1"/>
    <s v="GBP"/>
    <n v="1465258325"/>
    <n v="1462666325"/>
    <b v="0"/>
    <n v="0"/>
    <b v="0"/>
    <x v="38"/>
    <d v="2016-06-07T00:12:05"/>
    <x v="2959"/>
    <n v="0"/>
    <n v="0"/>
    <x v="1"/>
    <x v="38"/>
  </r>
  <r>
    <n v="2960"/>
    <s v="Lynnewood Hall Restoration (Canceled)"/>
    <s v="Built in the late 1800's, this 70K sq. feet estate has fallen into disrepair.  Seeking to buy and convert to useful space"/>
    <x v="381"/>
    <n v="0"/>
    <x v="1"/>
    <x v="0"/>
    <s v="USD"/>
    <n v="1410459023"/>
    <n v="1407867023"/>
    <b v="0"/>
    <n v="0"/>
    <b v="0"/>
    <x v="38"/>
    <d v="2014-09-11T18:10:23"/>
    <x v="2960"/>
    <n v="0"/>
    <n v="0"/>
    <x v="1"/>
    <x v="38"/>
  </r>
  <r>
    <n v="2961"/>
    <s v="Shakespeare in the Park! A Comedy of Errors"/>
    <s v="Teens in Take Note Troupe put on Shakespeare in the Park annually. Keep relevant, family-friendly Shakespeare in the community!"/>
    <x v="10"/>
    <n v="5481"/>
    <x v="0"/>
    <x v="0"/>
    <s v="USD"/>
    <n v="1427342400"/>
    <n v="1424927159"/>
    <b v="0"/>
    <n v="108"/>
    <b v="1"/>
    <x v="6"/>
    <d v="2015-03-26T04:00:00"/>
    <x v="2961"/>
    <n v="110"/>
    <n v="50.75"/>
    <x v="1"/>
    <x v="6"/>
  </r>
  <r>
    <n v="2962"/>
    <s v="Grassroots Shakespeare Company â€¢ Arizona"/>
    <s v="A pop-up outdoor theatre company bringing accessible Shakespeare to parks and other locations in the greater Phoenix area!"/>
    <x v="28"/>
    <n v="1218"/>
    <x v="0"/>
    <x v="0"/>
    <s v="USD"/>
    <n v="1425193140"/>
    <n v="1422769906"/>
    <b v="0"/>
    <n v="20"/>
    <b v="1"/>
    <x v="6"/>
    <d v="2015-03-01T06:59:00"/>
    <x v="2962"/>
    <n v="122"/>
    <n v="60.9"/>
    <x v="1"/>
    <x v="6"/>
  </r>
  <r>
    <n v="2963"/>
    <s v="One Funny Mother: I'm Not Crazy!!"/>
    <s v="A hilarious comedy show about motherhood...through stories, videos and stand-up you'll realize YOUâ€™RE NOT CRAZY, motherhood is!"/>
    <x v="3"/>
    <n v="10685"/>
    <x v="0"/>
    <x v="0"/>
    <s v="USD"/>
    <n v="1435835824"/>
    <n v="1433243824"/>
    <b v="0"/>
    <n v="98"/>
    <b v="1"/>
    <x v="6"/>
    <d v="2015-07-02T11:17:04"/>
    <x v="2963"/>
    <n v="107"/>
    <n v="109.03"/>
    <x v="1"/>
    <x v="6"/>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x v="6"/>
    <d v="2014-08-06T21:32:00"/>
    <x v="2964"/>
    <n v="101"/>
    <n v="25.69"/>
    <x v="1"/>
    <x v="6"/>
  </r>
  <r>
    <n v="2965"/>
    <s v="Imaginary Theater Company Presents the Premiere of The Boat"/>
    <s v="Marina's mother has disappeared at sea.  Everyone believes she has drowned.  But Marina believes her mother has become a mermaid."/>
    <x v="15"/>
    <n v="1635"/>
    <x v="0"/>
    <x v="0"/>
    <s v="USD"/>
    <n v="1436290233"/>
    <n v="1433698233"/>
    <b v="0"/>
    <n v="39"/>
    <b v="1"/>
    <x v="6"/>
    <d v="2015-07-07T17:30:33"/>
    <x v="2965"/>
    <n v="109"/>
    <n v="41.92"/>
    <x v="1"/>
    <x v="6"/>
  </r>
  <r>
    <n v="2966"/>
    <s v="Fat Pig, The Play!"/>
    <s v="Bringing one of Neil LaBute's incredibly witty and viciously honest plays, about body image and the effect it has on us, to life!"/>
    <x v="3"/>
    <n v="11363"/>
    <x v="0"/>
    <x v="0"/>
    <s v="USD"/>
    <n v="1442425412"/>
    <n v="1439833412"/>
    <b v="0"/>
    <n v="128"/>
    <b v="1"/>
    <x v="6"/>
    <d v="2015-09-16T17:43:32"/>
    <x v="2966"/>
    <n v="114"/>
    <n v="88.77"/>
    <x v="1"/>
    <x v="6"/>
  </r>
  <r>
    <n v="2967"/>
    <s v="Scissortail: A play about the Oklahoma City Bombing"/>
    <s v="Scissortail is a story of loss, grief, and recovery based on the events of the 1995 Oklahoma City Bombing."/>
    <x v="10"/>
    <n v="5696"/>
    <x v="0"/>
    <x v="0"/>
    <s v="USD"/>
    <n v="1425872692"/>
    <n v="1423284292"/>
    <b v="0"/>
    <n v="71"/>
    <b v="1"/>
    <x v="6"/>
    <d v="2015-03-09T03:44:52"/>
    <x v="2967"/>
    <n v="114"/>
    <n v="80.23"/>
    <x v="1"/>
    <x v="6"/>
  </r>
  <r>
    <n v="2968"/>
    <s v="The Curse of the Babywoman @ FringeNYC"/>
    <s v="The Curse of the Babywoman is real â€” and it is coming to FringeNYC this August."/>
    <x v="8"/>
    <n v="3710"/>
    <x v="0"/>
    <x v="0"/>
    <s v="USD"/>
    <n v="1471406340"/>
    <n v="1470227660"/>
    <b v="0"/>
    <n v="47"/>
    <b v="1"/>
    <x v="6"/>
    <d v="2016-08-17T03:59:00"/>
    <x v="2968"/>
    <n v="106"/>
    <n v="78.94"/>
    <x v="1"/>
    <x v="6"/>
  </r>
  <r>
    <n v="2969"/>
    <s v="Dog Sees God - Calgary Production"/>
    <s v="A poignant &amp; hilarious tale of Charlie Brown &amp; friends navigating high school. A fresh take on the off Broadway hit by YYC artists."/>
    <x v="28"/>
    <n v="1625"/>
    <x v="0"/>
    <x v="5"/>
    <s v="CAD"/>
    <n v="1430693460"/>
    <n v="1428087153"/>
    <b v="0"/>
    <n v="17"/>
    <b v="1"/>
    <x v="6"/>
    <d v="2015-05-03T22:51:00"/>
    <x v="2969"/>
    <n v="163"/>
    <n v="95.59"/>
    <x v="1"/>
    <x v="6"/>
  </r>
  <r>
    <n v="2970"/>
    <s v="Leah in Vegas at The New York International Fringe Festival"/>
    <s v="Kara Ayn Napolitano's latest play about a young mother's attempt to reclaim her life after making a serious mistake."/>
    <x v="12"/>
    <n v="6360"/>
    <x v="0"/>
    <x v="0"/>
    <s v="USD"/>
    <n v="1405699451"/>
    <n v="1403107451"/>
    <b v="0"/>
    <n v="91"/>
    <b v="1"/>
    <x v="6"/>
    <d v="2014-07-18T16:04:11"/>
    <x v="2970"/>
    <n v="106"/>
    <n v="69.89"/>
    <x v="1"/>
    <x v="6"/>
  </r>
  <r>
    <n v="2971"/>
    <s v="World Premiere of &quot;The Piano&quot;"/>
    <s v="An Asian-Jewish-American family collides with music, food, and identity crises in this world premiere New York theater production."/>
    <x v="50"/>
    <n v="3205"/>
    <x v="0"/>
    <x v="0"/>
    <s v="USD"/>
    <n v="1409500078"/>
    <n v="1406908078"/>
    <b v="0"/>
    <n v="43"/>
    <b v="1"/>
    <x v="6"/>
    <d v="2014-08-31T15:47:58"/>
    <x v="2971"/>
    <n v="100"/>
    <n v="74.53"/>
    <x v="1"/>
    <x v="6"/>
  </r>
  <r>
    <n v="2972"/>
    <s v="A Bad Plan"/>
    <s v="A group of artists. A mythical art piece. A harrowing quest. And some margaritas."/>
    <x v="13"/>
    <n v="2107"/>
    <x v="0"/>
    <x v="0"/>
    <s v="USD"/>
    <n v="1480899600"/>
    <n v="1479609520"/>
    <b v="0"/>
    <n v="17"/>
    <b v="1"/>
    <x v="6"/>
    <d v="2016-12-05T01:00:00"/>
    <x v="2972"/>
    <n v="105"/>
    <n v="123.94"/>
    <x v="1"/>
    <x v="6"/>
  </r>
  <r>
    <n v="2973"/>
    <s v="CST's As You Like It goes to Canada!"/>
    <s v="We're going to represent the entire USA at the World Festival of Children's Theater in Stratford, ON in June, 2016. Help us get there!"/>
    <x v="10"/>
    <n v="8740"/>
    <x v="0"/>
    <x v="0"/>
    <s v="USD"/>
    <n v="1451620800"/>
    <n v="1449171508"/>
    <b v="0"/>
    <n v="33"/>
    <b v="1"/>
    <x v="6"/>
    <d v="2016-01-01T04:00:00"/>
    <x v="2973"/>
    <n v="175"/>
    <n v="264.85000000000002"/>
    <x v="1"/>
    <x v="6"/>
  </r>
  <r>
    <n v="2974"/>
    <s v="The World Premiere of Fire Work by Lauren Gunderson"/>
    <s v="Known for producing gritty new work, TheatreFIRST presents an exciting new romantic comedy by the hottest playwright in the country."/>
    <x v="10"/>
    <n v="5100"/>
    <x v="0"/>
    <x v="0"/>
    <s v="USD"/>
    <n v="1411695300"/>
    <n v="1409275671"/>
    <b v="0"/>
    <n v="87"/>
    <b v="1"/>
    <x v="6"/>
    <d v="2014-09-26T01:35:00"/>
    <x v="2974"/>
    <n v="102"/>
    <n v="58.62"/>
    <x v="1"/>
    <x v="6"/>
  </r>
  <r>
    <n v="2975"/>
    <s v="The Butterfingers Angel... [By The Mummers]"/>
    <s v="[By The Mummers] needs your help this holiday season to stage a full scale production of William Gibson's &quot;The Butterfingers Angel...&quot;"/>
    <x v="6"/>
    <n v="8010"/>
    <x v="0"/>
    <x v="0"/>
    <s v="USD"/>
    <n v="1417057200"/>
    <n v="1414599886"/>
    <b v="0"/>
    <n v="113"/>
    <b v="1"/>
    <x v="6"/>
    <d v="2014-11-27T03:00:00"/>
    <x v="2975"/>
    <n v="100"/>
    <n v="70.88"/>
    <x v="1"/>
    <x v="6"/>
  </r>
  <r>
    <n v="2976"/>
    <s v="Pizza Delique"/>
    <s v="A play that addresses an important social issue, brought to light by members of the UoM Drama Society."/>
    <x v="159"/>
    <n v="120"/>
    <x v="0"/>
    <x v="1"/>
    <s v="GBP"/>
    <n v="1457870400"/>
    <n v="1456421530"/>
    <b v="0"/>
    <n v="14"/>
    <b v="1"/>
    <x v="6"/>
    <d v="2016-03-13T12:00:00"/>
    <x v="2976"/>
    <n v="171"/>
    <n v="8.57"/>
    <x v="1"/>
    <x v="6"/>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x v="6"/>
    <d v="2015-03-23T02:14:00"/>
    <x v="2977"/>
    <n v="114"/>
    <n v="113.57"/>
    <x v="1"/>
    <x v="6"/>
  </r>
  <r>
    <n v="2978"/>
    <s v="The Fall of Wallace Winter at the Plaza Theatre"/>
    <s v="The Border Theatre presents The Fall of Wallace Winter, an exploration of American obsessions, this Nov. 7th-9th at the Plaza Theatre"/>
    <x v="47"/>
    <n v="971"/>
    <x v="0"/>
    <x v="0"/>
    <s v="USD"/>
    <n v="1413784740"/>
    <n v="1412954547"/>
    <b v="0"/>
    <n v="16"/>
    <b v="1"/>
    <x v="6"/>
    <d v="2014-10-20T05:59:00"/>
    <x v="2978"/>
    <n v="129"/>
    <n v="60.69"/>
    <x v="1"/>
    <x v="6"/>
  </r>
  <r>
    <n v="2979"/>
    <s v="'ART'"/>
    <s v="Dear Stone returns with Yasmina Reza's 'ART', a compelling, clever exploration of friendship under duress. Thanks for watching!"/>
    <x v="10"/>
    <n v="5070"/>
    <x v="0"/>
    <x v="0"/>
    <s v="USD"/>
    <n v="1420524000"/>
    <n v="1419104823"/>
    <b v="0"/>
    <n v="46"/>
    <b v="1"/>
    <x v="6"/>
    <d v="2015-01-06T06:00:00"/>
    <x v="2979"/>
    <n v="101"/>
    <n v="110.22"/>
    <x v="1"/>
    <x v="6"/>
  </r>
  <r>
    <n v="2980"/>
    <s v="INDEPENDENCE NYC"/>
    <s v="1 director, 4 actors, and a whole lotta determination. Help us bring this brilliant story to the heart of NYC!"/>
    <x v="9"/>
    <n v="3275"/>
    <x v="0"/>
    <x v="0"/>
    <s v="USD"/>
    <n v="1440381600"/>
    <n v="1438639130"/>
    <b v="0"/>
    <n v="24"/>
    <b v="1"/>
    <x v="6"/>
    <d v="2015-08-24T02:00:00"/>
    <x v="2980"/>
    <n v="109"/>
    <n v="136.46"/>
    <x v="1"/>
    <x v="6"/>
  </r>
  <r>
    <n v="2981"/>
    <s v="Creation of the Dublin Circus Centre"/>
    <s v="We are fundraising to create a Dublin based circus training centre for public and professionals to learn, upskill, perform and teach."/>
    <x v="23"/>
    <n v="5157"/>
    <x v="0"/>
    <x v="17"/>
    <s v="EUR"/>
    <n v="1443014756"/>
    <n v="1439126756"/>
    <b v="1"/>
    <n v="97"/>
    <b v="1"/>
    <x v="38"/>
    <d v="2015-09-23T13:25:56"/>
    <x v="2981"/>
    <n v="129"/>
    <n v="53.16"/>
    <x v="1"/>
    <x v="38"/>
  </r>
  <r>
    <n v="2982"/>
    <s v="Railway Playhouse: Setting up a community arts space"/>
    <s v="Renovating this historical landmark, into an arts venue and theatre space for the community."/>
    <x v="10"/>
    <n v="5103"/>
    <x v="0"/>
    <x v="1"/>
    <s v="GBP"/>
    <n v="1455208143"/>
    <n v="1452616143"/>
    <b v="1"/>
    <n v="59"/>
    <b v="1"/>
    <x v="38"/>
    <d v="2016-02-11T16:29:03"/>
    <x v="2982"/>
    <n v="102"/>
    <n v="86.49"/>
    <x v="1"/>
    <x v="38"/>
  </r>
  <r>
    <n v="2983"/>
    <s v="Build the House of Dad's!"/>
    <s v="Dad's Garage Theatre Company needs your help buying our new, forever home by hitting our $150,000 STRETCH GOAL!"/>
    <x v="382"/>
    <n v="169985.91"/>
    <x v="0"/>
    <x v="0"/>
    <s v="USD"/>
    <n v="1415722236"/>
    <n v="1410534636"/>
    <b v="1"/>
    <n v="1095"/>
    <b v="1"/>
    <x v="38"/>
    <d v="2014-11-11T16:10:36"/>
    <x v="2983"/>
    <n v="147"/>
    <n v="155.24"/>
    <x v="1"/>
    <x v="38"/>
  </r>
  <r>
    <n v="2984"/>
    <s v="BABA YAGA: A Traveling Performing Arts Wagon"/>
    <s v="A traveling wooden wagon that transforms into a theatrical playing space presenting FREE original performance while building community!"/>
    <x v="31"/>
    <n v="25088"/>
    <x v="0"/>
    <x v="0"/>
    <s v="USD"/>
    <n v="1472020881"/>
    <n v="1469428881"/>
    <b v="1"/>
    <n v="218"/>
    <b v="1"/>
    <x v="38"/>
    <d v="2016-08-24T06:41:21"/>
    <x v="2984"/>
    <n v="100"/>
    <n v="115.08"/>
    <x v="1"/>
    <x v="38"/>
  </r>
  <r>
    <n v="2985"/>
    <s v="React Aerial Studio"/>
    <s v="From the moment we flew in to the world of The Circus, we have dreamed of opening our own studio. Help us get our dream off the ground!"/>
    <x v="3"/>
    <n v="12165"/>
    <x v="0"/>
    <x v="4"/>
    <s v="NZD"/>
    <n v="1477886400"/>
    <n v="1476228128"/>
    <b v="0"/>
    <n v="111"/>
    <b v="1"/>
    <x v="38"/>
    <d v="2016-10-31T04:00:00"/>
    <x v="2985"/>
    <n v="122"/>
    <n v="109.59"/>
    <x v="1"/>
    <x v="38"/>
  </r>
  <r>
    <n v="2986"/>
    <s v="Higher Education"/>
    <s v="Support the circus arts and help our aerial students work with more height. With your support, we will install beams at 19ft!"/>
    <x v="262"/>
    <n v="2532"/>
    <x v="0"/>
    <x v="1"/>
    <s v="GBP"/>
    <n v="1462100406"/>
    <n v="1456920006"/>
    <b v="0"/>
    <n v="56"/>
    <b v="1"/>
    <x v="38"/>
    <d v="2016-05-01T11:00:06"/>
    <x v="2986"/>
    <n v="106"/>
    <n v="45.21"/>
    <x v="1"/>
    <x v="38"/>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x v="38"/>
    <d v="2016-10-13T00:00:00"/>
    <x v="2987"/>
    <n v="110"/>
    <n v="104.15"/>
    <x v="1"/>
    <x v="38"/>
  </r>
  <r>
    <n v="2988"/>
    <s v="Curtain up at the Shoebox Theatre!"/>
    <s v="Since October 2015 the Shoebox Theatre has become a hub of creativity - The next step in our journey is to hang stage curtains!"/>
    <x v="28"/>
    <n v="1000"/>
    <x v="0"/>
    <x v="1"/>
    <s v="GBP"/>
    <n v="1466412081"/>
    <n v="1463820081"/>
    <b v="0"/>
    <n v="28"/>
    <b v="1"/>
    <x v="38"/>
    <d v="2016-06-20T08:41:21"/>
    <x v="2988"/>
    <n v="100"/>
    <n v="35.71"/>
    <x v="1"/>
    <x v="38"/>
  </r>
  <r>
    <n v="2989"/>
    <s v="Let's Light Up The Gem!"/>
    <s v="Bring the movies back to Bethel, Maine."/>
    <x v="22"/>
    <n v="35307"/>
    <x v="0"/>
    <x v="0"/>
    <s v="USD"/>
    <n v="1450673940"/>
    <n v="1448756962"/>
    <b v="0"/>
    <n v="364"/>
    <b v="1"/>
    <x v="38"/>
    <d v="2015-12-21T04:59:00"/>
    <x v="2989"/>
    <n v="177"/>
    <n v="97"/>
    <x v="1"/>
    <x v="38"/>
  </r>
  <r>
    <n v="2990"/>
    <s v="The Gloria Theatre Project"/>
    <s v="We are a non-profit revitalizing the Gloria Theatre - our gift to the community - and we need your help #arts #community #theater"/>
    <x v="3"/>
    <n v="10000"/>
    <x v="0"/>
    <x v="0"/>
    <s v="USD"/>
    <n v="1452174420"/>
    <n v="1449150420"/>
    <b v="0"/>
    <n v="27"/>
    <b v="1"/>
    <x v="38"/>
    <d v="2016-01-07T13:47:00"/>
    <x v="2990"/>
    <n v="100"/>
    <n v="370.37"/>
    <x v="1"/>
    <x v="38"/>
  </r>
  <r>
    <n v="2991"/>
    <s v="gimmeLIVE @ 9 Wallis"/>
    <s v="A new intimate listening room with tables &amp; theatre seating where artist &amp; fans connect through music, comedy &amp; performing arts."/>
    <x v="0"/>
    <n v="8780"/>
    <x v="0"/>
    <x v="0"/>
    <s v="USD"/>
    <n v="1485547530"/>
    <n v="1483646730"/>
    <b v="0"/>
    <n v="93"/>
    <b v="1"/>
    <x v="38"/>
    <d v="2017-01-27T20:05:30"/>
    <x v="2991"/>
    <n v="103"/>
    <n v="94.41"/>
    <x v="1"/>
    <x v="38"/>
  </r>
  <r>
    <n v="2992"/>
    <s v="Th'underGrounds"/>
    <s v="Creating a non-profit CAFE &amp; VILLAGE COMMONS in SE Portland, in service to Neighbors, Kids, Artists &amp; the Underserved"/>
    <x v="9"/>
    <n v="3135"/>
    <x v="0"/>
    <x v="0"/>
    <s v="USD"/>
    <n v="1476037510"/>
    <n v="1473445510"/>
    <b v="0"/>
    <n v="64"/>
    <b v="1"/>
    <x v="38"/>
    <d v="2016-10-09T18:25:10"/>
    <x v="2992"/>
    <n v="105"/>
    <n v="48.98"/>
    <x v="1"/>
    <x v="38"/>
  </r>
  <r>
    <n v="2993"/>
    <s v="TRUE WEST: Think, Dog! Productions"/>
    <s v="Help us build the Kitchen from Hell!"/>
    <x v="28"/>
    <n v="1003"/>
    <x v="0"/>
    <x v="0"/>
    <s v="USD"/>
    <n v="1455998867"/>
    <n v="1453406867"/>
    <b v="0"/>
    <n v="22"/>
    <b v="1"/>
    <x v="38"/>
    <d v="2016-02-20T20:07:47"/>
    <x v="2993"/>
    <n v="100"/>
    <n v="45.59"/>
    <x v="1"/>
    <x v="38"/>
  </r>
  <r>
    <n v="2994"/>
    <s v="St. Michael Boat Parties - Halloween and Beyond!"/>
    <s v="Help the hosts of the infamous St. Michael sustain and create epic boat parties through Halloween and into 2015"/>
    <x v="43"/>
    <n v="1373.24"/>
    <x v="0"/>
    <x v="1"/>
    <s v="GBP"/>
    <n v="1412335772"/>
    <n v="1409743772"/>
    <b v="0"/>
    <n v="59"/>
    <b v="1"/>
    <x v="38"/>
    <d v="2014-10-03T11:29:32"/>
    <x v="2994"/>
    <n v="458"/>
    <n v="23.28"/>
    <x v="1"/>
    <x v="38"/>
  </r>
  <r>
    <n v="2995"/>
    <s v="Help Austin's Blue Starlite Drive-in MOVE + ADD 35MM"/>
    <s v="Keeping the drive-in culture alive for 6 years, we now ask for your help so we can CREATE A NEW HOME and save 35MM movies!"/>
    <x v="36"/>
    <n v="15744"/>
    <x v="0"/>
    <x v="0"/>
    <s v="USD"/>
    <n v="1484841471"/>
    <n v="1482249471"/>
    <b v="0"/>
    <n v="249"/>
    <b v="1"/>
    <x v="38"/>
    <d v="2017-01-19T15:57:51"/>
    <x v="2995"/>
    <n v="105"/>
    <n v="63.23"/>
    <x v="1"/>
    <x v="38"/>
  </r>
  <r>
    <n v="2996"/>
    <s v="Sea Tea Improv's Comedy Theater in Hartford, CT"/>
    <s v="A permanent home for comedy in Connecticut in the heart of downtown Hartford."/>
    <x v="19"/>
    <n v="60180"/>
    <x v="0"/>
    <x v="0"/>
    <s v="USD"/>
    <n v="1432677240"/>
    <n v="1427493240"/>
    <b v="0"/>
    <n v="392"/>
    <b v="1"/>
    <x v="38"/>
    <d v="2015-05-26T21:54:00"/>
    <x v="2996"/>
    <n v="172"/>
    <n v="153.52000000000001"/>
    <x v="1"/>
    <x v="38"/>
  </r>
  <r>
    <n v="2997"/>
    <s v="Sonorous Road is Expanding! Join Us!"/>
    <s v="We're moving to a new space and upgrading our facilities to continue providing a local theatre venue and arts education program!"/>
    <x v="3"/>
    <n v="10373"/>
    <x v="0"/>
    <x v="0"/>
    <s v="USD"/>
    <n v="1488171540"/>
    <n v="1486661793"/>
    <b v="0"/>
    <n v="115"/>
    <b v="1"/>
    <x v="38"/>
    <d v="2017-02-27T04:59:00"/>
    <x v="2997"/>
    <n v="104"/>
    <n v="90.2"/>
    <x v="1"/>
    <x v="38"/>
  </r>
  <r>
    <n v="2998"/>
    <s v="A bigger, better home for the New Orleans comedy scene"/>
    <s v="The New Movement works tirelessly to put Nola on the comedy map. This project will upgrade our theater and production facilities."/>
    <x v="63"/>
    <n v="51514.5"/>
    <x v="0"/>
    <x v="0"/>
    <s v="USD"/>
    <n v="1402892700"/>
    <n v="1400474329"/>
    <b v="0"/>
    <n v="433"/>
    <b v="1"/>
    <x v="38"/>
    <d v="2014-06-16T04:25:00"/>
    <x v="2998"/>
    <n v="103"/>
    <n v="118.97"/>
    <x v="1"/>
    <x v="38"/>
  </r>
  <r>
    <n v="2999"/>
    <s v="RAT Fund-Riser"/>
    <s v="Restless Artists' Theatre is building risers and installing better lighting for our patrons.  We need to purchase raw materials."/>
    <x v="383"/>
    <n v="1605"/>
    <x v="0"/>
    <x v="0"/>
    <s v="USD"/>
    <n v="1488333600"/>
    <n v="1487094360"/>
    <b v="0"/>
    <n v="20"/>
    <b v="1"/>
    <x v="38"/>
    <d v="2017-03-01T02:00:00"/>
    <x v="2999"/>
    <n v="119"/>
    <n v="80.25"/>
    <x v="1"/>
    <x v="38"/>
  </r>
  <r>
    <n v="3000"/>
    <s v="Voices From The Future"/>
    <s v="A benefit show featuring musicians, dancers &amp; poets all under age 30 to raise money in support of LGBTQ rights and programs."/>
    <x v="2"/>
    <n v="500"/>
    <x v="0"/>
    <x v="0"/>
    <s v="USD"/>
    <n v="1485885600"/>
    <n v="1484682670"/>
    <b v="0"/>
    <n v="8"/>
    <b v="1"/>
    <x v="38"/>
    <d v="2017-01-31T18:00:00"/>
    <x v="3000"/>
    <n v="100"/>
    <n v="62.5"/>
    <x v="1"/>
    <x v="38"/>
  </r>
  <r>
    <n v="3001"/>
    <s v="New Comedy Venue and Training Facility"/>
    <s v="Get Scene Studios and Highwire Comedy Co. creating an amazing training facility and theater for Atlanta comedy and film talent!"/>
    <x v="384"/>
    <n v="22991.01"/>
    <x v="0"/>
    <x v="0"/>
    <s v="USD"/>
    <n v="1468445382"/>
    <n v="1465853382"/>
    <b v="0"/>
    <n v="175"/>
    <b v="1"/>
    <x v="38"/>
    <d v="2016-07-13T21:29:42"/>
    <x v="3001"/>
    <n v="319"/>
    <n v="131.38"/>
    <x v="1"/>
    <x v="38"/>
  </r>
  <r>
    <n v="3002"/>
    <s v="Help Fund the &quot;Back Room&quot; Arts Space at Jimmy's No 43!"/>
    <s v="Make the workshop/ small stage space at Jimmy's No 43 even better than before!"/>
    <x v="39"/>
    <n v="7595.43"/>
    <x v="0"/>
    <x v="0"/>
    <s v="USD"/>
    <n v="1356552252"/>
    <n v="1353960252"/>
    <b v="0"/>
    <n v="104"/>
    <b v="1"/>
    <x v="38"/>
    <d v="2012-12-26T20:04:12"/>
    <x v="3002"/>
    <n v="109"/>
    <n v="73.03"/>
    <x v="1"/>
    <x v="38"/>
  </r>
  <r>
    <n v="3003"/>
    <s v="Outskirts Theatre Co. Finds a Home!"/>
    <s v="We finally found a place to call home! Help us move in to (and collaborate with) the NEW Fischer Creative Arts Center in Waukesha, WI!"/>
    <x v="9"/>
    <n v="3035"/>
    <x v="0"/>
    <x v="0"/>
    <s v="USD"/>
    <n v="1456811940"/>
    <n v="1454098976"/>
    <b v="0"/>
    <n v="17"/>
    <b v="1"/>
    <x v="38"/>
    <d v="2016-03-01T05:59:00"/>
    <x v="3003"/>
    <n v="101"/>
    <n v="178.53"/>
    <x v="1"/>
    <x v="38"/>
  </r>
  <r>
    <n v="3004"/>
    <s v="Save the Agawam Cinemas"/>
    <s v="The Agawam Cinemas is to be successfully reopened by new ownership and the twin theaters must be converted to digital projection."/>
    <x v="79"/>
    <n v="45126"/>
    <x v="0"/>
    <x v="0"/>
    <s v="USD"/>
    <n v="1416089324"/>
    <n v="1413493724"/>
    <b v="0"/>
    <n v="277"/>
    <b v="1"/>
    <x v="38"/>
    <d v="2014-11-15T22:08:44"/>
    <x v="3004"/>
    <n v="113"/>
    <n v="162.91"/>
    <x v="1"/>
    <x v="38"/>
  </r>
  <r>
    <n v="3005"/>
    <s v="Pangea House Revitalization Project"/>
    <s v="Pangea House is a collectively run, all ages music venue and community space in desperate need of some renovation and updates."/>
    <x v="385"/>
    <n v="12772.6"/>
    <x v="0"/>
    <x v="0"/>
    <s v="USD"/>
    <n v="1412611905"/>
    <n v="1410019905"/>
    <b v="0"/>
    <n v="118"/>
    <b v="1"/>
    <x v="38"/>
    <d v="2014-10-06T16:11:45"/>
    <x v="3005"/>
    <n v="120"/>
    <n v="108.24"/>
    <x v="1"/>
    <x v="38"/>
  </r>
  <r>
    <n v="3006"/>
    <s v="ONTARIO STREET THEATRE in Port Hope."/>
    <s v="We're an affordable theatre and rental space that can be molded into anything by anyone."/>
    <x v="6"/>
    <n v="8620"/>
    <x v="0"/>
    <x v="5"/>
    <s v="CAD"/>
    <n v="1418580591"/>
    <n v="1415988591"/>
    <b v="0"/>
    <n v="97"/>
    <b v="1"/>
    <x v="38"/>
    <d v="2014-12-14T18:09:51"/>
    <x v="3006"/>
    <n v="108"/>
    <n v="88.87"/>
    <x v="1"/>
    <x v="38"/>
  </r>
  <r>
    <n v="3007"/>
    <s v="Bethlem"/>
    <s v="Consuite for 2015 CoreCon.  An adventure into insanity."/>
    <x v="20"/>
    <n v="1080"/>
    <x v="0"/>
    <x v="0"/>
    <s v="USD"/>
    <n v="1429938683"/>
    <n v="1428124283"/>
    <b v="0"/>
    <n v="20"/>
    <b v="1"/>
    <x v="38"/>
    <d v="2015-04-25T05:11:23"/>
    <x v="3007"/>
    <n v="180"/>
    <n v="54"/>
    <x v="1"/>
    <x v="38"/>
  </r>
  <r>
    <n v="3008"/>
    <s v="Baby It's Cold Outside: Silver Spring Stage HVAC Fund!"/>
    <s v="Help fund Silver Spring Stage's HVAC costs for the upcoming year! Don't leave us out in the cold (pun intended)!"/>
    <x v="9"/>
    <n v="3035"/>
    <x v="0"/>
    <x v="0"/>
    <s v="USD"/>
    <n v="1453352719"/>
    <n v="1450760719"/>
    <b v="0"/>
    <n v="26"/>
    <b v="1"/>
    <x v="38"/>
    <d v="2016-01-21T05:05:19"/>
    <x v="3008"/>
    <n v="101"/>
    <n v="116.73"/>
    <x v="1"/>
    <x v="38"/>
  </r>
  <r>
    <n v="3009"/>
    <s v="Montauk Surf Museum"/>
    <s v="The Montauk Surf Museum will present ocean science, as well as the art and history of surfing to visitors and schools in creative ways."/>
    <x v="31"/>
    <n v="29939"/>
    <x v="0"/>
    <x v="0"/>
    <s v="USD"/>
    <n v="1417012840"/>
    <n v="1414417240"/>
    <b v="0"/>
    <n v="128"/>
    <b v="1"/>
    <x v="38"/>
    <d v="2014-11-26T14:40:40"/>
    <x v="3009"/>
    <n v="120"/>
    <n v="233.9"/>
    <x v="1"/>
    <x v="38"/>
  </r>
  <r>
    <n v="3010"/>
    <s v="Put Your Money Where Your Ear Is!"/>
    <s v="STC &amp; the Sheboygan Area School District are working tirelessly to renovate our 30-year-old sound system. Help us sound better for you!"/>
    <x v="15"/>
    <n v="2370"/>
    <x v="0"/>
    <x v="0"/>
    <s v="USD"/>
    <n v="1424548719"/>
    <n v="1419364719"/>
    <b v="0"/>
    <n v="15"/>
    <b v="1"/>
    <x v="38"/>
    <d v="2015-02-21T19:58:39"/>
    <x v="3010"/>
    <n v="158"/>
    <n v="158"/>
    <x v="1"/>
    <x v="38"/>
  </r>
  <r>
    <n v="3011"/>
    <s v="Katharsis Teatro en Navidad"/>
    <s v="Necesitamos tu ayuda para poder llevar la magia del teatro universitario al Teatro Lagrada de Madrid el 23 de diciembre :)"/>
    <x v="43"/>
    <n v="371"/>
    <x v="0"/>
    <x v="3"/>
    <s v="EUR"/>
    <n v="1450911540"/>
    <n v="1448536516"/>
    <b v="0"/>
    <n v="25"/>
    <b v="1"/>
    <x v="38"/>
    <d v="2015-12-23T22:59:00"/>
    <x v="3011"/>
    <n v="124"/>
    <n v="14.84"/>
    <x v="1"/>
    <x v="38"/>
  </r>
  <r>
    <n v="3012"/>
    <s v="Up-lifting Up-Fit!"/>
    <s v="Spring Theatre has recently found a new home in the heart of Winston Salem. We need your help for an up-lifting up-fit!"/>
    <x v="23"/>
    <n v="4685"/>
    <x v="0"/>
    <x v="0"/>
    <s v="USD"/>
    <n v="1423587130"/>
    <n v="1421772730"/>
    <b v="0"/>
    <n v="55"/>
    <b v="1"/>
    <x v="38"/>
    <d v="2015-02-10T16:52:10"/>
    <x v="3012"/>
    <n v="117"/>
    <n v="85.18"/>
    <x v="1"/>
    <x v="38"/>
  </r>
  <r>
    <n v="3013"/>
    <s v="Barebones Black Box Theater in Braddock, PA"/>
    <s v="Barebones Productions is developing a new theater and performance facility in Braddock, Pa. &quot;The barebones black box&quot;"/>
    <x v="3"/>
    <n v="15696"/>
    <x v="0"/>
    <x v="0"/>
    <s v="USD"/>
    <n v="1434917049"/>
    <n v="1432325049"/>
    <b v="0"/>
    <n v="107"/>
    <b v="1"/>
    <x v="38"/>
    <d v="2015-06-21T20:04:09"/>
    <x v="3013"/>
    <n v="157"/>
    <n v="146.69"/>
    <x v="1"/>
    <x v="38"/>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x v="38"/>
    <d v="2014-11-05T05:00:00"/>
    <x v="3014"/>
    <n v="113"/>
    <n v="50.76"/>
    <x v="1"/>
    <x v="38"/>
  </r>
  <r>
    <n v="3015"/>
    <s v="A Sign for 34 West"/>
    <s v="We're turning an old yogurt shop into a live theater in downtown Charleston.   Please help us hang our sign!"/>
    <x v="104"/>
    <n v="3508"/>
    <x v="0"/>
    <x v="0"/>
    <s v="USD"/>
    <n v="1402459200"/>
    <n v="1401125238"/>
    <b v="0"/>
    <n v="40"/>
    <b v="1"/>
    <x v="38"/>
    <d v="2014-06-11T04:00:00"/>
    <x v="3015"/>
    <n v="103"/>
    <n v="87.7"/>
    <x v="1"/>
    <x v="38"/>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x v="38"/>
    <d v="2014-07-18T13:09:12"/>
    <x v="3016"/>
    <n v="103"/>
    <n v="242.28"/>
    <x v="1"/>
    <x v="38"/>
  </r>
  <r>
    <n v="3017"/>
    <s v="ACT's Spotlight Initiative- Let's Build a Theater!"/>
    <s v="Help us build a 200 seat theater and classroom space in North Andover, MA. Let's get kids off the screens, and into the spotlight!"/>
    <x v="29"/>
    <n v="23285"/>
    <x v="0"/>
    <x v="0"/>
    <s v="USD"/>
    <n v="1408566243"/>
    <n v="1405974243"/>
    <b v="0"/>
    <n v="159"/>
    <b v="1"/>
    <x v="38"/>
    <d v="2014-08-20T20:24:03"/>
    <x v="3017"/>
    <n v="106"/>
    <n v="146.44999999999999"/>
    <x v="1"/>
    <x v="38"/>
  </r>
  <r>
    <n v="3018"/>
    <s v="Why Theatre"/>
    <s v="Le projet vise la crÃ©ation dâ€™un lieu de rÃ©sidence, recherche et formation dÃ©diÃ© Ã  l'art vivant, l'image et la narration."/>
    <x v="285"/>
    <n v="4230"/>
    <x v="0"/>
    <x v="6"/>
    <s v="EUR"/>
    <n v="1437429600"/>
    <n v="1433747376"/>
    <b v="0"/>
    <n v="41"/>
    <b v="1"/>
    <x v="38"/>
    <d v="2015-07-20T22:00:00"/>
    <x v="3018"/>
    <n v="101"/>
    <n v="103.17"/>
    <x v="1"/>
    <x v="38"/>
  </r>
  <r>
    <n v="3019"/>
    <s v="Small town theatre, the Gibson Theatre goes Digital"/>
    <s v="We plan to transition from 35mm to the new digital projection format to continue to show current first run films for our community."/>
    <x v="36"/>
    <n v="18185"/>
    <x v="0"/>
    <x v="0"/>
    <s v="USD"/>
    <n v="1401159600"/>
    <n v="1398801620"/>
    <b v="0"/>
    <n v="226"/>
    <b v="1"/>
    <x v="38"/>
    <d v="2014-05-27T03:00:00"/>
    <x v="3019"/>
    <n v="121"/>
    <n v="80.459999999999994"/>
    <x v="1"/>
    <x v="38"/>
  </r>
  <r>
    <n v="3020"/>
    <s v="Prime Stage Theater Studio Upgrades!"/>
    <s v="Any donation--big or small--will help us upgrade our studio/rehearsal space into a black box theater and offer even more programs."/>
    <x v="39"/>
    <n v="7040"/>
    <x v="0"/>
    <x v="0"/>
    <s v="USD"/>
    <n v="1439583533"/>
    <n v="1434399533"/>
    <b v="0"/>
    <n v="30"/>
    <b v="1"/>
    <x v="38"/>
    <d v="2015-08-14T20:18:53"/>
    <x v="3020"/>
    <n v="101"/>
    <n v="234.67"/>
    <x v="1"/>
    <x v="38"/>
  </r>
  <r>
    <n v="3021"/>
    <s v="BEEP! BEEP! 2ND STORY IS ON THE MOVE!"/>
    <s v="At the end of October 2016, 2nd Story will be moving from its current office space to a storefront space in Albany Park, Chicago, IL."/>
    <x v="37"/>
    <n v="5221"/>
    <x v="0"/>
    <x v="0"/>
    <s v="USD"/>
    <n v="1479794340"/>
    <n v="1476715869"/>
    <b v="0"/>
    <n v="103"/>
    <b v="1"/>
    <x v="38"/>
    <d v="2016-11-22T05:59:00"/>
    <x v="3021"/>
    <n v="116"/>
    <n v="50.69"/>
    <x v="1"/>
    <x v="38"/>
  </r>
  <r>
    <n v="3022"/>
    <s v="A Performing Arts Complex in Central Square, Cambridge"/>
    <s v="Help us launch a new performing arts complex in Cambridge! The Thalia provides space for performance, rehearsals, and collaboration!"/>
    <x v="3"/>
    <n v="10088"/>
    <x v="0"/>
    <x v="0"/>
    <s v="USD"/>
    <n v="1472338409"/>
    <n v="1468450409"/>
    <b v="0"/>
    <n v="62"/>
    <b v="1"/>
    <x v="38"/>
    <d v="2016-08-27T22:53:29"/>
    <x v="3022"/>
    <n v="101"/>
    <n v="162.71"/>
    <x v="1"/>
    <x v="38"/>
  </r>
  <r>
    <n v="3023"/>
    <s v="The Night Watch"/>
    <s v="Antonia Goddard Productions in association with Jethro Compton Productions presents THE NIGHT WATCH, an exciting new historical drama."/>
    <x v="176"/>
    <n v="721"/>
    <x v="0"/>
    <x v="1"/>
    <s v="GBP"/>
    <n v="1434039186"/>
    <n v="1430151186"/>
    <b v="0"/>
    <n v="6"/>
    <b v="1"/>
    <x v="38"/>
    <d v="2015-06-11T16:13:06"/>
    <x v="3023"/>
    <n v="103"/>
    <n v="120.17"/>
    <x v="1"/>
    <x v="38"/>
  </r>
  <r>
    <n v="3024"/>
    <s v="Build a New Home for Improv Comedy in Pittsburgh"/>
    <s v="Steel City Improv Theater has found a new space in the Shadyside neighborhood of Pittsburgh and we're raising $5000 to build it!"/>
    <x v="10"/>
    <n v="12321"/>
    <x v="0"/>
    <x v="0"/>
    <s v="USD"/>
    <n v="1349567475"/>
    <n v="1346975475"/>
    <b v="0"/>
    <n v="182"/>
    <b v="1"/>
    <x v="38"/>
    <d v="2012-10-06T23:51:15"/>
    <x v="3024"/>
    <n v="246"/>
    <n v="67.7"/>
    <x v="1"/>
    <x v="38"/>
  </r>
  <r>
    <n v="3025"/>
    <s v="The Other Room â€“ Cardiffâ€™s First Pub Theatre"/>
    <s v="Be part of building Cardiff's first pub theatre, located right in the city centre. Launching January 2015."/>
    <x v="30"/>
    <n v="7555"/>
    <x v="0"/>
    <x v="1"/>
    <s v="GBP"/>
    <n v="1401465600"/>
    <n v="1399032813"/>
    <b v="0"/>
    <n v="145"/>
    <b v="1"/>
    <x v="38"/>
    <d v="2014-05-30T16:00:00"/>
    <x v="3025"/>
    <n v="302"/>
    <n v="52.1"/>
    <x v="1"/>
    <x v="38"/>
  </r>
  <r>
    <n v="3026"/>
    <s v="The Bohemian Balcony - A Creative Space For All"/>
    <s v="The Bohemian Balcony is a innovate multi-arts venue created by the people for the community. A platform for our arts to grow and shine."/>
    <x v="42"/>
    <n v="1290"/>
    <x v="0"/>
    <x v="1"/>
    <s v="GBP"/>
    <n v="1488538892"/>
    <n v="1487329292"/>
    <b v="0"/>
    <n v="25"/>
    <b v="1"/>
    <x v="38"/>
    <d v="2017-03-03T11:01:32"/>
    <x v="3026"/>
    <n v="143"/>
    <n v="51.6"/>
    <x v="1"/>
    <x v="38"/>
  </r>
  <r>
    <n v="3027"/>
    <s v="Help ReNew the Rainbow Stage (&amp; office) for Future Stars"/>
    <s v="Wavy says let's LIGHT UP THE RAINBOW STAGE and as our stretch reward we'll throw all of us a PARTY!"/>
    <x v="79"/>
    <n v="52576"/>
    <x v="0"/>
    <x v="0"/>
    <s v="USD"/>
    <n v="1426866851"/>
    <n v="1424278451"/>
    <b v="0"/>
    <n v="320"/>
    <b v="1"/>
    <x v="38"/>
    <d v="2015-03-20T15:54:11"/>
    <x v="3027"/>
    <n v="131"/>
    <n v="164.3"/>
    <x v="1"/>
    <x v="38"/>
  </r>
  <r>
    <n v="3028"/>
    <s v="A Home for Vegas Theatre Hub"/>
    <s v="We have a space! Help us fill it with a stage, chairs, gear and audiences' laughter!"/>
    <x v="10"/>
    <n v="8401"/>
    <x v="0"/>
    <x v="0"/>
    <s v="USD"/>
    <n v="1471242025"/>
    <n v="1468650025"/>
    <b v="0"/>
    <n v="99"/>
    <b v="1"/>
    <x v="38"/>
    <d v="2016-08-15T06:20:25"/>
    <x v="3028"/>
    <n v="168"/>
    <n v="84.86"/>
    <x v="1"/>
    <x v="38"/>
  </r>
  <r>
    <n v="3029"/>
    <s v="Ground Floor Theatre"/>
    <s v="We're building a new theatre venue in Austin! Austin is growing, but we are losing space for artists- help us keep local theatre alive!"/>
    <x v="11"/>
    <n v="32903"/>
    <x v="0"/>
    <x v="0"/>
    <s v="USD"/>
    <n v="1416285300"/>
    <n v="1413824447"/>
    <b v="0"/>
    <n v="348"/>
    <b v="1"/>
    <x v="38"/>
    <d v="2014-11-18T04:35:00"/>
    <x v="3029"/>
    <n v="110"/>
    <n v="94.55"/>
    <x v="1"/>
    <x v="38"/>
  </r>
  <r>
    <n v="3030"/>
    <s v="Guilford Center Stage Lights Up"/>
    <s v="Guilford Center Stage is a new project bringing theater to our 1896 Grange; we need to purchase simple theater lighting for our stage."/>
    <x v="257"/>
    <n v="1867"/>
    <x v="0"/>
    <x v="0"/>
    <s v="USD"/>
    <n v="1442426171"/>
    <n v="1439834171"/>
    <b v="0"/>
    <n v="41"/>
    <b v="1"/>
    <x v="38"/>
    <d v="2015-09-16T17:56:11"/>
    <x v="3030"/>
    <n v="107"/>
    <n v="45.54"/>
    <x v="1"/>
    <x v="38"/>
  </r>
  <r>
    <n v="3031"/>
    <s v="Blue Thyme Nights"/>
    <s v="Blue Thyme Nights is the production of Am I Blue by Beth Henley &amp; Thymus Vulgaris by Lanford  Wilson._x000a__x000a_Artwork by Charlotte Ager"/>
    <x v="15"/>
    <n v="1500"/>
    <x v="0"/>
    <x v="0"/>
    <s v="USD"/>
    <n v="1476479447"/>
    <n v="1471295447"/>
    <b v="0"/>
    <n v="29"/>
    <b v="1"/>
    <x v="38"/>
    <d v="2016-10-14T21:10:47"/>
    <x v="3031"/>
    <n v="100"/>
    <n v="51.72"/>
    <x v="1"/>
    <x v="38"/>
  </r>
  <r>
    <n v="3032"/>
    <s v="Silent Valley : A Haunting"/>
    <s v="One night only, not-for-profit, neighborhood haunted attraction that will scare your mask off! Coming this Halloween."/>
    <x v="28"/>
    <n v="1272"/>
    <x v="0"/>
    <x v="0"/>
    <s v="USD"/>
    <n v="1441933459"/>
    <n v="1439341459"/>
    <b v="0"/>
    <n v="25"/>
    <b v="1"/>
    <x v="38"/>
    <d v="2015-09-11T01:04:19"/>
    <x v="3032"/>
    <n v="127"/>
    <n v="50.88"/>
    <x v="1"/>
    <x v="38"/>
  </r>
  <r>
    <n v="3033"/>
    <s v="Stagelights Studio by Pam Kinter, Greensboro"/>
    <s v="Finally Stagelights will have a space of our very own!  Be a part of this exciting new adventure in Greensboro!!"/>
    <x v="9"/>
    <n v="4396"/>
    <x v="0"/>
    <x v="0"/>
    <s v="USD"/>
    <n v="1471487925"/>
    <n v="1468895925"/>
    <b v="0"/>
    <n v="23"/>
    <b v="1"/>
    <x v="38"/>
    <d v="2016-08-18T02:38:45"/>
    <x v="3033"/>
    <n v="147"/>
    <n v="191.13"/>
    <x v="1"/>
    <x v="38"/>
  </r>
  <r>
    <n v="3034"/>
    <s v="Save Our Butts The Seat-quel"/>
    <s v="Pretty please with popcorn on top!Help!!_x000a__x000a_Our family owned &amp; operated Theatre in Fairfax VA is looking to get help upgrading our seats."/>
    <x v="57"/>
    <n v="112536"/>
    <x v="0"/>
    <x v="0"/>
    <s v="USD"/>
    <n v="1477972740"/>
    <n v="1475326255"/>
    <b v="0"/>
    <n v="1260"/>
    <b v="1"/>
    <x v="38"/>
    <d v="2016-11-01T03:59:00"/>
    <x v="3034"/>
    <n v="113"/>
    <n v="89.31"/>
    <x v="1"/>
    <x v="38"/>
  </r>
  <r>
    <n v="3035"/>
    <s v="The Coalition Theater"/>
    <s v="Help create a permanent home for live comedy shows and classes in Downtown RVA."/>
    <x v="31"/>
    <n v="27196.71"/>
    <x v="0"/>
    <x v="0"/>
    <s v="USD"/>
    <n v="1367674009"/>
    <n v="1365082009"/>
    <b v="0"/>
    <n v="307"/>
    <b v="1"/>
    <x v="38"/>
    <d v="2013-05-04T13:26:49"/>
    <x v="3035"/>
    <n v="109"/>
    <n v="88.59"/>
    <x v="1"/>
    <x v="38"/>
  </r>
  <r>
    <n v="3036"/>
    <s v="Save the Studio!"/>
    <s v="Help Synetic Theater create a new Studio to produce amazing  shows in the 2013/14 season and train awesome artists of all ages!"/>
    <x v="31"/>
    <n v="31683"/>
    <x v="0"/>
    <x v="0"/>
    <s v="USD"/>
    <n v="1376654340"/>
    <n v="1373568644"/>
    <b v="0"/>
    <n v="329"/>
    <b v="1"/>
    <x v="38"/>
    <d v="2013-08-16T11:59:00"/>
    <x v="3036"/>
    <n v="127"/>
    <n v="96.3"/>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x v="38"/>
    <d v="2010-10-02T04:59:00"/>
    <x v="3037"/>
    <n v="213"/>
    <n v="33.31"/>
    <x v="1"/>
    <x v="38"/>
  </r>
  <r>
    <n v="3038"/>
    <s v="Overtime Theater Spruce Up"/>
    <s v="Our little theater needs some love. We took over a lab and need to make our space look more inviting and well, like a theater!"/>
    <x v="28"/>
    <n v="1005"/>
    <x v="0"/>
    <x v="0"/>
    <s v="USD"/>
    <n v="1457071397"/>
    <n v="1451887397"/>
    <b v="0"/>
    <n v="27"/>
    <b v="1"/>
    <x v="38"/>
    <d v="2016-03-04T06:03:17"/>
    <x v="3038"/>
    <n v="101"/>
    <n v="37.22"/>
    <x v="1"/>
    <x v="38"/>
  </r>
  <r>
    <n v="3039"/>
    <s v="Shelter the Schmee"/>
    <s v="After 22 yrs downstairs we are &quot;getting out of  our parents basement&quot; and building a new 50 seat theater in a new location."/>
    <x v="22"/>
    <n v="21742.78"/>
    <x v="0"/>
    <x v="0"/>
    <s v="USD"/>
    <n v="1388303940"/>
    <n v="1386011038"/>
    <b v="0"/>
    <n v="236"/>
    <b v="1"/>
    <x v="38"/>
    <d v="2013-12-29T07:59:00"/>
    <x v="3039"/>
    <n v="109"/>
    <n v="92.13"/>
    <x v="1"/>
    <x v="38"/>
  </r>
  <r>
    <n v="3040"/>
    <s v="Jayhawk Makeover"/>
    <s v="48 hours of deck screws, dry wall, hard hats and needed renovation to help the Jayhawk rise from the ashes."/>
    <x v="9"/>
    <n v="3225"/>
    <x v="0"/>
    <x v="0"/>
    <s v="USD"/>
    <n v="1435359600"/>
    <n v="1434999621"/>
    <b v="0"/>
    <n v="42"/>
    <b v="1"/>
    <x v="38"/>
    <d v="2015-06-26T23:00:00"/>
    <x v="3040"/>
    <n v="108"/>
    <n v="76.790000000000006"/>
    <x v="1"/>
    <x v="38"/>
  </r>
  <r>
    <n v="3041"/>
    <s v="Lend a Hand in Our Home"/>
    <s v="Privet! Hello! Bon Jour! We are the Arlekin Players Theatre and we need a home."/>
    <x v="386"/>
    <n v="9170"/>
    <x v="0"/>
    <x v="0"/>
    <s v="USD"/>
    <n v="1453323048"/>
    <n v="1450731048"/>
    <b v="0"/>
    <n v="95"/>
    <b v="1"/>
    <x v="38"/>
    <d v="2016-01-20T20:50:48"/>
    <x v="3041"/>
    <n v="110"/>
    <n v="96.53"/>
    <x v="1"/>
    <x v="38"/>
  </r>
  <r>
    <n v="3042"/>
    <s v="HOPE MILL THEATRE - CHAIR FUND"/>
    <s v="Hope Mill Theatre is a brand new Fringe Theatre in the heart of Manchester city - bringing a diverse programme of entertainment!"/>
    <x v="15"/>
    <n v="1920"/>
    <x v="0"/>
    <x v="1"/>
    <s v="GBP"/>
    <n v="1444149047"/>
    <n v="1441557047"/>
    <b v="0"/>
    <n v="37"/>
    <b v="1"/>
    <x v="38"/>
    <d v="2015-10-06T16:30:47"/>
    <x v="3042"/>
    <n v="128"/>
    <n v="51.89"/>
    <x v="1"/>
    <x v="38"/>
  </r>
  <r>
    <n v="3043"/>
    <s v="Like This Post (The Post at 750)"/>
    <s v="Introducing The Post at 750! Join us in the creation of Vancouver's most exciting new cultural space in the heart of downtown."/>
    <x v="36"/>
    <n v="16501"/>
    <x v="0"/>
    <x v="5"/>
    <s v="CAD"/>
    <n v="1429152600"/>
    <n v="1426815699"/>
    <b v="0"/>
    <n v="128"/>
    <b v="1"/>
    <x v="38"/>
    <d v="2015-04-16T02:50:00"/>
    <x v="3043"/>
    <n v="110"/>
    <n v="128.91"/>
    <x v="1"/>
    <x v="38"/>
  </r>
  <r>
    <n v="3044"/>
    <s v="Minnsky's Theater- A Vaudeville Circus Experiment"/>
    <s v="Minnsky's - a theater in the Minneapolis NE Arts District that will harken back to a time of Vaudeville and Circus Entertainment!"/>
    <x v="14"/>
    <n v="13121"/>
    <x v="0"/>
    <x v="0"/>
    <s v="USD"/>
    <n v="1454433998"/>
    <n v="1453137998"/>
    <b v="0"/>
    <n v="156"/>
    <b v="1"/>
    <x v="38"/>
    <d v="2016-02-02T17:26:38"/>
    <x v="3044"/>
    <n v="109"/>
    <n v="84.11"/>
    <x v="1"/>
    <x v="38"/>
  </r>
  <r>
    <n v="3045"/>
    <s v="Colorado ACTS Black Box Painting"/>
    <s v="Walmart decided they wanted our space, so we had to move to a new theater. Help us make it an awesome space by painting it all black!"/>
    <x v="23"/>
    <n v="5308.26"/>
    <x v="0"/>
    <x v="0"/>
    <s v="USD"/>
    <n v="1408679055"/>
    <n v="1406087055"/>
    <b v="0"/>
    <n v="64"/>
    <b v="1"/>
    <x v="38"/>
    <d v="2014-08-22T03:44:15"/>
    <x v="3045"/>
    <n v="133"/>
    <n v="82.94"/>
    <x v="1"/>
    <x v="38"/>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x v="38"/>
    <d v="2014-09-10T04:52:00"/>
    <x v="3046"/>
    <n v="191"/>
    <n v="259.95"/>
    <x v="1"/>
    <x v="38"/>
  </r>
  <r>
    <n v="3047"/>
    <s v="Acting V Senior Showcase"/>
    <s v="Hi! We're the Graduating Seniors Acting V Seniors at Temple University! Welcome to our Kick starter Page!"/>
    <x v="2"/>
    <n v="745"/>
    <x v="0"/>
    <x v="0"/>
    <s v="USD"/>
    <n v="1461762960"/>
    <n v="1457999054"/>
    <b v="0"/>
    <n v="20"/>
    <b v="1"/>
    <x v="38"/>
    <d v="2016-04-27T13:16:00"/>
    <x v="3047"/>
    <n v="149"/>
    <n v="37.25"/>
    <x v="1"/>
    <x v="38"/>
  </r>
  <r>
    <n v="3048"/>
    <s v="December Match Campaign"/>
    <s v="By matching donations up to $5000, Jack Kesler and Maurice Richards have challenged YOU to help Urbanite outfit their brand new space."/>
    <x v="10"/>
    <n v="8320"/>
    <x v="0"/>
    <x v="0"/>
    <s v="USD"/>
    <n v="1420060920"/>
    <n v="1417556262"/>
    <b v="0"/>
    <n v="47"/>
    <b v="1"/>
    <x v="38"/>
    <d v="2014-12-31T21:22:00"/>
    <x v="3048"/>
    <n v="166"/>
    <n v="177.02"/>
    <x v="1"/>
    <x v="38"/>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x v="38"/>
    <d v="2015-06-14T00:20:55"/>
    <x v="3049"/>
    <n v="107"/>
    <n v="74.069999999999993"/>
    <x v="1"/>
    <x v="38"/>
  </r>
  <r>
    <n v="3050"/>
    <s v="The Black Pearl Consuite at CoreCon VIII: On Ancient Seas"/>
    <s v="Help fund The Black Pearl Consuite at CoreCon VIII: On Ancient Seas!"/>
    <x v="20"/>
    <n v="636"/>
    <x v="0"/>
    <x v="0"/>
    <s v="USD"/>
    <n v="1462420960"/>
    <n v="1459828960"/>
    <b v="0"/>
    <n v="9"/>
    <b v="1"/>
    <x v="38"/>
    <d v="2016-05-05T04:02:40"/>
    <x v="3050"/>
    <n v="106"/>
    <n v="70.67"/>
    <x v="1"/>
    <x v="38"/>
  </r>
  <r>
    <n v="3051"/>
    <s v="Jon Udry's ABC Tour"/>
    <s v="The ABC tour: 26 comedy-juggling shows in 26 different venues - chosen by YOU - each beginning with a different letter of the alphabet."/>
    <x v="8"/>
    <n v="827"/>
    <x v="2"/>
    <x v="1"/>
    <s v="GBP"/>
    <n v="1486547945"/>
    <n v="1483955945"/>
    <b v="1"/>
    <n v="35"/>
    <b v="0"/>
    <x v="38"/>
    <d v="2017-02-08T09:59:05"/>
    <x v="3051"/>
    <n v="24"/>
    <n v="23.63"/>
    <x v="1"/>
    <x v="38"/>
  </r>
  <r>
    <n v="3052"/>
    <s v="Funding for a new theater facility in Walker Minnesota"/>
    <s v="To let the arts continue in Walker Minnesota We need a performing arts space and art gallery"/>
    <x v="63"/>
    <n v="75"/>
    <x v="2"/>
    <x v="0"/>
    <s v="USD"/>
    <n v="1432828740"/>
    <n v="1430237094"/>
    <b v="0"/>
    <n v="2"/>
    <b v="0"/>
    <x v="38"/>
    <d v="2015-05-28T15:59:00"/>
    <x v="3052"/>
    <n v="0"/>
    <n v="37.5"/>
    <x v="1"/>
    <x v="38"/>
  </r>
  <r>
    <n v="3053"/>
    <s v="Showroom"/>
    <s v="Showroom is a multi-disciplinary space providing unorthodox concerts, events &amp; a platform creatives can express their creative vision"/>
    <x v="3"/>
    <n v="40"/>
    <x v="2"/>
    <x v="0"/>
    <s v="USD"/>
    <n v="1412222340"/>
    <n v="1407781013"/>
    <b v="0"/>
    <n v="3"/>
    <b v="0"/>
    <x v="38"/>
    <d v="2014-10-02T03:59:00"/>
    <x v="3053"/>
    <n v="0"/>
    <n v="13.33"/>
    <x v="1"/>
    <x v="38"/>
  </r>
  <r>
    <n v="3054"/>
    <s v="Shady Slaughters Productions Haunted attraction"/>
    <s v="A &quot;haunted house&quot; that benefits the community by helping local college students with volunteer hours and helping out local charities."/>
    <x v="43"/>
    <n v="0"/>
    <x v="2"/>
    <x v="0"/>
    <s v="USD"/>
    <n v="1425258240"/>
    <n v="1422043154"/>
    <b v="0"/>
    <n v="0"/>
    <b v="0"/>
    <x v="38"/>
    <d v="2015-03-02T01:04:00"/>
    <x v="3054"/>
    <n v="0"/>
    <n v="0"/>
    <x v="1"/>
    <x v="38"/>
  </r>
  <r>
    <n v="3055"/>
    <s v="Bungers surfing Museum"/>
    <s v="I have been in the Surfing business since 1962 have a collection of surfing memorabilia I would like to open a surfing museum"/>
    <x v="22"/>
    <n v="1"/>
    <x v="2"/>
    <x v="0"/>
    <s v="USD"/>
    <n v="1420844390"/>
    <n v="1415660390"/>
    <b v="0"/>
    <n v="1"/>
    <b v="0"/>
    <x v="38"/>
    <d v="2015-01-09T22:59:50"/>
    <x v="3055"/>
    <n v="0"/>
    <n v="1"/>
    <x v="1"/>
    <x v="38"/>
  </r>
  <r>
    <n v="3056"/>
    <s v="Palace Flophouse Theater"/>
    <s v="Looking to establish a communal space for art shows, bands, farmer's markets, environmental education, and traditional skills."/>
    <x v="31"/>
    <n v="0"/>
    <x v="2"/>
    <x v="0"/>
    <s v="USD"/>
    <n v="1412003784"/>
    <n v="1406819784"/>
    <b v="0"/>
    <n v="0"/>
    <b v="0"/>
    <x v="38"/>
    <d v="2014-09-29T15:16:24"/>
    <x v="3056"/>
    <n v="0"/>
    <n v="0"/>
    <x v="1"/>
    <x v="38"/>
  </r>
  <r>
    <n v="3057"/>
    <s v="1 World Educational Theme Parks"/>
    <s v="A series of 6 educational theme parks. This project is to fund the plans and 3D designs required to build the first park."/>
    <x v="63"/>
    <n v="0"/>
    <x v="2"/>
    <x v="1"/>
    <s v="GBP"/>
    <n v="1459694211"/>
    <n v="1457105811"/>
    <b v="0"/>
    <n v="0"/>
    <b v="0"/>
    <x v="38"/>
    <d v="2016-04-03T14:36:51"/>
    <x v="3057"/>
    <n v="0"/>
    <n v="0"/>
    <x v="1"/>
    <x v="38"/>
  </r>
  <r>
    <n v="3058"/>
    <s v="OPEN THE OLD &quot;RIGON&quot; THEATER"/>
    <s v="Restoration of a theatre to make an educational center for youngs and a place to socialize for everybody through the power of art."/>
    <x v="102"/>
    <n v="3"/>
    <x v="2"/>
    <x v="13"/>
    <s v="EUR"/>
    <n v="1463734740"/>
    <n v="1459414740"/>
    <b v="0"/>
    <n v="3"/>
    <b v="0"/>
    <x v="38"/>
    <d v="2016-05-20T08:59:00"/>
    <x v="3058"/>
    <n v="0"/>
    <n v="1"/>
    <x v="1"/>
    <x v="38"/>
  </r>
  <r>
    <n v="3059"/>
    <s v="Let There Be Light! (and you get to name a ghost too!)"/>
    <s v="We, as a theatre, are 50 years old and our lights and building are even older so we are looking to update and revamp our lights."/>
    <x v="36"/>
    <n v="451"/>
    <x v="2"/>
    <x v="0"/>
    <s v="USD"/>
    <n v="1407536846"/>
    <n v="1404944846"/>
    <b v="0"/>
    <n v="11"/>
    <b v="0"/>
    <x v="38"/>
    <d v="2014-08-08T22:27:26"/>
    <x v="3059"/>
    <n v="3"/>
    <n v="41"/>
    <x v="1"/>
    <x v="38"/>
  </r>
  <r>
    <n v="3060"/>
    <s v="Save the Roxy Theatre in Bremerton WA"/>
    <s v="Save the historic Roxy theatre in Bremerton WA from being repurposed as office space."/>
    <x v="135"/>
    <n v="335"/>
    <x v="2"/>
    <x v="0"/>
    <s v="USD"/>
    <n v="1443422134"/>
    <n v="1440830134"/>
    <b v="0"/>
    <n v="6"/>
    <b v="0"/>
    <x v="38"/>
    <d v="2015-09-28T06:35:34"/>
    <x v="3060"/>
    <n v="0"/>
    <n v="55.83"/>
    <x v="1"/>
    <x v="38"/>
  </r>
  <r>
    <n v="3061"/>
    <s v="Help Save Parkway Cinemas!"/>
    <s v="Save a historic Local theater."/>
    <x v="80"/>
    <n v="0"/>
    <x v="2"/>
    <x v="0"/>
    <s v="USD"/>
    <n v="1407955748"/>
    <n v="1405363748"/>
    <b v="0"/>
    <n v="0"/>
    <b v="0"/>
    <x v="38"/>
    <d v="2014-08-13T18:49:08"/>
    <x v="3061"/>
    <n v="0"/>
    <n v="0"/>
    <x v="1"/>
    <x v="38"/>
  </r>
  <r>
    <n v="3062"/>
    <s v="The Comedy Catch Relocation to the Choo Choo"/>
    <s v="In our 30th year we are relocating to the world famous Choo Choo on The South Side. We will be remodeling the old Station House."/>
    <x v="3"/>
    <n v="6684"/>
    <x v="2"/>
    <x v="0"/>
    <s v="USD"/>
    <n v="1443636000"/>
    <n v="1441111892"/>
    <b v="0"/>
    <n v="67"/>
    <b v="0"/>
    <x v="38"/>
    <d v="2015-09-30T18:00:00"/>
    <x v="3062"/>
    <n v="67"/>
    <n v="99.76"/>
    <x v="1"/>
    <x v="38"/>
  </r>
  <r>
    <n v="3063"/>
    <s v="Spec Haus"/>
    <s v="Members of the local Miami music scene are putting together a venue/creative space in Kendall!"/>
    <x v="9"/>
    <n v="587"/>
    <x v="2"/>
    <x v="0"/>
    <s v="USD"/>
    <n v="1477174138"/>
    <n v="1474150138"/>
    <b v="0"/>
    <n v="23"/>
    <b v="0"/>
    <x v="38"/>
    <d v="2016-10-22T22:08:58"/>
    <x v="3063"/>
    <n v="20"/>
    <n v="25.52"/>
    <x v="1"/>
    <x v="38"/>
  </r>
  <r>
    <n v="3064"/>
    <s v="Kickstart the Crossroads Community"/>
    <s v="An epicenter for connection, creation and expression of the community."/>
    <x v="96"/>
    <n v="8471"/>
    <x v="2"/>
    <x v="0"/>
    <s v="USD"/>
    <n v="1448175540"/>
    <n v="1445483246"/>
    <b v="0"/>
    <n v="72"/>
    <b v="0"/>
    <x v="38"/>
    <d v="2015-11-22T06:59:00"/>
    <x v="3064"/>
    <n v="11"/>
    <n v="117.65"/>
    <x v="1"/>
    <x v="38"/>
  </r>
  <r>
    <n v="3065"/>
    <s v="The Castle Project"/>
    <s v="A castle themed events center with large and small spaces to support a variety of arts i.e. performing, visual, music, theater, dance"/>
    <x v="31"/>
    <n v="10"/>
    <x v="2"/>
    <x v="0"/>
    <s v="USD"/>
    <n v="1406683172"/>
    <n v="1404523172"/>
    <b v="0"/>
    <n v="2"/>
    <b v="0"/>
    <x v="38"/>
    <d v="2014-07-30T01:19:32"/>
    <x v="3065"/>
    <n v="0"/>
    <n v="5"/>
    <x v="1"/>
    <x v="38"/>
  </r>
  <r>
    <n v="3066"/>
    <s v="Gold Coast Wake Park"/>
    <s v="Our mission is to offer an innovative family watersports attraction that is fun, safe, economical and a leader in its field."/>
    <x v="90"/>
    <n v="41950"/>
    <x v="2"/>
    <x v="2"/>
    <s v="AUD"/>
    <n v="1468128537"/>
    <n v="1465536537"/>
    <b v="0"/>
    <n v="15"/>
    <b v="0"/>
    <x v="38"/>
    <d v="2016-07-10T05:28:57"/>
    <x v="3066"/>
    <n v="12"/>
    <n v="2796.67"/>
    <x v="1"/>
    <x v="38"/>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x v="38"/>
    <d v="2015-09-09T22:31:19"/>
    <x v="3067"/>
    <n v="3"/>
    <n v="200"/>
    <x v="1"/>
    <x v="38"/>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x v="38"/>
    <d v="2015-10-16T16:35:52"/>
    <x v="3068"/>
    <n v="0"/>
    <n v="87.5"/>
    <x v="1"/>
    <x v="38"/>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x v="38"/>
    <d v="2014-12-14T20:00:34"/>
    <x v="3069"/>
    <n v="14"/>
    <n v="20.14"/>
    <x v="1"/>
    <x v="38"/>
  </r>
  <r>
    <n v="3070"/>
    <s v="Purpose Built Liverpool Comedy Club, Restaurant &amp; Bar"/>
    <s v="Liverpool's 1st purpose built 7 night a week comedy club, bar &amp; restaurant with live music &amp; much more"/>
    <x v="3"/>
    <n v="334"/>
    <x v="2"/>
    <x v="1"/>
    <s v="GBP"/>
    <n v="1481132169"/>
    <n v="1479317769"/>
    <b v="0"/>
    <n v="16"/>
    <b v="0"/>
    <x v="38"/>
    <d v="2016-12-07T17:36:09"/>
    <x v="3070"/>
    <n v="3"/>
    <n v="20.88"/>
    <x v="1"/>
    <x v="38"/>
  </r>
  <r>
    <n v="3071"/>
    <s v="The Echo Theatre 2015"/>
    <s v="Anyone can create. They just need a place and an opportunity. The Echo Theatre (Provo) provides that opportunity."/>
    <x v="14"/>
    <n v="7173"/>
    <x v="2"/>
    <x v="0"/>
    <s v="USD"/>
    <n v="1429595940"/>
    <n v="1428082481"/>
    <b v="0"/>
    <n v="117"/>
    <b v="0"/>
    <x v="38"/>
    <d v="2015-04-21T05:59:00"/>
    <x v="3071"/>
    <n v="60"/>
    <n v="61.31"/>
    <x v="1"/>
    <x v="38"/>
  </r>
  <r>
    <n v="3072"/>
    <s v="Crosswalk Theatre - Starting Capital"/>
    <s v="Crosswalk Theatre Company - Network Directory promotes all stage talent. Increasing your odds to connect to the right hiring person."/>
    <x v="14"/>
    <n v="2"/>
    <x v="2"/>
    <x v="0"/>
    <s v="USD"/>
    <n v="1477791960"/>
    <n v="1476549262"/>
    <b v="0"/>
    <n v="2"/>
    <b v="0"/>
    <x v="38"/>
    <d v="2016-10-30T01:46:00"/>
    <x v="3072"/>
    <n v="0"/>
    <n v="1"/>
    <x v="1"/>
    <x v="38"/>
  </r>
  <r>
    <n v="3073"/>
    <s v="Performing and Visual Arts Center, Rochester, NY"/>
    <s v="Conversion of a long dormant synagogue into a Performing and Visual Arts Center, revitalizing Rochester's inner city."/>
    <x v="387"/>
    <n v="645"/>
    <x v="2"/>
    <x v="0"/>
    <s v="USD"/>
    <n v="1434309540"/>
    <n v="1429287900"/>
    <b v="0"/>
    <n v="7"/>
    <b v="0"/>
    <x v="38"/>
    <d v="2015-06-14T19:19:00"/>
    <x v="3073"/>
    <n v="0"/>
    <n v="92.14"/>
    <x v="1"/>
    <x v="38"/>
  </r>
  <r>
    <n v="3074"/>
    <s v="ThÃ©Ã¢tre d'automates &quot;culture de vie&quot;"/>
    <s v="CrÃ©ation d'un thÃ©Ã¢tre de marionnettes automatisÃ©es et informatisÃ©es portant sur la nature et l'Ã©cologie._x000a_&quot;La symphonie du monde&quot;"/>
    <x v="31"/>
    <n v="22"/>
    <x v="2"/>
    <x v="6"/>
    <s v="EUR"/>
    <n v="1457617359"/>
    <n v="1455025359"/>
    <b v="0"/>
    <n v="3"/>
    <b v="0"/>
    <x v="38"/>
    <d v="2016-03-10T13:42:39"/>
    <x v="3074"/>
    <n v="0"/>
    <n v="7.33"/>
    <x v="1"/>
    <x v="38"/>
  </r>
  <r>
    <n v="3075"/>
    <s v="The Little MAGIC Theatre"/>
    <s v="Magic Morgan &amp; Liliana are raising funds to expand their famed traveling magic show to a theater of magic."/>
    <x v="36"/>
    <n v="1296"/>
    <x v="2"/>
    <x v="0"/>
    <s v="USD"/>
    <n v="1471573640"/>
    <n v="1467253640"/>
    <b v="0"/>
    <n v="20"/>
    <b v="0"/>
    <x v="38"/>
    <d v="2016-08-19T02:27:20"/>
    <x v="3075"/>
    <n v="9"/>
    <n v="64.8"/>
    <x v="1"/>
    <x v="38"/>
  </r>
  <r>
    <n v="3076"/>
    <s v="10,000 Hours"/>
    <s v="Helping female comedians get in their 10,000 Hours of practice!"/>
    <x v="3"/>
    <n v="1506"/>
    <x v="2"/>
    <x v="0"/>
    <s v="USD"/>
    <n v="1444405123"/>
    <n v="1439221123"/>
    <b v="0"/>
    <n v="50"/>
    <b v="0"/>
    <x v="38"/>
    <d v="2015-10-09T15:38:43"/>
    <x v="3076"/>
    <n v="15"/>
    <n v="30.12"/>
    <x v="1"/>
    <x v="38"/>
  </r>
  <r>
    <n v="3077"/>
    <s v="Brothers in Arms Building Better Lives Workshop For Men"/>
    <s v="I've created a live workshop for men who cannot afford it, giving them an opportunity to have healing, peace &amp; love in their lives."/>
    <x v="29"/>
    <n v="105"/>
    <x v="2"/>
    <x v="5"/>
    <s v="CAD"/>
    <n v="1488495478"/>
    <n v="1485903478"/>
    <b v="0"/>
    <n v="2"/>
    <b v="0"/>
    <x v="38"/>
    <d v="2017-03-02T22:57:58"/>
    <x v="3077"/>
    <n v="0"/>
    <n v="52.5"/>
    <x v="1"/>
    <x v="38"/>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x v="38"/>
    <d v="2015-02-26T03:19:55"/>
    <x v="3078"/>
    <n v="0"/>
    <n v="23.67"/>
    <x v="1"/>
    <x v="38"/>
  </r>
  <r>
    <n v="3079"/>
    <s v="Join us in creating a new Hell on Earth!"/>
    <s v="We desire to purchase a portion of Hell, in Michigan just outside of Detroit, to create a world-class performance art space.  Join us."/>
    <x v="388"/>
    <n v="11226"/>
    <x v="2"/>
    <x v="0"/>
    <s v="USD"/>
    <n v="1427040435"/>
    <n v="1424452035"/>
    <b v="0"/>
    <n v="27"/>
    <b v="0"/>
    <x v="38"/>
    <d v="2015-03-22T16:07:15"/>
    <x v="3079"/>
    <n v="1"/>
    <n v="415.78"/>
    <x v="1"/>
    <x v="38"/>
  </r>
  <r>
    <n v="3080"/>
    <s v="Global Community Theater One."/>
    <s v="Sustainable, fire-proof, carbon-negative, and all-season recreation of the Globe Theater made famous by Shakespeare, with gardens."/>
    <x v="71"/>
    <n v="376"/>
    <x v="2"/>
    <x v="0"/>
    <s v="USD"/>
    <n v="1419644444"/>
    <n v="1414456844"/>
    <b v="0"/>
    <n v="7"/>
    <b v="0"/>
    <x v="38"/>
    <d v="2014-12-27T01:40:44"/>
    <x v="3080"/>
    <n v="0"/>
    <n v="53.71"/>
    <x v="1"/>
    <x v="38"/>
  </r>
  <r>
    <n v="3081"/>
    <s v="Help! World Tour ~ A Theatrical Revival of Hope"/>
    <s v="Help! is a full scale mobile theatrical musical bringing a Gospel revival through a story of love and hope to communities world wide."/>
    <x v="80"/>
    <n v="2103"/>
    <x v="2"/>
    <x v="0"/>
    <s v="USD"/>
    <n v="1442722891"/>
    <n v="1440130891"/>
    <b v="0"/>
    <n v="5"/>
    <b v="0"/>
    <x v="38"/>
    <d v="2015-09-20T04:21:31"/>
    <x v="3081"/>
    <n v="0"/>
    <n v="420.6"/>
    <x v="1"/>
    <x v="38"/>
  </r>
  <r>
    <n v="3082"/>
    <s v="Magical Workshop, Magic/Hobby Store"/>
    <s v="Help expand the time of everyones favorite magic store!  It currently limited to 3 days a week. If not for you, then the children!"/>
    <x v="7"/>
    <n v="0"/>
    <x v="2"/>
    <x v="0"/>
    <s v="USD"/>
    <n v="1447628946"/>
    <n v="1445033346"/>
    <b v="0"/>
    <n v="0"/>
    <b v="0"/>
    <x v="38"/>
    <d v="2015-11-15T23:09:06"/>
    <x v="3082"/>
    <n v="0"/>
    <n v="0"/>
    <x v="1"/>
    <x v="38"/>
  </r>
  <r>
    <n v="3083"/>
    <s v="Crystal City Haunted Undergound"/>
    <s v="Crystal City Underground is a New &amp; Unique_x000a_indoor recreational facility, using an old silica sand mine,_x000a_we are the Haunted Maze"/>
    <x v="22"/>
    <n v="56"/>
    <x v="2"/>
    <x v="0"/>
    <s v="USD"/>
    <n v="1409547600"/>
    <n v="1406986278"/>
    <b v="0"/>
    <n v="3"/>
    <b v="0"/>
    <x v="38"/>
    <d v="2014-09-01T05:00:00"/>
    <x v="3083"/>
    <n v="0"/>
    <n v="18.670000000000002"/>
    <x v="1"/>
    <x v="38"/>
  </r>
  <r>
    <n v="3084"/>
    <s v="URGENT: Help Us Replace Our Ramp!"/>
    <s v="18-yr-old handicap-access ramp collapsed, must replace. Help fund &amp; ensure everyone access to our 35-seat non-profit community theater!"/>
    <x v="389"/>
    <n v="470"/>
    <x v="2"/>
    <x v="0"/>
    <s v="USD"/>
    <n v="1430851680"/>
    <n v="1428340931"/>
    <b v="0"/>
    <n v="6"/>
    <b v="0"/>
    <x v="38"/>
    <d v="2015-05-05T18:48:00"/>
    <x v="3084"/>
    <n v="12"/>
    <n v="78.33"/>
    <x v="1"/>
    <x v="38"/>
  </r>
  <r>
    <n v="3085"/>
    <s v="Paper Tank Theater Music Madness Party"/>
    <s v="Get behind a new music venue in our city by helping with equipment! We're pre-selling tickets to our party and offering other perks."/>
    <x v="31"/>
    <n v="610"/>
    <x v="2"/>
    <x v="0"/>
    <s v="USD"/>
    <n v="1443561159"/>
    <n v="1440969159"/>
    <b v="0"/>
    <n v="9"/>
    <b v="0"/>
    <x v="38"/>
    <d v="2015-09-29T21:12:39"/>
    <x v="3085"/>
    <n v="2"/>
    <n v="67.78"/>
    <x v="1"/>
    <x v="38"/>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x v="38"/>
    <d v="2015-08-17T16:05:59"/>
    <x v="3086"/>
    <n v="0"/>
    <n v="16.670000000000002"/>
    <x v="1"/>
    <x v="38"/>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x v="38"/>
    <d v="2016-12-21T04:36:30"/>
    <x v="3087"/>
    <n v="1"/>
    <n v="62.5"/>
    <x v="1"/>
    <x v="38"/>
  </r>
  <r>
    <n v="3088"/>
    <s v="Destination Small Town &quot;Visitor Center&quot; To The Midwest"/>
    <s v="We believe it's time to open a visitor's center that highlights the small towns of the upper Midwest."/>
    <x v="99"/>
    <n v="126"/>
    <x v="2"/>
    <x v="0"/>
    <s v="USD"/>
    <n v="1420724460"/>
    <n v="1418046247"/>
    <b v="0"/>
    <n v="3"/>
    <b v="0"/>
    <x v="38"/>
    <d v="2015-01-08T13:41:00"/>
    <x v="3088"/>
    <n v="0"/>
    <n v="42"/>
    <x v="1"/>
    <x v="38"/>
  </r>
  <r>
    <n v="3089"/>
    <s v="The ClubHouse: A Community-Focused Sports &amp; Culture Space"/>
    <s v="A community space in Somerville, MA to celebrate the beautiful intersection of sports and creativity."/>
    <x v="31"/>
    <n v="5854"/>
    <x v="2"/>
    <x v="0"/>
    <s v="USD"/>
    <n v="1468029540"/>
    <n v="1465304483"/>
    <b v="0"/>
    <n v="45"/>
    <b v="0"/>
    <x v="38"/>
    <d v="2016-07-09T01:59:00"/>
    <x v="3089"/>
    <n v="23"/>
    <n v="130.09"/>
    <x v="1"/>
    <x v="38"/>
  </r>
  <r>
    <n v="3090"/>
    <s v="Save the Stage"/>
    <s v="To create a space by restoring a historic church in Burlington, Ky where community theater, dance and music and art can be performed."/>
    <x v="390"/>
    <n v="11432"/>
    <x v="2"/>
    <x v="0"/>
    <s v="USD"/>
    <n v="1430505545"/>
    <n v="1425325145"/>
    <b v="0"/>
    <n v="9"/>
    <b v="0"/>
    <x v="38"/>
    <d v="2015-05-01T18:39:05"/>
    <x v="3090"/>
    <n v="5"/>
    <n v="1270.22"/>
    <x v="1"/>
    <x v="38"/>
  </r>
  <r>
    <n v="3091"/>
    <s v="Bustduck Theatre"/>
    <s v="Roanoke, Virginia's first long-form improv theatre company. Producing improv and scripted theatre, with a dynamic training program."/>
    <x v="10"/>
    <n v="796"/>
    <x v="2"/>
    <x v="0"/>
    <s v="USD"/>
    <n v="1471214743"/>
    <n v="1468622743"/>
    <b v="0"/>
    <n v="9"/>
    <b v="0"/>
    <x v="38"/>
    <d v="2016-08-14T22:45:43"/>
    <x v="3091"/>
    <n v="16"/>
    <n v="88.44"/>
    <x v="1"/>
    <x v="38"/>
  </r>
  <r>
    <n v="3092"/>
    <s v="A home for the arts on the Upper East Side/Yorkville"/>
    <s v="Our goal is to purchase a theater on the Upper East Side of Manhattan that will act as a home for four theater companies."/>
    <x v="57"/>
    <n v="1183.19"/>
    <x v="2"/>
    <x v="0"/>
    <s v="USD"/>
    <n v="1444946400"/>
    <n v="1441723912"/>
    <b v="0"/>
    <n v="21"/>
    <b v="0"/>
    <x v="38"/>
    <d v="2015-10-15T22:00:00"/>
    <x v="3092"/>
    <n v="1"/>
    <n v="56.34"/>
    <x v="1"/>
    <x v="38"/>
  </r>
  <r>
    <n v="3093"/>
    <s v="Theatre of the Black Butterfly's POOL (NO WATER)"/>
    <s v="Jump in the deep end of the provocative and darkly humourous, POOL (NO WATER)...to be performed in a Pool!  Directed by Gordon McCall."/>
    <x v="23"/>
    <n v="910"/>
    <x v="2"/>
    <x v="5"/>
    <s v="CAD"/>
    <n v="1401595140"/>
    <n v="1398980941"/>
    <b v="0"/>
    <n v="17"/>
    <b v="0"/>
    <x v="38"/>
    <d v="2014-06-01T03:59:00"/>
    <x v="3093"/>
    <n v="23"/>
    <n v="53.53"/>
    <x v="1"/>
    <x v="38"/>
  </r>
  <r>
    <n v="3094"/>
    <s v="Nothing Up My Sleeves Tour: Summer 2016"/>
    <s v="This is a Kickstarter to help with the start up costs for Illusionist, Chris Lengyel's Summer 2016 Tour!"/>
    <x v="57"/>
    <n v="25"/>
    <x v="2"/>
    <x v="0"/>
    <s v="USD"/>
    <n v="1442775956"/>
    <n v="1437591956"/>
    <b v="0"/>
    <n v="1"/>
    <b v="0"/>
    <x v="38"/>
    <d v="2015-09-20T19:05:56"/>
    <x v="3094"/>
    <n v="0"/>
    <n v="25"/>
    <x v="1"/>
    <x v="38"/>
  </r>
  <r>
    <n v="3095"/>
    <s v="The Old Howard Theatre Company"/>
    <s v="We are a small theatre company looking to provide world class theatre to the working class in the Greater New York area."/>
    <x v="391"/>
    <n v="50"/>
    <x v="2"/>
    <x v="0"/>
    <s v="USD"/>
    <n v="1470011780"/>
    <n v="1464827780"/>
    <b v="0"/>
    <n v="1"/>
    <b v="0"/>
    <x v="38"/>
    <d v="2016-08-01T00:36:20"/>
    <x v="3095"/>
    <n v="0"/>
    <n v="50"/>
    <x v="1"/>
    <x v="38"/>
  </r>
  <r>
    <n v="3096"/>
    <s v="LaPorte Institute for Dramatic and Creative Arts"/>
    <s v="To create a learning center for acting and all art types including anything that expresses the emotion of the human spirit."/>
    <x v="22"/>
    <n v="795"/>
    <x v="2"/>
    <x v="0"/>
    <s v="USD"/>
    <n v="1432151326"/>
    <n v="1429559326"/>
    <b v="0"/>
    <n v="14"/>
    <b v="0"/>
    <x v="38"/>
    <d v="2015-05-20T19:48:46"/>
    <x v="3096"/>
    <n v="4"/>
    <n v="56.79"/>
    <x v="1"/>
    <x v="38"/>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x v="38"/>
    <d v="2016-10-07T14:00:00"/>
    <x v="3097"/>
    <n v="17"/>
    <n v="40.83"/>
    <x v="1"/>
    <x v="38"/>
  </r>
  <r>
    <n v="3098"/>
    <s v="The Enchanted Cottage"/>
    <s v="A magical space, full of fairytale favorites, designed to make each individual have a unique experience; children's dreams made real."/>
    <x v="392"/>
    <n v="1758"/>
    <x v="2"/>
    <x v="0"/>
    <s v="USD"/>
    <n v="1454890620"/>
    <n v="1450724449"/>
    <b v="0"/>
    <n v="27"/>
    <b v="0"/>
    <x v="38"/>
    <d v="2016-02-08T00:17:00"/>
    <x v="3098"/>
    <n v="4"/>
    <n v="65.11"/>
    <x v="1"/>
    <x v="38"/>
  </r>
  <r>
    <n v="3099"/>
    <s v="Screening for Unapologetically Black the Movie"/>
    <s v="I would like to screen this documentary at CSU at their Black Studies Dept. Looking to fly panelist in. Hoping to screen nationwide. &lt;3"/>
    <x v="13"/>
    <n v="278"/>
    <x v="2"/>
    <x v="0"/>
    <s v="USD"/>
    <n v="1455251591"/>
    <n v="1452659591"/>
    <b v="0"/>
    <n v="5"/>
    <b v="0"/>
    <x v="38"/>
    <d v="2016-02-12T04:33:11"/>
    <x v="3099"/>
    <n v="14"/>
    <n v="55.6"/>
    <x v="1"/>
    <x v="38"/>
  </r>
  <r>
    <n v="3100"/>
    <s v="Build Our Ampitheater - Build Franklin County, MO!"/>
    <s v="Friends for Change, a group of girls between the ages of 12 and 18 are building an outdoor Amphitheater as a gift to our community!"/>
    <x v="14"/>
    <n v="1827"/>
    <x v="2"/>
    <x v="0"/>
    <s v="USD"/>
    <n v="1413816975"/>
    <n v="1411224975"/>
    <b v="0"/>
    <n v="13"/>
    <b v="0"/>
    <x v="38"/>
    <d v="2014-10-20T14:56:15"/>
    <x v="3100"/>
    <n v="15"/>
    <n v="140.54"/>
    <x v="1"/>
    <x v="38"/>
  </r>
  <r>
    <n v="3101"/>
    <s v="Mots Ã‰crits"/>
    <s v="LabellisÃ© 14-18, Mots Ã‰crits est un projet itinÃ©rant de lectures Ã  voix haute par des amateurs, mises en espace par une comÃ©dienne."/>
    <x v="30"/>
    <n v="300"/>
    <x v="2"/>
    <x v="6"/>
    <s v="EUR"/>
    <n v="1437033360"/>
    <n v="1434445937"/>
    <b v="0"/>
    <n v="12"/>
    <b v="0"/>
    <x v="38"/>
    <d v="2015-07-16T07:56:00"/>
    <x v="3101"/>
    <n v="12"/>
    <n v="25"/>
    <x v="1"/>
    <x v="38"/>
  </r>
  <r>
    <n v="3102"/>
    <s v="Theatre Bath Bus"/>
    <s v="Imagine being able to take a performance anywhere! Meet the Theatre Bath Bus - a magical performance space where anything is possible."/>
    <x v="194"/>
    <n v="6258"/>
    <x v="2"/>
    <x v="1"/>
    <s v="GBP"/>
    <n v="1471939818"/>
    <n v="1467619818"/>
    <b v="0"/>
    <n v="90"/>
    <b v="0"/>
    <x v="38"/>
    <d v="2016-08-23T08:10:18"/>
    <x v="3102"/>
    <n v="39"/>
    <n v="69.53"/>
    <x v="1"/>
    <x v="38"/>
  </r>
  <r>
    <n v="3103"/>
    <s v="Professional Venue for local artists!!"/>
    <s v="Creating a place for local artists to perform, at substantially less cost for them"/>
    <x v="393"/>
    <n v="11"/>
    <x v="2"/>
    <x v="0"/>
    <s v="USD"/>
    <n v="1434080706"/>
    <n v="1428896706"/>
    <b v="0"/>
    <n v="2"/>
    <b v="0"/>
    <x v="38"/>
    <d v="2015-06-12T03:45:06"/>
    <x v="3103"/>
    <n v="0"/>
    <n v="5.5"/>
    <x v="1"/>
    <x v="38"/>
  </r>
  <r>
    <n v="3104"/>
    <s v="CQ EAP Performing Arts 'THE LOFT'"/>
    <s v="The Loft is CQEAP's latest studio. Located in Rockhampton's CBD we'll be running performing arts workshops for 5yrs to adults."/>
    <x v="23"/>
    <n v="1185"/>
    <x v="2"/>
    <x v="2"/>
    <s v="AUD"/>
    <n v="1422928800"/>
    <n v="1420235311"/>
    <b v="0"/>
    <n v="5"/>
    <b v="0"/>
    <x v="38"/>
    <d v="2015-02-03T02:00:00"/>
    <x v="3104"/>
    <n v="30"/>
    <n v="237"/>
    <x v="1"/>
    <x v="38"/>
  </r>
  <r>
    <n v="3105"/>
    <s v="Paddock School Theater Improvement"/>
    <s v="My hope is to raise $5845 and replace old stained and mismatched border curtains, cyclorama curtain, and backdrop."/>
    <x v="394"/>
    <n v="2476"/>
    <x v="2"/>
    <x v="0"/>
    <s v="USD"/>
    <n v="1413694800"/>
    <n v="1408986916"/>
    <b v="0"/>
    <n v="31"/>
    <b v="0"/>
    <x v="38"/>
    <d v="2014-10-19T05:00:00"/>
    <x v="3105"/>
    <n v="42"/>
    <n v="79.87"/>
    <x v="1"/>
    <x v="38"/>
  </r>
  <r>
    <n v="3106"/>
    <s v="Wild Men at the Bristol Cathedral"/>
    <s v="Help fund the exciting first collaboration between Hotel Echo and Bristol Cathedral: WILD MEN, a show commemorating those lost in WW1."/>
    <x v="28"/>
    <n v="41"/>
    <x v="2"/>
    <x v="1"/>
    <s v="GBP"/>
    <n v="1442440800"/>
    <n v="1440497876"/>
    <b v="0"/>
    <n v="4"/>
    <b v="0"/>
    <x v="38"/>
    <d v="2015-09-16T22:00:00"/>
    <x v="3106"/>
    <n v="4"/>
    <n v="10.25"/>
    <x v="1"/>
    <x v="38"/>
  </r>
  <r>
    <n v="3107"/>
    <s v="Creating Cabaret"/>
    <s v="When opportunity knocks, we answer!  Help expand the ravishingly talented troupe into a new and exciting market and venue!"/>
    <x v="79"/>
    <n v="7905"/>
    <x v="2"/>
    <x v="0"/>
    <s v="USD"/>
    <n v="1431372751"/>
    <n v="1430767951"/>
    <b v="0"/>
    <n v="29"/>
    <b v="0"/>
    <x v="38"/>
    <d v="2015-05-11T19:32:31"/>
    <x v="3107"/>
    <n v="20"/>
    <n v="272.58999999999997"/>
    <x v="1"/>
    <x v="38"/>
  </r>
  <r>
    <n v="3108"/>
    <s v="Funding a home for our Children's Theater"/>
    <s v="We need a permanent home for the theater!"/>
    <x v="63"/>
    <n v="26"/>
    <x v="2"/>
    <x v="0"/>
    <s v="USD"/>
    <n v="1430234394"/>
    <n v="1425053994"/>
    <b v="0"/>
    <n v="2"/>
    <b v="0"/>
    <x v="38"/>
    <d v="2015-04-28T15:19:54"/>
    <x v="3108"/>
    <n v="0"/>
    <n v="13"/>
    <x v="1"/>
    <x v="38"/>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x v="38"/>
    <d v="2014-08-28T03:00:10"/>
    <x v="3109"/>
    <n v="25"/>
    <n v="58.18"/>
    <x v="1"/>
    <x v="38"/>
  </r>
  <r>
    <n v="3110"/>
    <s v="Hip Justice Catmunity Center"/>
    <s v="Cat People Unite! It's time we get a space of our own to relax, socialize and learn! Join the Catmunity!"/>
    <x v="31"/>
    <n v="10"/>
    <x v="2"/>
    <x v="0"/>
    <s v="USD"/>
    <n v="1487465119"/>
    <n v="1484009119"/>
    <b v="0"/>
    <n v="1"/>
    <b v="0"/>
    <x v="38"/>
    <d v="2017-02-19T00:45:19"/>
    <x v="3110"/>
    <n v="0"/>
    <n v="10"/>
    <x v="1"/>
    <x v="38"/>
  </r>
  <r>
    <n v="3111"/>
    <s v="All Puppet Players Need a Home"/>
    <s v="Help All Puppet Players perform it's 2015 season in a beautiful 200 seat theater for an entire year."/>
    <x v="22"/>
    <n v="5328"/>
    <x v="2"/>
    <x v="0"/>
    <s v="USD"/>
    <n v="1412432220"/>
    <n v="1409753820"/>
    <b v="0"/>
    <n v="76"/>
    <b v="0"/>
    <x v="38"/>
    <d v="2014-10-04T14:17:00"/>
    <x v="3111"/>
    <n v="27"/>
    <n v="70.11"/>
    <x v="1"/>
    <x v="38"/>
  </r>
  <r>
    <n v="3112"/>
    <s v="Kids Zone start up"/>
    <s v="Children only have a short period of time to live care free, play hard, get dirty, I want to help every child in my Town play everyday."/>
    <x v="34"/>
    <n v="521"/>
    <x v="2"/>
    <x v="0"/>
    <s v="USD"/>
    <n v="1477968934"/>
    <n v="1472784934"/>
    <b v="0"/>
    <n v="9"/>
    <b v="0"/>
    <x v="38"/>
    <d v="2016-11-01T02:55:34"/>
    <x v="3112"/>
    <n v="5"/>
    <n v="57.89"/>
    <x v="1"/>
    <x v="38"/>
  </r>
  <r>
    <n v="3113"/>
    <s v="The Shamrock Drafthouse Theater"/>
    <s v="An arts and craft beer theater showcasing local talent, locally crafted beer and providing performance and rehearsal space."/>
    <x v="395"/>
    <n v="4635"/>
    <x v="2"/>
    <x v="0"/>
    <s v="USD"/>
    <n v="1429291982"/>
    <n v="1426699982"/>
    <b v="0"/>
    <n v="37"/>
    <b v="0"/>
    <x v="38"/>
    <d v="2015-04-17T17:33:02"/>
    <x v="3113"/>
    <n v="4"/>
    <n v="125.27"/>
    <x v="1"/>
    <x v="38"/>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x v="38"/>
    <d v="2014-09-21T15:10:50"/>
    <x v="3114"/>
    <n v="0"/>
    <n v="0"/>
    <x v="1"/>
    <x v="38"/>
  </r>
  <r>
    <n v="3115"/>
    <s v="spoken word pop-up:"/>
    <s v="We are creating a mobile community devoted to the spreading and sharing of spoken word and other kinds of storytelling."/>
    <x v="3"/>
    <n v="300"/>
    <x v="2"/>
    <x v="11"/>
    <s v="SEK"/>
    <n v="1465123427"/>
    <n v="1462531427"/>
    <b v="0"/>
    <n v="1"/>
    <b v="0"/>
    <x v="38"/>
    <d v="2016-06-05T10:43:47"/>
    <x v="3115"/>
    <n v="3"/>
    <n v="300"/>
    <x v="1"/>
    <x v="38"/>
  </r>
  <r>
    <n v="3116"/>
    <s v="CoreCon Asylum"/>
    <s v="Creating a consuite for CoreCon. A focus on the insanity of asylums and early medical practices from history."/>
    <x v="47"/>
    <n v="430"/>
    <x v="2"/>
    <x v="0"/>
    <s v="USD"/>
    <n v="1427890925"/>
    <n v="1426681325"/>
    <b v="0"/>
    <n v="10"/>
    <b v="0"/>
    <x v="38"/>
    <d v="2015-04-01T12:22:05"/>
    <x v="3116"/>
    <n v="57"/>
    <n v="43"/>
    <x v="1"/>
    <x v="38"/>
  </r>
  <r>
    <n v="3117"/>
    <s v="Cowes and The Sea"/>
    <s v="Performing Arts workshops, for young people aged 5 -16, exploring how the sea has shaped Cowes as a settlement."/>
    <x v="28"/>
    <n v="1"/>
    <x v="2"/>
    <x v="1"/>
    <s v="GBP"/>
    <n v="1464354720"/>
    <n v="1463648360"/>
    <b v="0"/>
    <n v="1"/>
    <b v="0"/>
    <x v="38"/>
    <d v="2016-05-27T13:12:00"/>
    <x v="3117"/>
    <n v="0"/>
    <n v="1"/>
    <x v="1"/>
    <x v="38"/>
  </r>
  <r>
    <n v="3118"/>
    <s v="Garden Eden, theatre, meeting, culture, music, art"/>
    <s v="a magical place for all kind of people, like a fairytaile in all colours"/>
    <x v="69"/>
    <n v="1550"/>
    <x v="2"/>
    <x v="11"/>
    <s v="SEK"/>
    <n v="1467473723"/>
    <n v="1465832123"/>
    <b v="0"/>
    <n v="2"/>
    <b v="0"/>
    <x v="38"/>
    <d v="2016-07-02T15:35:23"/>
    <x v="3118"/>
    <n v="0"/>
    <n v="775"/>
    <x v="1"/>
    <x v="38"/>
  </r>
  <r>
    <n v="3119"/>
    <s v="&quot;Buffalo Info.&quot; Directions-Events-Places Of Interest-History"/>
    <s v="An Information center downTOWN Buffalo...find directions to places of interest, events, eateries, lodging, maps, postcards and books."/>
    <x v="3"/>
    <n v="5"/>
    <x v="2"/>
    <x v="0"/>
    <s v="USD"/>
    <n v="1427414732"/>
    <n v="1424826332"/>
    <b v="0"/>
    <n v="1"/>
    <b v="0"/>
    <x v="38"/>
    <d v="2015-03-27T00:05:32"/>
    <x v="3119"/>
    <n v="0"/>
    <n v="5"/>
    <x v="1"/>
    <x v="38"/>
  </r>
  <r>
    <n v="3120"/>
    <s v="Subtropisch zwemparadijs Tropicana"/>
    <s v="Wij willen Tropicana het subtropisch zwemparadijs van Rotterdam op een nieuwe locatie gaan bouwen."/>
    <x v="396"/>
    <n v="128"/>
    <x v="2"/>
    <x v="9"/>
    <s v="EUR"/>
    <n v="1462484196"/>
    <n v="1457303796"/>
    <b v="0"/>
    <n v="10"/>
    <b v="0"/>
    <x v="38"/>
    <d v="2016-05-05T21:36:36"/>
    <x v="3120"/>
    <n v="0"/>
    <n v="12.8"/>
    <x v="1"/>
    <x v="38"/>
  </r>
  <r>
    <n v="3121"/>
    <s v="Ant Farm Theatre Project (Canceled)"/>
    <s v="I going to build a theatre for a local ant farm so that Ants can put on their theatre productions."/>
    <x v="15"/>
    <n v="10"/>
    <x v="1"/>
    <x v="5"/>
    <s v="CAD"/>
    <n v="1411748335"/>
    <n v="1406564335"/>
    <b v="0"/>
    <n v="1"/>
    <b v="0"/>
    <x v="38"/>
    <d v="2014-09-26T16:18:55"/>
    <x v="3121"/>
    <n v="1"/>
    <n v="10"/>
    <x v="1"/>
    <x v="38"/>
  </r>
  <r>
    <n v="3122"/>
    <s v="be back soon (Canceled)"/>
    <s v="cancelled until further notice"/>
    <x v="212"/>
    <n v="116"/>
    <x v="1"/>
    <x v="0"/>
    <s v="USD"/>
    <n v="1478733732"/>
    <n v="1478298132"/>
    <b v="0"/>
    <n v="2"/>
    <b v="0"/>
    <x v="38"/>
    <d v="2016-11-09T23:22:12"/>
    <x v="3122"/>
    <n v="58"/>
    <n v="58"/>
    <x v="1"/>
    <x v="38"/>
  </r>
  <r>
    <n v="3123"/>
    <s v="Save the Larchmont Playhouse! (Canceled)"/>
    <s v="The Larchmont Playhouse is threatened! Help save the theater by becoming a Preservation Member of The Larchmont Playhouse."/>
    <x v="152"/>
    <n v="85192"/>
    <x v="1"/>
    <x v="0"/>
    <s v="USD"/>
    <n v="1468108198"/>
    <n v="1465516198"/>
    <b v="0"/>
    <n v="348"/>
    <b v="0"/>
    <x v="38"/>
    <d v="2016-07-09T23:49:58"/>
    <x v="3123"/>
    <n v="68"/>
    <n v="244.8"/>
    <x v="1"/>
    <x v="38"/>
  </r>
  <r>
    <n v="3124"/>
    <s v="Theater &amp; Arts &amp; Day Care (Canceled)"/>
    <s v="A place where kids/ teens' dreams come true, and one finds there home without sparkly red shoes!"/>
    <x v="397"/>
    <n v="26"/>
    <x v="1"/>
    <x v="0"/>
    <s v="USD"/>
    <n v="1422902601"/>
    <n v="1417718601"/>
    <b v="0"/>
    <n v="4"/>
    <b v="0"/>
    <x v="38"/>
    <d v="2015-02-02T18:43:21"/>
    <x v="3124"/>
    <n v="0"/>
    <n v="6.5"/>
    <x v="1"/>
    <x v="38"/>
  </r>
  <r>
    <n v="3125"/>
    <s v="N/A (Canceled)"/>
    <s v="N/A"/>
    <x v="86"/>
    <n v="0"/>
    <x v="1"/>
    <x v="0"/>
    <s v="USD"/>
    <n v="1452142672"/>
    <n v="1449550672"/>
    <b v="0"/>
    <n v="0"/>
    <b v="0"/>
    <x v="38"/>
    <d v="2016-01-07T04:57:52"/>
    <x v="3125"/>
    <n v="0"/>
    <n v="0"/>
    <x v="1"/>
    <x v="38"/>
  </r>
  <r>
    <n v="3126"/>
    <s v="Urban Roots SkatePark (Canceled)"/>
    <s v="A big dream, small budget, the drive/passion of so many volunteers...indoor skatepark in Eau Claire, WI._x000a__x000a_This is UR skatepark!"/>
    <x v="31"/>
    <n v="1040"/>
    <x v="1"/>
    <x v="0"/>
    <s v="USD"/>
    <n v="1459121162"/>
    <n v="1456532762"/>
    <b v="0"/>
    <n v="17"/>
    <b v="0"/>
    <x v="38"/>
    <d v="2016-03-27T23:26:02"/>
    <x v="3126"/>
    <n v="4"/>
    <n v="61.18"/>
    <x v="1"/>
    <x v="38"/>
  </r>
  <r>
    <n v="3127"/>
    <s v="Help Us Help Artists (Canceled)"/>
    <s v="Our goal - create a venue &amp; stage where comedic &amp; music artists hone their talents &amp; fan base. First minority owned like it in Cincy."/>
    <x v="57"/>
    <n v="0"/>
    <x v="1"/>
    <x v="0"/>
    <s v="USD"/>
    <n v="1425242029"/>
    <n v="1422650029"/>
    <b v="0"/>
    <n v="0"/>
    <b v="0"/>
    <x v="38"/>
    <d v="2015-03-01T20:33:49"/>
    <x v="3127"/>
    <n v="0"/>
    <n v="0"/>
    <x v="1"/>
    <x v="38"/>
  </r>
  <r>
    <n v="3128"/>
    <s v="Casablanca - The Gin Joint Cut (The Play)"/>
    <s v="Bring Morag Fullarton's fun-loving spoof and homage of the classic and timeless film, 'Casablanca', to the stage in New York City."/>
    <x v="36"/>
    <n v="16291"/>
    <x v="3"/>
    <x v="0"/>
    <s v="USD"/>
    <n v="1489690141"/>
    <n v="1487101741"/>
    <b v="0"/>
    <n v="117"/>
    <b v="0"/>
    <x v="6"/>
    <d v="2017-03-16T18:49:01"/>
    <x v="3128"/>
    <n v="109"/>
    <n v="139.24"/>
    <x v="1"/>
    <x v="6"/>
  </r>
  <r>
    <n v="3129"/>
    <s v="Marcus Rashad's &quot;The Domino Effect Stage Play&quot;"/>
    <s v="The DE sheds light on the reality of what happens in college. Marcus Rashad created this play to help prepare future/current students"/>
    <x v="21"/>
    <n v="10"/>
    <x v="3"/>
    <x v="0"/>
    <s v="USD"/>
    <n v="1492542819"/>
    <n v="1489090419"/>
    <b v="0"/>
    <n v="1"/>
    <b v="0"/>
    <x v="6"/>
    <d v="2017-04-18T19:13:39"/>
    <x v="3129"/>
    <n v="1"/>
    <n v="10"/>
    <x v="1"/>
    <x v="6"/>
  </r>
  <r>
    <n v="3130"/>
    <s v="MEDEA | A New Vision"/>
    <s v="A shockingly relevant modern take on a 2,000-year-old tragedy that confronts current gender politics."/>
    <x v="3"/>
    <n v="375"/>
    <x v="3"/>
    <x v="0"/>
    <s v="USD"/>
    <n v="1492145940"/>
    <n v="1489504916"/>
    <b v="0"/>
    <n v="4"/>
    <b v="0"/>
    <x v="6"/>
    <d v="2017-04-14T04:59:00"/>
    <x v="3130"/>
    <n v="4"/>
    <n v="93.75"/>
    <x v="1"/>
    <x v="6"/>
  </r>
  <r>
    <n v="3131"/>
    <s v="SNAKE EYES"/>
    <s v="A Staged Reading of &quot;Snake Eyes,&quot; a new play by Alex Rafala"/>
    <x v="393"/>
    <n v="645"/>
    <x v="3"/>
    <x v="0"/>
    <s v="USD"/>
    <n v="1491656045"/>
    <n v="1489067645"/>
    <b v="0"/>
    <n v="12"/>
    <b v="0"/>
    <x v="6"/>
    <d v="2017-04-08T12:54:05"/>
    <x v="3131"/>
    <n v="16"/>
    <n v="53.75"/>
    <x v="1"/>
    <x v="6"/>
  </r>
  <r>
    <n v="3132"/>
    <s v="A Bite of a Snake Play"/>
    <s v="Smells Like Money, Drips Like Honey, Taste Like Mocha, Better Run AWAY"/>
    <x v="11"/>
    <n v="10"/>
    <x v="3"/>
    <x v="0"/>
    <s v="USD"/>
    <n v="1492759460"/>
    <n v="1487579060"/>
    <b v="0"/>
    <n v="1"/>
    <b v="0"/>
    <x v="6"/>
    <d v="2017-04-21T07:24:20"/>
    <x v="3132"/>
    <n v="0"/>
    <n v="10"/>
    <x v="1"/>
    <x v="6"/>
  </r>
  <r>
    <n v="3133"/>
    <s v="Hell Has No Fury by TwentySomething @ Edinburgh Fringe"/>
    <s v="TwentySomething is taking Hell Has No Fury to Edinburgh! _x000a_We're looking for your support to get us there."/>
    <x v="2"/>
    <n v="540"/>
    <x v="3"/>
    <x v="1"/>
    <s v="GBP"/>
    <n v="1490358834"/>
    <n v="1487770434"/>
    <b v="0"/>
    <n v="16"/>
    <b v="0"/>
    <x v="6"/>
    <d v="2017-03-24T12:33:54"/>
    <x v="3133"/>
    <n v="108"/>
    <n v="33.75"/>
    <x v="1"/>
    <x v="6"/>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x v="6"/>
    <d v="2017-03-27T16:16:59"/>
    <x v="3134"/>
    <n v="23"/>
    <n v="18.75"/>
    <x v="1"/>
    <x v="6"/>
  </r>
  <r>
    <n v="3135"/>
    <s v="SEVEN, a Documentary Play: North Carolina Premiere!"/>
    <s v="SEVEN tells the true stories of 7 women who bravely fought for the well-being of women, families, and children around the globe."/>
    <x v="398"/>
    <n v="162"/>
    <x v="3"/>
    <x v="0"/>
    <s v="USD"/>
    <n v="1491277121"/>
    <n v="1489376321"/>
    <b v="0"/>
    <n v="7"/>
    <b v="0"/>
    <x v="6"/>
    <d v="2017-04-04T03:38:41"/>
    <x v="3135"/>
    <n v="21"/>
    <n v="23.14"/>
    <x v="1"/>
    <x v="6"/>
  </r>
  <r>
    <n v="3136"/>
    <s v="Heroines"/>
    <s v="Help emberfly theatre put on their first production Heroines and pay our actors and creative team! Follow us @emberflytheatre"/>
    <x v="2"/>
    <n v="639"/>
    <x v="3"/>
    <x v="1"/>
    <s v="GBP"/>
    <n v="1491001140"/>
    <n v="1487847954"/>
    <b v="0"/>
    <n v="22"/>
    <b v="0"/>
    <x v="6"/>
    <d v="2017-03-31T22:59:00"/>
    <x v="3136"/>
    <n v="128"/>
    <n v="29.05"/>
    <x v="1"/>
    <x v="6"/>
  </r>
  <r>
    <n v="3137"/>
    <s v="Richard III - Presented by REBATEnsemble/Theatre Off Jackson"/>
    <s v="Set in 1930s Chinatown, evocative of old world South Jackson Street during the Jazz era."/>
    <x v="15"/>
    <n v="50"/>
    <x v="3"/>
    <x v="0"/>
    <s v="USD"/>
    <n v="1493838720"/>
    <n v="1489439669"/>
    <b v="0"/>
    <n v="1"/>
    <b v="0"/>
    <x v="6"/>
    <d v="2017-05-03T19:12:00"/>
    <x v="3137"/>
    <n v="3"/>
    <n v="50"/>
    <x v="1"/>
    <x v="6"/>
  </r>
  <r>
    <n v="3138"/>
    <s v="Our Country's Good"/>
    <s v="A UWE Drama Society adaptation of Timberlake Wertenbaker's play. Funding needed for costumes/props to make the show a success. Thanks."/>
    <x v="48"/>
    <n v="0"/>
    <x v="3"/>
    <x v="1"/>
    <s v="GBP"/>
    <n v="1491233407"/>
    <n v="1489591807"/>
    <b v="0"/>
    <n v="0"/>
    <b v="0"/>
    <x v="6"/>
    <d v="2017-04-03T15:30:07"/>
    <x v="3138"/>
    <n v="0"/>
    <n v="0"/>
    <x v="1"/>
    <x v="6"/>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x v="6"/>
    <d v="2017-03-25T04:33:00"/>
    <x v="3139"/>
    <n v="5"/>
    <n v="450"/>
    <x v="1"/>
    <x v="6"/>
  </r>
  <r>
    <n v="3140"/>
    <s v="ReminiSens Restaurant &amp; Theatre in Versailles"/>
    <s v="ReminiSens offers an Enchanting Time Travel experience: have diner at the court of Versailles and interact with the nobles of the time!"/>
    <x v="3"/>
    <n v="96"/>
    <x v="3"/>
    <x v="6"/>
    <s v="EUR"/>
    <n v="1491581703"/>
    <n v="1488993303"/>
    <b v="0"/>
    <n v="4"/>
    <b v="0"/>
    <x v="6"/>
    <d v="2017-04-07T16:15:03"/>
    <x v="3140"/>
    <n v="1"/>
    <n v="24"/>
    <x v="1"/>
    <x v="6"/>
  </r>
  <r>
    <n v="3141"/>
    <s v="GUTS: Black Comedy"/>
    <s v="We are a theatre society from the Groningen University in the Netherlands. _x000a_We would be more than happy for some help funding the play."/>
    <x v="2"/>
    <n v="258"/>
    <x v="3"/>
    <x v="9"/>
    <s v="EUR"/>
    <n v="1492372800"/>
    <n v="1488823488"/>
    <b v="0"/>
    <n v="8"/>
    <b v="0"/>
    <x v="6"/>
    <d v="2017-04-16T20:00:00"/>
    <x v="3141"/>
    <n v="52"/>
    <n v="32.25"/>
    <x v="1"/>
    <x v="6"/>
  </r>
  <r>
    <n v="3142"/>
    <s v="The Pendulum Swings UK Theatre Tour/EdFringe"/>
    <s v="Our aim is to deliver a powerful piece of theatre to audiences across the UK, including Edinburgh Fringe (2017)."/>
    <x v="181"/>
    <n v="45"/>
    <x v="3"/>
    <x v="1"/>
    <s v="GBP"/>
    <n v="1489922339"/>
    <n v="1487333939"/>
    <b v="0"/>
    <n v="3"/>
    <b v="0"/>
    <x v="6"/>
    <d v="2017-03-19T11:18:59"/>
    <x v="3142"/>
    <n v="2"/>
    <n v="15"/>
    <x v="1"/>
    <x v="6"/>
  </r>
  <r>
    <n v="3143"/>
    <s v="This is Living by Liam Borrett"/>
    <s v="THE POIGNANT EXPLORATION OF WHAT IT MEANS TO SAY GOODBYE._x000a_Stripped Raw brings Liam Borrett's debut play 'This is Living' to Wiltshire."/>
    <x v="176"/>
    <n v="0"/>
    <x v="3"/>
    <x v="1"/>
    <s v="GBP"/>
    <n v="1491726956"/>
    <n v="1489480556"/>
    <b v="0"/>
    <n v="0"/>
    <b v="0"/>
    <x v="6"/>
    <d v="2017-04-09T08:35:56"/>
    <x v="3143"/>
    <n v="0"/>
    <n v="0"/>
    <x v="1"/>
    <x v="6"/>
  </r>
  <r>
    <n v="3144"/>
    <s v="Benghazi Bergen-Belsen"/>
    <s v="Two women, one love, one must die: a multicultural cast in a play about the denied holocaust of Libyan Jews. Premieres in March in NYC"/>
    <x v="3"/>
    <n v="7540"/>
    <x v="3"/>
    <x v="0"/>
    <s v="USD"/>
    <n v="1489903200"/>
    <n v="1488459307"/>
    <b v="0"/>
    <n v="30"/>
    <b v="0"/>
    <x v="6"/>
    <d v="2017-03-19T06:00:00"/>
    <x v="3144"/>
    <n v="75"/>
    <n v="251.33"/>
    <x v="1"/>
    <x v="6"/>
  </r>
  <r>
    <n v="3145"/>
    <s v="Arlington's 1st Dinner Theatre"/>
    <s v="Dominion Theatre Company is the first community dinner theatre  to be established in Arlington TX."/>
    <x v="31"/>
    <n v="0"/>
    <x v="3"/>
    <x v="0"/>
    <s v="USD"/>
    <n v="1490659134"/>
    <n v="1485478734"/>
    <b v="0"/>
    <n v="0"/>
    <b v="0"/>
    <x v="6"/>
    <d v="2017-03-27T23:58:54"/>
    <x v="3145"/>
    <n v="0"/>
    <n v="0"/>
    <x v="1"/>
    <x v="6"/>
  </r>
  <r>
    <n v="3146"/>
    <s v="SoÃ±Ã© una ciudad amurallada"/>
    <s v="Somos... Podemos... Amamos... Nuestra muralla, nuestra utopÃ­a. Que el amor sea el lÃ­mite"/>
    <x v="63"/>
    <n v="5250"/>
    <x v="3"/>
    <x v="14"/>
    <s v="MXN"/>
    <n v="1492356166"/>
    <n v="1488471766"/>
    <b v="0"/>
    <n v="12"/>
    <b v="0"/>
    <x v="6"/>
    <d v="2017-04-16T15:22:46"/>
    <x v="3146"/>
    <n v="11"/>
    <n v="437.5"/>
    <x v="1"/>
    <x v="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x v="6"/>
    <d v="2014-11-07T00:15:55"/>
    <x v="3147"/>
    <n v="118"/>
    <n v="110.35"/>
    <x v="1"/>
    <x v="6"/>
  </r>
  <r>
    <n v="3148"/>
    <s v="The Aurora Project: A Sci-Fi Epic by Bella Poynton"/>
    <s v="Help fund The Aurora Project, an immersive science fiction epic."/>
    <x v="40"/>
    <n v="2361"/>
    <x v="0"/>
    <x v="0"/>
    <s v="USD"/>
    <n v="1412136000"/>
    <n v="1410278284"/>
    <b v="1"/>
    <n v="57"/>
    <b v="1"/>
    <x v="6"/>
    <d v="2014-10-01T04:00:00"/>
    <x v="3148"/>
    <n v="131"/>
    <n v="41.42"/>
    <x v="1"/>
    <x v="6"/>
  </r>
  <r>
    <n v="3149"/>
    <s v="Kafka on the Shore"/>
    <s v="A student led production at Northwestern U. of an adaptation by Frank Galati of the classic book Kafka on the Shore by Haruki Murakmi."/>
    <x v="21"/>
    <n v="1300"/>
    <x v="0"/>
    <x v="0"/>
    <s v="USD"/>
    <n v="1354845600"/>
    <n v="1352766300"/>
    <b v="1"/>
    <n v="25"/>
    <b v="1"/>
    <x v="6"/>
    <d v="2012-12-07T02:00:00"/>
    <x v="3149"/>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x v="6"/>
    <d v="2011-01-25T04:00:00"/>
    <x v="3150"/>
    <n v="101"/>
    <n v="33.99"/>
    <x v="1"/>
    <x v="6"/>
  </r>
  <r>
    <n v="3151"/>
    <s v="&quot;The Holiday Bug&quot; 2014 Puppet Show"/>
    <s v="A Multi-Media Puppet Show, with large cable control puppets to tell a hilarious story for all ages."/>
    <x v="8"/>
    <n v="3514"/>
    <x v="0"/>
    <x v="0"/>
    <s v="USD"/>
    <n v="1410379774"/>
    <n v="1407787774"/>
    <b v="1"/>
    <n v="34"/>
    <b v="1"/>
    <x v="6"/>
    <d v="2014-09-10T20:09:34"/>
    <x v="3151"/>
    <n v="100"/>
    <n v="103.35"/>
    <x v="1"/>
    <x v="6"/>
  </r>
  <r>
    <n v="3152"/>
    <s v="'Gilead', an original theatre piece"/>
    <s v="'Gilead' is an original theatre piece inspired by Margaret Atwood's 'The Handmaid's Tale'. (Brighton Fringe 2014)"/>
    <x v="41"/>
    <n v="2331"/>
    <x v="0"/>
    <x v="1"/>
    <s v="GBP"/>
    <n v="1383425367"/>
    <n v="1380833367"/>
    <b v="1"/>
    <n v="67"/>
    <b v="1"/>
    <x v="6"/>
    <d v="2013-11-02T20:49:27"/>
    <x v="3152"/>
    <n v="106"/>
    <n v="34.79"/>
    <x v="1"/>
    <x v="6"/>
  </r>
  <r>
    <n v="3153"/>
    <s v="Terminator the Second"/>
    <s v="A stage production of Terminator 2: Judgment Day, composed entirely of the words of William Shakespeare"/>
    <x v="9"/>
    <n v="10067.5"/>
    <x v="0"/>
    <x v="0"/>
    <s v="USD"/>
    <n v="1304225940"/>
    <n v="1301542937"/>
    <b v="1"/>
    <n v="241"/>
    <b v="1"/>
    <x v="6"/>
    <d v="2011-05-01T04:59:00"/>
    <x v="3153"/>
    <n v="336"/>
    <n v="41.77"/>
    <x v="1"/>
    <x v="6"/>
  </r>
  <r>
    <n v="3154"/>
    <s v="&quot;Bright Ideas&quot; By Eric Coble"/>
    <s v="Hilarious play about two parents obsessed with getting their kid into the best pre-school and are willing to do ANYTHING to get him in!"/>
    <x v="39"/>
    <n v="7905"/>
    <x v="0"/>
    <x v="0"/>
    <s v="USD"/>
    <n v="1333310458"/>
    <n v="1330722058"/>
    <b v="1"/>
    <n v="123"/>
    <b v="1"/>
    <x v="6"/>
    <d v="2012-04-01T20:00:58"/>
    <x v="3154"/>
    <n v="113"/>
    <n v="64.27"/>
    <x v="1"/>
    <x v="6"/>
  </r>
  <r>
    <n v="3155"/>
    <s v="Stage Adaptation of Studio Ghibli's Princess Mononoke"/>
    <s v="We want to take our stage adaptation of Studio Ghibli's 'Princess Mononoke' to more people.  Help us do it!"/>
    <x v="10"/>
    <n v="9425.23"/>
    <x v="0"/>
    <x v="1"/>
    <s v="GBP"/>
    <n v="1356004725"/>
    <n v="1353412725"/>
    <b v="1"/>
    <n v="302"/>
    <b v="1"/>
    <x v="6"/>
    <d v="2012-12-20T11:58:45"/>
    <x v="3155"/>
    <n v="189"/>
    <n v="31.21"/>
    <x v="1"/>
    <x v="6"/>
  </r>
  <r>
    <n v="3156"/>
    <s v="Bringing First Love/Worst Love To Life"/>
    <s v="First Love/Worst Love is an examination of love and its mutability, as expressed through twelve stories and five actors on one stage."/>
    <x v="62"/>
    <n v="5600"/>
    <x v="0"/>
    <x v="0"/>
    <s v="USD"/>
    <n v="1338591144"/>
    <n v="1335567144"/>
    <b v="1"/>
    <n v="89"/>
    <b v="1"/>
    <x v="6"/>
    <d v="2012-06-01T22:52:24"/>
    <x v="3156"/>
    <n v="102"/>
    <n v="62.92"/>
    <x v="1"/>
    <x v="6"/>
  </r>
  <r>
    <n v="3157"/>
    <s v="Summer FourPlay"/>
    <s v="Four Directors.  Four One Acts.  Four Genres.  For You."/>
    <x v="23"/>
    <n v="4040"/>
    <x v="0"/>
    <x v="0"/>
    <s v="USD"/>
    <n v="1405746000"/>
    <n v="1404932105"/>
    <b v="1"/>
    <n v="41"/>
    <b v="1"/>
    <x v="6"/>
    <d v="2014-07-19T05:00:00"/>
    <x v="3157"/>
    <n v="101"/>
    <n v="98.54"/>
    <x v="1"/>
    <x v="6"/>
  </r>
  <r>
    <n v="3158"/>
    <s v="Nursery Crimes"/>
    <s v="A 40s crime-noir play using nursery rhyme characters."/>
    <x v="10"/>
    <n v="5700"/>
    <x v="0"/>
    <x v="0"/>
    <s v="USD"/>
    <n v="1374523752"/>
    <n v="1371931752"/>
    <b v="1"/>
    <n v="69"/>
    <b v="1"/>
    <x v="6"/>
    <d v="2013-07-22T20:09:12"/>
    <x v="3158"/>
    <n v="114"/>
    <n v="82.61"/>
    <x v="1"/>
    <x v="6"/>
  </r>
  <r>
    <n v="3159"/>
    <s v="Waxwing: A New Play"/>
    <s v="WAXWING is an exciting new world premiere of mythic (perhaps even apocalyptic!) proportions."/>
    <x v="15"/>
    <n v="2002.22"/>
    <x v="0"/>
    <x v="0"/>
    <s v="USD"/>
    <n v="1326927600"/>
    <n v="1323221761"/>
    <b v="1"/>
    <n v="52"/>
    <b v="1"/>
    <x v="6"/>
    <d v="2012-01-18T23:00:00"/>
    <x v="3159"/>
    <n v="133"/>
    <n v="38.5"/>
    <x v="1"/>
    <x v="6"/>
  </r>
  <r>
    <n v="3160"/>
    <s v="We Play Chekhov"/>
    <s v="Two stories by Anton Chekhov adapted for the stage and performed back-to-back in a stunning live theatrical performance."/>
    <x v="37"/>
    <n v="4569"/>
    <x v="0"/>
    <x v="0"/>
    <s v="USD"/>
    <n v="1407905940"/>
    <n v="1405923687"/>
    <b v="1"/>
    <n v="57"/>
    <b v="1"/>
    <x v="6"/>
    <d v="2014-08-13T04:59:00"/>
    <x v="3160"/>
    <n v="102"/>
    <n v="80.16"/>
    <x v="1"/>
    <x v="6"/>
  </r>
  <r>
    <n v="3161"/>
    <s v="Faustus"/>
    <s v="Iâ€™ll Be Right Back presents a story of murder and corruption. Faustus is a modern re-imagining of Christopher Marloweâ€™s classic tale."/>
    <x v="13"/>
    <n v="2102"/>
    <x v="0"/>
    <x v="1"/>
    <s v="GBP"/>
    <n v="1413377522"/>
    <n v="1410785522"/>
    <b v="1"/>
    <n v="74"/>
    <b v="1"/>
    <x v="6"/>
    <d v="2014-10-15T12:52:02"/>
    <x v="3161"/>
    <n v="105"/>
    <n v="28.41"/>
    <x v="1"/>
    <x v="6"/>
  </r>
  <r>
    <n v="3162"/>
    <s v="Your Radio Adventure!"/>
    <s v="Radio show meets interactive novel, accompanied by live foley, music, and audience participation. YOU choose what happens next!"/>
    <x v="23"/>
    <n v="5086"/>
    <x v="0"/>
    <x v="0"/>
    <s v="USD"/>
    <n v="1404698400"/>
    <n v="1402331262"/>
    <b v="1"/>
    <n v="63"/>
    <b v="1"/>
    <x v="6"/>
    <d v="2014-07-07T02:00:00"/>
    <x v="3162"/>
    <n v="127"/>
    <n v="80.73"/>
    <x v="1"/>
    <x v="6"/>
  </r>
  <r>
    <n v="3163"/>
    <s v="Bring &quot;SONNY&quot; To Toronto This Summer!"/>
    <s v="We are a group of actors reviving a play called &quot;Sonny Under the Assumption&quot; to bring to Toronto, Canada this summer..."/>
    <x v="93"/>
    <n v="14450"/>
    <x v="0"/>
    <x v="0"/>
    <s v="USD"/>
    <n v="1402855525"/>
    <n v="1400263525"/>
    <b v="1"/>
    <n v="72"/>
    <b v="1"/>
    <x v="6"/>
    <d v="2014-06-15T18:05:25"/>
    <x v="3163"/>
    <n v="111"/>
    <n v="200.69"/>
    <x v="1"/>
    <x v="6"/>
  </r>
  <r>
    <n v="3164"/>
    <s v="Better Than Shakespeare Presents: Much Ado About Something"/>
    <s v="Better than Shakespeare! Theatre Companyâ€™s inaugural production, â€œMuch Ado About Something.â€ The Something is Aliens."/>
    <x v="30"/>
    <n v="2669"/>
    <x v="0"/>
    <x v="0"/>
    <s v="USD"/>
    <n v="1402341615"/>
    <n v="1399490415"/>
    <b v="1"/>
    <n v="71"/>
    <b v="1"/>
    <x v="6"/>
    <d v="2014-06-09T19:20:15"/>
    <x v="3164"/>
    <n v="107"/>
    <n v="37.590000000000003"/>
    <x v="1"/>
    <x v="6"/>
  </r>
  <r>
    <n v="3165"/>
    <s v="THE MOON PLAY"/>
    <s v="THE MOON PLAY is a new play written by Carolyn Gilliam. The play follows an astronaut on the moon who has lost his reason to explore."/>
    <x v="47"/>
    <n v="1220"/>
    <x v="0"/>
    <x v="0"/>
    <s v="USD"/>
    <n v="1304395140"/>
    <n v="1302493760"/>
    <b v="1"/>
    <n v="21"/>
    <b v="1"/>
    <x v="6"/>
    <d v="2011-05-03T03:59:00"/>
    <x v="3165"/>
    <n v="163"/>
    <n v="58.1"/>
    <x v="1"/>
    <x v="6"/>
  </r>
  <r>
    <n v="3166"/>
    <s v="Verdigris - A Play by Jim Beaver"/>
    <s v="VERDIGRIS: A play written by Jim Beaver, star of Supernatural and Deadwood, opening March 2015 at Theatre West in Los Angeles."/>
    <x v="19"/>
    <n v="56079.83"/>
    <x v="0"/>
    <x v="0"/>
    <s v="USD"/>
    <n v="1416988740"/>
    <n v="1414514153"/>
    <b v="1"/>
    <n v="930"/>
    <b v="1"/>
    <x v="6"/>
    <d v="2014-11-26T07:59:00"/>
    <x v="3166"/>
    <n v="160"/>
    <n v="60.3"/>
    <x v="1"/>
    <x v="6"/>
  </r>
  <r>
    <n v="3167"/>
    <s v="Destiny is Judd Nelson: a new play at FringeNYC"/>
    <s v="What is destiny? Explore it with us this August at FringeNYC."/>
    <x v="9"/>
    <n v="3485"/>
    <x v="0"/>
    <x v="0"/>
    <s v="USD"/>
    <n v="1406952781"/>
    <n v="1405743181"/>
    <b v="1"/>
    <n v="55"/>
    <b v="1"/>
    <x v="6"/>
    <d v="2014-08-02T04:13:01"/>
    <x v="3167"/>
    <n v="116"/>
    <n v="63.36"/>
    <x v="1"/>
    <x v="6"/>
  </r>
  <r>
    <n v="3168"/>
    <s v="Cosmicomics"/>
    <s v="A dazzling aerial show that brings to life the whimsical and romantic short stories of beloved fantasy author Italo Calvino."/>
    <x v="30"/>
    <n v="3105"/>
    <x v="0"/>
    <x v="0"/>
    <s v="USD"/>
    <n v="1402696800"/>
    <n v="1399948353"/>
    <b v="1"/>
    <n v="61"/>
    <b v="1"/>
    <x v="6"/>
    <d v="2014-06-13T22:00:00"/>
    <x v="3168"/>
    <n v="124"/>
    <n v="50.9"/>
    <x v="1"/>
    <x v="6"/>
  </r>
  <r>
    <n v="3169"/>
    <s v="The Window"/>
    <s v="We're bringing The Window to the Cherry Lane Theater in January 2014."/>
    <x v="6"/>
    <n v="8241"/>
    <x v="0"/>
    <x v="0"/>
    <s v="USD"/>
    <n v="1386910740"/>
    <n v="1384364561"/>
    <b v="1"/>
    <n v="82"/>
    <b v="1"/>
    <x v="6"/>
    <d v="2013-12-13T04:59:00"/>
    <x v="3169"/>
    <n v="103"/>
    <n v="100.5"/>
    <x v="1"/>
    <x v="6"/>
  </r>
  <r>
    <n v="3170"/>
    <s v="Ain't She Brave FringeNYC 2014 Project"/>
    <s v="An emotionally-charged journey through the history of black women in America told in reverse."/>
    <x v="13"/>
    <n v="2245"/>
    <x v="0"/>
    <x v="0"/>
    <s v="USD"/>
    <n v="1404273600"/>
    <n v="1401414944"/>
    <b v="1"/>
    <n v="71"/>
    <b v="1"/>
    <x v="6"/>
    <d v="2014-07-02T04:00:00"/>
    <x v="3170"/>
    <n v="112"/>
    <n v="31.62"/>
    <x v="1"/>
    <x v="6"/>
  </r>
  <r>
    <n v="3171"/>
    <s v="The Fall - an epic theatrical adaptation"/>
    <s v="The theatrical adaptation of the epic film â€˜THE FALLâ€™ for the stage, combining theatre, live music, animation and expansive projection."/>
    <x v="39"/>
    <n v="7617"/>
    <x v="0"/>
    <x v="1"/>
    <s v="GBP"/>
    <n v="1462545358"/>
    <n v="1459953358"/>
    <b v="1"/>
    <n v="117"/>
    <b v="1"/>
    <x v="6"/>
    <d v="2016-05-06T14:35:58"/>
    <x v="3171"/>
    <n v="109"/>
    <n v="65.099999999999994"/>
    <x v="1"/>
    <x v="6"/>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x v="6"/>
    <d v="2012-02-14T17:31:08"/>
    <x v="3172"/>
    <n v="115"/>
    <n v="79.31"/>
    <x v="1"/>
    <x v="6"/>
  </r>
  <r>
    <n v="3173"/>
    <s v="Melissa Arctic At the Road Theatre"/>
    <s v="A play with songs written by Craig Wright, based on Shakespeare's &quot;The Winter's Tale&quot; set in late 20th Century, Pine City, Minnesota."/>
    <x v="3"/>
    <n v="10300"/>
    <x v="0"/>
    <x v="0"/>
    <s v="USD"/>
    <n v="1411765492"/>
    <n v="1409173492"/>
    <b v="1"/>
    <n v="74"/>
    <b v="1"/>
    <x v="6"/>
    <d v="2014-09-26T21:04:52"/>
    <x v="3173"/>
    <n v="103"/>
    <n v="139.19"/>
    <x v="1"/>
    <x v="6"/>
  </r>
  <r>
    <n v="3174"/>
    <s v="A Race Redux"/>
    <s v="This adaptation uses the text of Oâ€™Neill to explore race, and asks the audience if stereotypes impact a characters guilt or innocence."/>
    <x v="9"/>
    <n v="3034"/>
    <x v="0"/>
    <x v="0"/>
    <s v="USD"/>
    <n v="1408999508"/>
    <n v="1407789908"/>
    <b v="1"/>
    <n v="23"/>
    <b v="1"/>
    <x v="6"/>
    <d v="2014-08-25T20:45:08"/>
    <x v="3174"/>
    <n v="101"/>
    <n v="131.91"/>
    <x v="1"/>
    <x v="6"/>
  </r>
  <r>
    <n v="3175"/>
    <s v="The Killing Room"/>
    <s v="One Year Lease Theater Company's world premiere theater production of THE KILLING ROOM, by playwright Daniel Keene, March 2011 in NYC."/>
    <x v="10"/>
    <n v="5478"/>
    <x v="0"/>
    <x v="0"/>
    <s v="USD"/>
    <n v="1297977427"/>
    <n v="1292793427"/>
    <b v="1"/>
    <n v="60"/>
    <b v="1"/>
    <x v="6"/>
    <d v="2011-02-17T21:17:07"/>
    <x v="3175"/>
    <n v="110"/>
    <n v="91.3"/>
    <x v="1"/>
    <x v="6"/>
  </r>
  <r>
    <n v="3176"/>
    <s v="Romeo and Juliet at Moody's Pub"/>
    <s v="Romeo and Juliet at Moody's Pub is an adapted, 90-minute version of Shakespeare's classic tragedy, performed for free in a restaurant"/>
    <x v="168"/>
    <n v="2182"/>
    <x v="0"/>
    <x v="0"/>
    <s v="USD"/>
    <n v="1376838000"/>
    <n v="1374531631"/>
    <b v="1"/>
    <n v="55"/>
    <b v="1"/>
    <x v="6"/>
    <d v="2013-08-18T15:00:00"/>
    <x v="3176"/>
    <n v="115"/>
    <n v="39.67"/>
    <x v="1"/>
    <x v="6"/>
  </r>
  <r>
    <n v="3177"/>
    <s v="Tilted Field presents NO STATIC AT ALL in New York City"/>
    <s v="This one-man play made a splash on the west coast. Help shine a spotlight on this rock &amp; roll spectacle in NEW YORK CITY_x0008_!"/>
    <x v="30"/>
    <n v="2935"/>
    <x v="0"/>
    <x v="0"/>
    <s v="USD"/>
    <n v="1403366409"/>
    <n v="1400774409"/>
    <b v="1"/>
    <n v="51"/>
    <b v="1"/>
    <x v="6"/>
    <d v="2014-06-21T16:00:09"/>
    <x v="3177"/>
    <n v="117"/>
    <n v="57.55"/>
    <x v="1"/>
    <x v="6"/>
  </r>
  <r>
    <n v="3178"/>
    <s v="Cutting Off Kate Bush"/>
    <s v="Cutting Off Kate Bush is a one-woman show written &amp; performed by Lucy Benson-Brown, premiering at the Edinburgh Fringe Festival 2014"/>
    <x v="15"/>
    <n v="2576"/>
    <x v="0"/>
    <x v="1"/>
    <s v="GBP"/>
    <n v="1405521075"/>
    <n v="1402929075"/>
    <b v="1"/>
    <n v="78"/>
    <b v="1"/>
    <x v="6"/>
    <d v="2014-07-16T14:31:15"/>
    <x v="3178"/>
    <n v="172"/>
    <n v="33.03"/>
    <x v="1"/>
    <x v="6"/>
  </r>
  <r>
    <n v="3179"/>
    <s v="I Do Wonder"/>
    <s v="A Sci-fi play in several vignettes that will narrate an alternate history in the mid-20th century."/>
    <x v="285"/>
    <n v="4794.82"/>
    <x v="0"/>
    <x v="0"/>
    <s v="USD"/>
    <n v="1367859071"/>
    <n v="1365699071"/>
    <b v="1"/>
    <n v="62"/>
    <b v="1"/>
    <x v="6"/>
    <d v="2013-05-06T16:51:11"/>
    <x v="3179"/>
    <n v="114"/>
    <n v="77.34"/>
    <x v="1"/>
    <x v="6"/>
  </r>
  <r>
    <n v="3180"/>
    <s v="Glass Mountain: An Original Fairytale"/>
    <s v="A new tale of witches, fairies, cat-hunters and and bone-boilers from London theatre company Broken Glass."/>
    <x v="38"/>
    <n v="1437"/>
    <x v="0"/>
    <x v="1"/>
    <s v="GBP"/>
    <n v="1403258049"/>
    <n v="1400666049"/>
    <b v="1"/>
    <n v="45"/>
    <b v="1"/>
    <x v="6"/>
    <d v="2014-06-20T09:54:09"/>
    <x v="3180"/>
    <n v="120"/>
    <n v="31.93"/>
    <x v="1"/>
    <x v="6"/>
  </r>
  <r>
    <n v="3181"/>
    <s v="ENDURING SONG"/>
    <s v="ENDURING SONG by award-winning Bear Trap Theatre, is a sweeping historical epic about love, loss and family set in the First Crusade."/>
    <x v="2"/>
    <n v="545"/>
    <x v="0"/>
    <x v="1"/>
    <s v="GBP"/>
    <n v="1402848000"/>
    <n v="1400570787"/>
    <b v="1"/>
    <n v="15"/>
    <b v="1"/>
    <x v="6"/>
    <d v="2014-06-15T16:00:00"/>
    <x v="3181"/>
    <n v="109"/>
    <n v="36.33"/>
    <x v="1"/>
    <x v="6"/>
  </r>
  <r>
    <n v="3182"/>
    <s v="A Thought in Three Parts"/>
    <s v="FRANK, a newborn company, presents Wallace Shawn's famously unproduced,&quot;A Thought in Three Parts.&quot;_x000a_Be FRANK with us!"/>
    <x v="39"/>
    <n v="7062"/>
    <x v="0"/>
    <x v="0"/>
    <s v="USD"/>
    <n v="1328029200"/>
    <n v="1323211621"/>
    <b v="1"/>
    <n v="151"/>
    <b v="1"/>
    <x v="6"/>
    <d v="2012-01-31T17:00:00"/>
    <x v="3182"/>
    <n v="101"/>
    <n v="46.77"/>
    <x v="1"/>
    <x v="6"/>
  </r>
  <r>
    <n v="3183"/>
    <s v="The Seagull on The River"/>
    <s v="Anton Chekhov's The Seagull. An outdoor Amphitheater in Manhattan. Trees. A River. Daybreak."/>
    <x v="30"/>
    <n v="2725"/>
    <x v="0"/>
    <x v="0"/>
    <s v="USD"/>
    <n v="1377284669"/>
    <n v="1375729469"/>
    <b v="1"/>
    <n v="68"/>
    <b v="1"/>
    <x v="6"/>
    <d v="2013-08-23T19:04:29"/>
    <x v="3183"/>
    <n v="109"/>
    <n v="40.07"/>
    <x v="1"/>
    <x v="6"/>
  </r>
  <r>
    <n v="3184"/>
    <s v="Equus at Frenetic Theatre"/>
    <s v="Equus is the story of a psychiatrist treating a teenaged boy who blinds six horses with a metal spike."/>
    <x v="270"/>
    <n v="4610"/>
    <x v="0"/>
    <x v="0"/>
    <s v="USD"/>
    <n v="1404258631"/>
    <n v="1401666631"/>
    <b v="1"/>
    <n v="46"/>
    <b v="1"/>
    <x v="6"/>
    <d v="2014-07-01T23:50:31"/>
    <x v="3184"/>
    <n v="107"/>
    <n v="100.22"/>
    <x v="1"/>
    <x v="6"/>
  </r>
  <r>
    <n v="3185"/>
    <s v="Edfringe support - What a Gay Play"/>
    <s v="I've written, and am producing, a fun new play with a gorgeous cast for this year's Edfringe and it just needs a little extra dough :)"/>
    <x v="28"/>
    <n v="1000"/>
    <x v="0"/>
    <x v="1"/>
    <s v="GBP"/>
    <n v="1405553241"/>
    <n v="1404948441"/>
    <b v="1"/>
    <n v="24"/>
    <b v="1"/>
    <x v="6"/>
    <d v="2014-07-16T23:27:21"/>
    <x v="3185"/>
    <n v="100"/>
    <n v="41.67"/>
    <x v="1"/>
    <x v="6"/>
  </r>
  <r>
    <n v="3186"/>
    <s v="Honest"/>
    <s v="Honest is an exciting and dark new play by Bristol based writer Alice Nicholas, touring the South of England and London this October."/>
    <x v="50"/>
    <n v="3270"/>
    <x v="0"/>
    <x v="1"/>
    <s v="GBP"/>
    <n v="1410901200"/>
    <n v="1408313438"/>
    <b v="1"/>
    <n v="70"/>
    <b v="1"/>
    <x v="6"/>
    <d v="2014-09-16T21:00:00"/>
    <x v="3186"/>
    <n v="102"/>
    <n v="46.71"/>
    <x v="1"/>
    <x v="6"/>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x v="6"/>
    <d v="2014-08-04T15:59:33"/>
    <x v="3187"/>
    <n v="116"/>
    <n v="71.489999999999995"/>
    <x v="1"/>
    <x v="6"/>
  </r>
  <r>
    <n v="3188"/>
    <s v="A Brief History of Musical Theatre..."/>
    <s v="A revue show featuring the very best of the last century of musical theatre from aspiring young producers &amp; performers at RWCMD"/>
    <x v="48"/>
    <n v="130"/>
    <x v="2"/>
    <x v="1"/>
    <s v="GBP"/>
    <n v="1433930302"/>
    <n v="1432115902"/>
    <b v="0"/>
    <n v="9"/>
    <b v="0"/>
    <x v="40"/>
    <d v="2015-06-10T09:58:22"/>
    <x v="3188"/>
    <n v="65"/>
    <n v="14.44"/>
    <x v="1"/>
    <x v="40"/>
  </r>
  <r>
    <n v="3189"/>
    <s v="Hednadotter Jubileumskonsert"/>
    <s v="Det Ã¤r tio Ã¥r sedan sist! Musikalen Hednadotter med sÃ¥ngarna frÃ¥n orginaluppsÃ¤ttningen sjunger musikalen i Konsertform."/>
    <x v="56"/>
    <n v="6780"/>
    <x v="2"/>
    <x v="11"/>
    <s v="SEK"/>
    <n v="1432455532"/>
    <n v="1429863532"/>
    <b v="0"/>
    <n v="19"/>
    <b v="0"/>
    <x v="40"/>
    <d v="2015-05-24T08:18:52"/>
    <x v="3189"/>
    <n v="12"/>
    <n v="356.84"/>
    <x v="1"/>
    <x v="40"/>
  </r>
  <r>
    <n v="3190"/>
    <s v="Call It A Day Productions - THE LIFE"/>
    <s v="Call It A Day Productions is putting on their first full production in December and every little bit helps!"/>
    <x v="23"/>
    <n v="0"/>
    <x v="2"/>
    <x v="5"/>
    <s v="CAD"/>
    <n v="1481258275"/>
    <n v="1478662675"/>
    <b v="0"/>
    <n v="0"/>
    <b v="0"/>
    <x v="40"/>
    <d v="2016-12-09T04:37:55"/>
    <x v="3190"/>
    <n v="0"/>
    <n v="0"/>
    <x v="1"/>
    <x v="40"/>
  </r>
  <r>
    <n v="3191"/>
    <s v="Decree 770: Europa"/>
    <s v="A brand new musical about the ban of contraception and abortion in Romania and the revolution that ended it all in 1989."/>
    <x v="192"/>
    <n v="151"/>
    <x v="2"/>
    <x v="0"/>
    <s v="USD"/>
    <n v="1471370869"/>
    <n v="1466186869"/>
    <b v="0"/>
    <n v="4"/>
    <b v="0"/>
    <x v="40"/>
    <d v="2016-08-16T18:07:49"/>
    <x v="3191"/>
    <n v="4"/>
    <n v="37.75"/>
    <x v="1"/>
    <x v="40"/>
  </r>
  <r>
    <n v="3192"/>
    <s v="Arts in Conflict"/>
    <s v="This project challenges social issues affecting young people in areas of deprivation within the Belfast area (Northern Ireland)."/>
    <x v="3"/>
    <n v="102"/>
    <x v="2"/>
    <x v="1"/>
    <s v="GBP"/>
    <n v="1425160800"/>
    <n v="1421274859"/>
    <b v="0"/>
    <n v="8"/>
    <b v="0"/>
    <x v="40"/>
    <d v="2015-02-28T22:00:00"/>
    <x v="3192"/>
    <n v="1"/>
    <n v="12.75"/>
    <x v="1"/>
    <x v="40"/>
  </r>
  <r>
    <n v="3193"/>
    <s v="Shock Treatment - The Sequel to Rocky Horror!"/>
    <s v="Bringing Richard O'Brien's sequel to legendary Rocky Horror to the stage for the first time. First London, then...The World!"/>
    <x v="10"/>
    <n v="587"/>
    <x v="2"/>
    <x v="1"/>
    <s v="GBP"/>
    <n v="1424474056"/>
    <n v="1420586056"/>
    <b v="0"/>
    <n v="24"/>
    <b v="0"/>
    <x v="40"/>
    <d v="2015-02-20T23:14:16"/>
    <x v="3193"/>
    <n v="12"/>
    <n v="24.46"/>
    <x v="1"/>
    <x v="40"/>
  </r>
  <r>
    <n v="3194"/>
    <s v="P.A.C.K (Performing Arts Camp for Kids)"/>
    <s v="P.A.C.K (Performing Arts Camp for Kids) Musical Theater, Instrumental Music, Vocal Music, Dance, Visual Arts, and Physical Education!"/>
    <x v="34"/>
    <n v="0"/>
    <x v="2"/>
    <x v="0"/>
    <s v="USD"/>
    <n v="1437960598"/>
    <n v="1435368598"/>
    <b v="0"/>
    <n v="0"/>
    <b v="0"/>
    <x v="40"/>
    <d v="2015-07-27T01:29:58"/>
    <x v="3194"/>
    <n v="0"/>
    <n v="0"/>
    <x v="1"/>
    <x v="40"/>
  </r>
  <r>
    <n v="3195"/>
    <s v="Emerson Sings!"/>
    <s v="Emerson Sings is the first cabaret to celebrate the work of up and coming musical theater composers who are alumni of Emerson College."/>
    <x v="8"/>
    <n v="2070"/>
    <x v="2"/>
    <x v="0"/>
    <s v="USD"/>
    <n v="1423750542"/>
    <n v="1421158542"/>
    <b v="0"/>
    <n v="39"/>
    <b v="0"/>
    <x v="40"/>
    <d v="2015-02-12T14:15:42"/>
    <x v="3195"/>
    <n v="59"/>
    <n v="53.08"/>
    <x v="1"/>
    <x v="40"/>
  </r>
  <r>
    <n v="3196"/>
    <s v="Our Modern Lives"/>
    <s v="Help five college students as they journey to bring their groundbreaking new musical &quot;Our Modern Lives&quot; to Broadway!"/>
    <x v="399"/>
    <n v="1800"/>
    <x v="2"/>
    <x v="0"/>
    <s v="USD"/>
    <n v="1438437600"/>
    <n v="1433254875"/>
    <b v="0"/>
    <n v="6"/>
    <b v="0"/>
    <x v="40"/>
    <d v="2015-08-01T14:00:00"/>
    <x v="3196"/>
    <n v="0"/>
    <n v="300"/>
    <x v="1"/>
    <x v="40"/>
  </r>
  <r>
    <n v="3197"/>
    <s v="Mirror, mirror on the wall"/>
    <s v="This years most important stage project for young artists in our region. www.ungespor.no"/>
    <x v="3"/>
    <n v="1145"/>
    <x v="2"/>
    <x v="10"/>
    <s v="NOK"/>
    <n v="1423050618"/>
    <n v="1420458618"/>
    <b v="0"/>
    <n v="4"/>
    <b v="0"/>
    <x v="40"/>
    <d v="2015-02-04T11:50:18"/>
    <x v="3197"/>
    <n v="11"/>
    <n v="286.25"/>
    <x v="1"/>
    <x v="40"/>
  </r>
  <r>
    <n v="3198"/>
    <s v="Terezin's The Fireflies"/>
    <s v="Hadbjerg skole opsÃ¦tter i april musicalen The Fireflies, der blev skrevet og opfÃ¸rt i koncentrationslejren Theresienstadt i 1943 og 45."/>
    <x v="11"/>
    <n v="110"/>
    <x v="2"/>
    <x v="8"/>
    <s v="DKK"/>
    <n v="1424081477"/>
    <n v="1420798277"/>
    <b v="0"/>
    <n v="3"/>
    <b v="0"/>
    <x v="40"/>
    <d v="2015-02-16T10:11:17"/>
    <x v="3198"/>
    <n v="0"/>
    <n v="36.67"/>
    <x v="1"/>
    <x v="40"/>
  </r>
  <r>
    <n v="3199"/>
    <s v="Help Milburn Stone Fly High With TARZAN The Musical"/>
    <s v="The Milburn Stone Theatre needs your help to bring its high-flying next blockbuster musical, TARZAN, to life!"/>
    <x v="10"/>
    <n v="2608"/>
    <x v="2"/>
    <x v="0"/>
    <s v="USD"/>
    <n v="1410037200"/>
    <n v="1407435418"/>
    <b v="0"/>
    <n v="53"/>
    <b v="0"/>
    <x v="40"/>
    <d v="2014-09-06T21:00:00"/>
    <x v="3199"/>
    <n v="52"/>
    <n v="49.21"/>
    <x v="1"/>
    <x v="40"/>
  </r>
  <r>
    <n v="3200"/>
    <s v="ROAD TO THE KINGDOM"/>
    <s v="An extremely unique musical play with an exciting, fun filled, dramatic twist. You will discover what lies ahead on the Road to Kingdom"/>
    <x v="63"/>
    <n v="1"/>
    <x v="2"/>
    <x v="0"/>
    <s v="USD"/>
    <n v="1461994440"/>
    <n v="1459410101"/>
    <b v="0"/>
    <n v="1"/>
    <b v="0"/>
    <x v="40"/>
    <d v="2016-04-30T05:34:00"/>
    <x v="3200"/>
    <n v="0"/>
    <n v="1"/>
    <x v="1"/>
    <x v="40"/>
  </r>
  <r>
    <n v="3201"/>
    <s v="Nothing Changes"/>
    <s v="Nothing Changes is a modern musical version of the Ragged Trousered Philanthropists exploring the inequalities of &quot;austerity Britain&quot;"/>
    <x v="13"/>
    <n v="25"/>
    <x v="2"/>
    <x v="1"/>
    <s v="GBP"/>
    <n v="1409509477"/>
    <n v="1407695077"/>
    <b v="0"/>
    <n v="2"/>
    <b v="0"/>
    <x v="40"/>
    <d v="2014-08-31T18:24:37"/>
    <x v="3201"/>
    <n v="1"/>
    <n v="12.5"/>
    <x v="1"/>
    <x v="40"/>
  </r>
  <r>
    <n v="3202"/>
    <s v="Christmas Ain't A Drag - A Musical"/>
    <s v="Falling in love at Christmas should never be a drag! A rocking musical about four lives intersecting at a nightclub at Christmas."/>
    <x v="10"/>
    <n v="2726"/>
    <x v="2"/>
    <x v="0"/>
    <s v="USD"/>
    <n v="1450072740"/>
    <n v="1445027346"/>
    <b v="0"/>
    <n v="25"/>
    <b v="0"/>
    <x v="40"/>
    <d v="2015-12-14T05:59:00"/>
    <x v="3202"/>
    <n v="55"/>
    <n v="109.04"/>
    <x v="1"/>
    <x v="40"/>
  </r>
  <r>
    <n v="3203"/>
    <s v="Escape from Reality's 1st Season &quot;Defying Gravity&quot;"/>
    <s v="Escape from Reality's 1st Season &quot;Defying Gravity&quot; including The Last Five Years, Godspell, and Aida."/>
    <x v="28"/>
    <n v="250"/>
    <x v="2"/>
    <x v="0"/>
    <s v="USD"/>
    <n v="1443224622"/>
    <n v="1440632622"/>
    <b v="0"/>
    <n v="6"/>
    <b v="0"/>
    <x v="40"/>
    <d v="2015-09-25T23:43:42"/>
    <x v="3203"/>
    <n v="25"/>
    <n v="41.67"/>
    <x v="1"/>
    <x v="40"/>
  </r>
  <r>
    <n v="3204"/>
    <s v="FaÃ§ade: The Interactive Musical"/>
    <s v="Based on the hit game, Trip and Grace's marriage is falling apart. It's up to the audience to determine the fate of their relationship."/>
    <x v="2"/>
    <n v="0"/>
    <x v="2"/>
    <x v="0"/>
    <s v="USD"/>
    <n v="1437149640"/>
    <n v="1434558479"/>
    <b v="0"/>
    <n v="0"/>
    <b v="0"/>
    <x v="40"/>
    <d v="2015-07-17T16:14:00"/>
    <x v="3204"/>
    <n v="0"/>
    <n v="0"/>
    <x v="1"/>
    <x v="40"/>
  </r>
  <r>
    <n v="3205"/>
    <s v="Children Must Run: An Original Musical"/>
    <s v="Children Must Run is an original musical, about a prostitute, a drug mule, a child soldier and their struggles, hopes and dreams."/>
    <x v="6"/>
    <n v="273"/>
    <x v="2"/>
    <x v="1"/>
    <s v="GBP"/>
    <n v="1430470772"/>
    <n v="1427878772"/>
    <b v="0"/>
    <n v="12"/>
    <b v="0"/>
    <x v="40"/>
    <d v="2015-05-01T08:59:32"/>
    <x v="3205"/>
    <n v="3"/>
    <n v="22.75"/>
    <x v="1"/>
    <x v="40"/>
  </r>
  <r>
    <n v="3206"/>
    <s v="Performance Theater for Young Artists (PTYA)"/>
    <s v="PTYA is a non-profit musical theater group for kids ages 7-18 that teaches the importance of self expression through the arts."/>
    <x v="10"/>
    <n v="0"/>
    <x v="2"/>
    <x v="0"/>
    <s v="USD"/>
    <n v="1442644651"/>
    <n v="1440052651"/>
    <b v="0"/>
    <n v="0"/>
    <b v="0"/>
    <x v="40"/>
    <d v="2015-09-19T06:37:31"/>
    <x v="3206"/>
    <n v="0"/>
    <n v="0"/>
    <x v="1"/>
    <x v="40"/>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x v="40"/>
    <d v="2015-04-23T05:40:07"/>
    <x v="3207"/>
    <n v="46"/>
    <n v="70.83"/>
    <x v="1"/>
    <x v="40"/>
  </r>
  <r>
    <n v="3208"/>
    <s v="The Blind Owl Stages Shinn's &quot;The Coming World&quot;"/>
    <s v="The political and personal collide in a raw and intimate look at a pre-9/11 America: &quot;The Coming World&quot; by Christopher Shinn"/>
    <x v="10"/>
    <n v="5175"/>
    <x v="0"/>
    <x v="0"/>
    <s v="USD"/>
    <n v="1406557877"/>
    <n v="1404743477"/>
    <b v="1"/>
    <n v="82"/>
    <b v="1"/>
    <x v="6"/>
    <d v="2014-07-28T14:31:17"/>
    <x v="3208"/>
    <n v="104"/>
    <n v="63.11"/>
    <x v="1"/>
    <x v="6"/>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x v="6"/>
    <d v="2014-06-20T23:00:00"/>
    <x v="3209"/>
    <n v="119"/>
    <n v="50.16"/>
    <x v="1"/>
    <x v="6"/>
  </r>
  <r>
    <n v="3210"/>
    <s v="&quot;The Red Herring&quot; World Premiere"/>
    <s v="The Red Herring is a new play full of wickedly fast dialogue, a joke for every sentence, and more puns than you can shake a stick at."/>
    <x v="9"/>
    <n v="3773"/>
    <x v="0"/>
    <x v="0"/>
    <s v="USD"/>
    <n v="1338523140"/>
    <n v="1334442519"/>
    <b v="1"/>
    <n v="60"/>
    <b v="1"/>
    <x v="6"/>
    <d v="2012-06-01T03:59:00"/>
    <x v="3210"/>
    <n v="126"/>
    <n v="62.88"/>
    <x v="1"/>
    <x v="6"/>
  </r>
  <r>
    <n v="3211"/>
    <s v="Titus &amp; Two Conversations. Huzzah!"/>
    <s v="Our fifth season is upon us: A wild new imagining of Titus Andronicus and our signature reading series &quot;Two Plays. One Conversation.&quot;"/>
    <x v="165"/>
    <n v="27541"/>
    <x v="0"/>
    <x v="0"/>
    <s v="USD"/>
    <n v="1408068000"/>
    <n v="1405346680"/>
    <b v="1"/>
    <n v="322"/>
    <b v="1"/>
    <x v="6"/>
    <d v="2014-08-15T02:00:00"/>
    <x v="3211"/>
    <n v="120"/>
    <n v="85.53"/>
    <x v="1"/>
    <x v="6"/>
  </r>
  <r>
    <n v="3212"/>
    <s v="Campo Maldito"/>
    <s v="Help us bring our production of Campo Maldito to New York AND San Francisco!"/>
    <x v="23"/>
    <n v="5050"/>
    <x v="0"/>
    <x v="0"/>
    <s v="USD"/>
    <n v="1407524751"/>
    <n v="1404932751"/>
    <b v="1"/>
    <n v="94"/>
    <b v="1"/>
    <x v="6"/>
    <d v="2014-08-08T19:05:51"/>
    <x v="3212"/>
    <n v="126"/>
    <n v="53.72"/>
    <x v="1"/>
    <x v="6"/>
  </r>
  <r>
    <n v="3213"/>
    <s v="Moving Dust presents 'THIS MUCH' 2015"/>
    <s v="3 boys, 1 white dress and a hoover collide in this explosive new play by John Fitzpatrick. Life's a wedding disco. Let's dance."/>
    <x v="12"/>
    <n v="6007"/>
    <x v="0"/>
    <x v="1"/>
    <s v="GBP"/>
    <n v="1437934759"/>
    <n v="1434478759"/>
    <b v="1"/>
    <n v="47"/>
    <b v="1"/>
    <x v="6"/>
    <d v="2015-07-26T18:19:19"/>
    <x v="3213"/>
    <n v="100"/>
    <n v="127.81"/>
    <x v="1"/>
    <x v="6"/>
  </r>
  <r>
    <n v="3214"/>
    <s v="World Premiere of Sket - a play by  Maya Sondhi"/>
    <s v="Sexting, selfies and social media pressures that affect young people  connected 24/7.  Mistakes happen but now they can remain forever!"/>
    <x v="14"/>
    <n v="12256"/>
    <x v="0"/>
    <x v="1"/>
    <s v="GBP"/>
    <n v="1452038100"/>
    <n v="1448823673"/>
    <b v="1"/>
    <n v="115"/>
    <b v="1"/>
    <x v="6"/>
    <d v="2016-01-05T23:55:00"/>
    <x v="3214"/>
    <n v="102"/>
    <n v="106.57"/>
    <x v="1"/>
    <x v="6"/>
  </r>
  <r>
    <n v="3215"/>
    <s v="Colt Coeur's 6th Season"/>
    <s v="2 world premieres:_x000a_HOW TO LIVE ON EARTH by MJ Kaufman_x000a_ / CAL IN CAMO by William Francis Hoffman_x000a_+ workshops of 7 more plays!"/>
    <x v="19"/>
    <n v="35123"/>
    <x v="0"/>
    <x v="0"/>
    <s v="USD"/>
    <n v="1441857540"/>
    <n v="1438617471"/>
    <b v="1"/>
    <n v="134"/>
    <b v="1"/>
    <x v="6"/>
    <d v="2015-09-10T03:59:00"/>
    <x v="3215"/>
    <n v="100"/>
    <n v="262.11"/>
    <x v="1"/>
    <x v="6"/>
  </r>
  <r>
    <n v="3216"/>
    <s v="BRUTE"/>
    <s v="Brute (winner of the 2015 IdeasTap Underbelly Award) is new writing based on the true story of a rather twisted, horrible schoolgirl."/>
    <x v="13"/>
    <n v="2001"/>
    <x v="0"/>
    <x v="1"/>
    <s v="GBP"/>
    <n v="1436625000"/>
    <n v="1433934371"/>
    <b v="1"/>
    <n v="35"/>
    <b v="1"/>
    <x v="6"/>
    <d v="2015-07-11T14:30:00"/>
    <x v="3216"/>
    <n v="100"/>
    <n v="57.17"/>
    <x v="1"/>
    <x v="6"/>
  </r>
  <r>
    <n v="3217"/>
    <s v="Wake Up Call @ IRT Theater"/>
    <s v="Wake Up Call is a comedic play about a group of hotel employees working on Christmas Eve."/>
    <x v="37"/>
    <n v="5221"/>
    <x v="0"/>
    <x v="0"/>
    <s v="USD"/>
    <n v="1478264784"/>
    <n v="1475672784"/>
    <b v="1"/>
    <n v="104"/>
    <b v="1"/>
    <x v="6"/>
    <d v="2016-11-04T13:06:24"/>
    <x v="3217"/>
    <n v="116"/>
    <n v="50.2"/>
    <x v="1"/>
    <x v="6"/>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x v="6"/>
    <d v="2014-12-31T00:00:00"/>
    <x v="3218"/>
    <n v="102"/>
    <n v="66.59"/>
    <x v="1"/>
    <x v="6"/>
  </r>
  <r>
    <n v="3219"/>
    <s v="Eyes Closed - The First In-Dream Theater Experience"/>
    <s v="Eyes Closed is a collaborative play and docudrama about New Yorkers and their dreams."/>
    <x v="22"/>
    <n v="20022"/>
    <x v="0"/>
    <x v="0"/>
    <s v="USD"/>
    <n v="1427063747"/>
    <n v="1424043347"/>
    <b v="1"/>
    <n v="119"/>
    <b v="1"/>
    <x v="6"/>
    <d v="2015-03-22T22:35:47"/>
    <x v="3219"/>
    <n v="100"/>
    <n v="168.25"/>
    <x v="1"/>
    <x v="6"/>
  </r>
  <r>
    <n v="3220"/>
    <s v="Burners"/>
    <s v="A sci-fi thriller for the stage opening March 10 in Los Angeles."/>
    <x v="36"/>
    <n v="15126"/>
    <x v="0"/>
    <x v="0"/>
    <s v="USD"/>
    <n v="1489352400"/>
    <n v="1486411204"/>
    <b v="1"/>
    <n v="59"/>
    <b v="1"/>
    <x v="6"/>
    <d v="2017-03-12T21:00:00"/>
    <x v="3220"/>
    <n v="101"/>
    <n v="256.37"/>
    <x v="1"/>
    <x v="6"/>
  </r>
  <r>
    <n v="3221"/>
    <s v="The Hitchhiker's Guide to the Family"/>
    <s v="A one-man show about love, loss, and motorways, written &amp; performed by Ben Norris. Help us get to the 2015 Edinburgh Fringe and beyond!"/>
    <x v="23"/>
    <n v="4137"/>
    <x v="0"/>
    <x v="1"/>
    <s v="GBP"/>
    <n v="1436114603"/>
    <n v="1433090603"/>
    <b v="1"/>
    <n v="113"/>
    <b v="1"/>
    <x v="6"/>
    <d v="2015-07-05T16:43:23"/>
    <x v="3221"/>
    <n v="103"/>
    <n v="36.61"/>
    <x v="1"/>
    <x v="6"/>
  </r>
  <r>
    <n v="3222"/>
    <s v="Shakespeare in ASL - and FREE for everyone"/>
    <s v="Shakespeare's classic re-imagined as a spoken and signed production for deaf and hearing audiences"/>
    <x v="30"/>
    <n v="3120"/>
    <x v="0"/>
    <x v="0"/>
    <s v="USD"/>
    <n v="1445722140"/>
    <n v="1443016697"/>
    <b v="1"/>
    <n v="84"/>
    <b v="1"/>
    <x v="6"/>
    <d v="2015-10-24T21:29:00"/>
    <x v="3222"/>
    <n v="125"/>
    <n v="37.14"/>
    <x v="1"/>
    <x v="6"/>
  </r>
  <r>
    <n v="3223"/>
    <s v="Good People by David Lindsay-Abaire at Waterfront Playhouse"/>
    <s v="Bringing David Lindsay-Abaire's award-winning story of our times to the East Bay."/>
    <x v="379"/>
    <n v="3395"/>
    <x v="0"/>
    <x v="0"/>
    <s v="USD"/>
    <n v="1440100976"/>
    <n v="1437508976"/>
    <b v="1"/>
    <n v="74"/>
    <b v="1"/>
    <x v="6"/>
    <d v="2015-08-20T20:02:56"/>
    <x v="3223"/>
    <n v="110"/>
    <n v="45.88"/>
    <x v="1"/>
    <x v="6"/>
  </r>
  <r>
    <n v="3224"/>
    <s v="AdA (Author directing Author)"/>
    <s v="Neil LaBute and Marco Calvani reunite once again for the unique, international collaboration that is ADA: Author directing Author."/>
    <x v="11"/>
    <n v="30610"/>
    <x v="0"/>
    <x v="0"/>
    <s v="USD"/>
    <n v="1484024400"/>
    <n v="1479932713"/>
    <b v="1"/>
    <n v="216"/>
    <b v="1"/>
    <x v="6"/>
    <d v="2017-01-10T05:00:00"/>
    <x v="3224"/>
    <n v="102"/>
    <n v="141.71"/>
    <x v="1"/>
    <x v="6"/>
  </r>
  <r>
    <n v="3225"/>
    <s v="Two &quot;Gentlemen&quot; of Verona by William Shakespeare"/>
    <s v="Bare Theatre brings one of Shakespeare's most accessible early comedies to life free to the public across the NC Triangle"/>
    <x v="13"/>
    <n v="2047"/>
    <x v="0"/>
    <x v="0"/>
    <s v="USD"/>
    <n v="1464987600"/>
    <n v="1463145938"/>
    <b v="1"/>
    <n v="39"/>
    <b v="1"/>
    <x v="6"/>
    <d v="2016-06-03T21:00:00"/>
    <x v="3225"/>
    <n v="102"/>
    <n v="52.49"/>
    <x v="1"/>
    <x v="6"/>
  </r>
  <r>
    <n v="3226"/>
    <s v="Get Trip The Light Theatre's show to its 2nd London Stage!"/>
    <s v="Trip The Light Theatre needs YOUR help to fund it's second run of its debut production 'The Sun Shining On her Hands' in London."/>
    <x v="38"/>
    <n v="1250"/>
    <x v="0"/>
    <x v="1"/>
    <s v="GBP"/>
    <n v="1446213612"/>
    <n v="1443621612"/>
    <b v="1"/>
    <n v="21"/>
    <b v="1"/>
    <x v="6"/>
    <d v="2015-10-30T14:00:12"/>
    <x v="3226"/>
    <n v="104"/>
    <n v="59.52"/>
    <x v="1"/>
    <x v="6"/>
  </r>
  <r>
    <n v="3227"/>
    <s v="a colder water than here - VAULT 2017"/>
    <s v="a colder water than here is a new play by Matt Jones and directed by Lily McLeish that will be perfomed at VAULT Festival from 1-5 Feb"/>
    <x v="38"/>
    <n v="1500"/>
    <x v="0"/>
    <x v="1"/>
    <s v="GBP"/>
    <n v="1484687436"/>
    <n v="1482095436"/>
    <b v="0"/>
    <n v="30"/>
    <b v="1"/>
    <x v="6"/>
    <d v="2017-01-17T21:10:36"/>
    <x v="3227"/>
    <n v="125"/>
    <n v="50"/>
    <x v="1"/>
    <x v="6"/>
  </r>
  <r>
    <n v="3228"/>
    <s v="Hear Me Roar: A Season of Powerful Women"/>
    <s v="A Season of Powerful Women. A Season of Defiance."/>
    <x v="39"/>
    <n v="7164"/>
    <x v="0"/>
    <x v="0"/>
    <s v="USD"/>
    <n v="1450328340"/>
    <n v="1447606884"/>
    <b v="1"/>
    <n v="37"/>
    <b v="1"/>
    <x v="6"/>
    <d v="2015-12-17T04:59:00"/>
    <x v="3228"/>
    <n v="102"/>
    <n v="193.62"/>
    <x v="1"/>
    <x v="6"/>
  </r>
  <r>
    <n v="3229"/>
    <s v="The Seagull Project Presents: The Three Sisters"/>
    <s v="After electrifying audiences in Seattle and Tashkent, The Seagull Project embarks on a brand new journey."/>
    <x v="22"/>
    <n v="21573"/>
    <x v="0"/>
    <x v="0"/>
    <s v="USD"/>
    <n v="1416470398"/>
    <n v="1413874798"/>
    <b v="1"/>
    <n v="202"/>
    <b v="1"/>
    <x v="6"/>
    <d v="2014-11-20T07:59:58"/>
    <x v="3229"/>
    <n v="108"/>
    <n v="106.8"/>
    <x v="1"/>
    <x v="6"/>
  </r>
  <r>
    <n v="3230"/>
    <s v="#CLOUD$ - a modern adaptation of Aristophanes' Clouds"/>
    <s v="Recently under fire for its cheeky and contextual revisiting of an ancient comedy, this show has lost funding and needs your support!"/>
    <x v="27"/>
    <n v="2857"/>
    <x v="0"/>
    <x v="0"/>
    <s v="USD"/>
    <n v="1412135940"/>
    <n v="1410840126"/>
    <b v="1"/>
    <n v="37"/>
    <b v="1"/>
    <x v="6"/>
    <d v="2014-10-01T03:59:00"/>
    <x v="3230"/>
    <n v="110"/>
    <n v="77.22"/>
    <x v="1"/>
    <x v="6"/>
  </r>
  <r>
    <n v="3231"/>
    <s v="Strong Poison Stage Play adapted fr. Dorothy L. Sayers novel"/>
    <s v="Help us reach our &quot;stretch goal&quot; of $2000! We are an adult group specializing in adapting works of fiction for the stage."/>
    <x v="28"/>
    <n v="1610"/>
    <x v="0"/>
    <x v="0"/>
    <s v="USD"/>
    <n v="1460846347"/>
    <n v="1458254347"/>
    <b v="0"/>
    <n v="28"/>
    <b v="1"/>
    <x v="6"/>
    <d v="2016-04-16T22:39:07"/>
    <x v="3231"/>
    <n v="161"/>
    <n v="57.5"/>
    <x v="1"/>
    <x v="6"/>
  </r>
  <r>
    <n v="3232"/>
    <s v="Honorable Men - Poor Yorick's Players 2016 Season"/>
    <s v="Honorable Men - Yorick's 10th season of free, outdoor Shakespeare.  Featuring Henry IV, part 1 and Julius Caesar."/>
    <x v="28"/>
    <n v="1312"/>
    <x v="0"/>
    <x v="0"/>
    <s v="USD"/>
    <n v="1462334340"/>
    <n v="1459711917"/>
    <b v="1"/>
    <n v="26"/>
    <b v="1"/>
    <x v="6"/>
    <d v="2016-05-04T03:59:00"/>
    <x v="3232"/>
    <n v="131"/>
    <n v="50.46"/>
    <x v="1"/>
    <x v="6"/>
  </r>
  <r>
    <n v="3233"/>
    <s v="64 Squares"/>
    <s v="64 Squares is an autobiographical one-man exploration of the internal chess game played to reconcile relationships."/>
    <x v="10"/>
    <n v="5940"/>
    <x v="0"/>
    <x v="0"/>
    <s v="USD"/>
    <n v="1488482355"/>
    <n v="1485890355"/>
    <b v="0"/>
    <n v="61"/>
    <b v="1"/>
    <x v="6"/>
    <d v="2017-03-02T19:19:15"/>
    <x v="3233"/>
    <n v="119"/>
    <n v="97.38"/>
    <x v="1"/>
    <x v="6"/>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x v="6"/>
    <d v="2017-02-01T23:31:00"/>
    <x v="3234"/>
    <n v="100"/>
    <n v="34.92"/>
    <x v="1"/>
    <x v="6"/>
  </r>
  <r>
    <n v="3235"/>
    <s v="Catapult OYL to the next levelâ€”in Edinburgh!"/>
    <s v="Bring the spectacular PLEASE EXCUSE MY DEAR AUNT SALLY to Edinburgh this August for a 4-week run at the prestigious Pleasance Theatre!"/>
    <x v="36"/>
    <n v="15481"/>
    <x v="0"/>
    <x v="0"/>
    <s v="USD"/>
    <n v="1467361251"/>
    <n v="1464769251"/>
    <b v="1"/>
    <n v="181"/>
    <b v="1"/>
    <x v="6"/>
    <d v="2016-07-01T08:20:51"/>
    <x v="3235"/>
    <n v="103"/>
    <n v="85.53"/>
    <x v="1"/>
    <x v="6"/>
  </r>
  <r>
    <n v="3236"/>
    <s v="Sub-Basement World Premiere"/>
    <s v="A dark comedy exploring the importance of art, homelessness, and finding your own path.  World Premiere 3/27/17 at IRT Theater in NYC."/>
    <x v="22"/>
    <n v="20120"/>
    <x v="0"/>
    <x v="0"/>
    <s v="USD"/>
    <n v="1482962433"/>
    <n v="1480370433"/>
    <b v="0"/>
    <n v="110"/>
    <b v="1"/>
    <x v="6"/>
    <d v="2016-12-28T22:00:33"/>
    <x v="3236"/>
    <n v="101"/>
    <n v="182.91"/>
    <x v="1"/>
    <x v="6"/>
  </r>
  <r>
    <n v="3237"/>
    <s v="Celebrating 20 years of The 24 Hour Plays around the world!"/>
    <s v="An annual campaign supporting our intensive for artists 25 and under."/>
    <x v="19"/>
    <n v="35275.64"/>
    <x v="0"/>
    <x v="0"/>
    <s v="USD"/>
    <n v="1443499140"/>
    <n v="1441452184"/>
    <b v="1"/>
    <n v="269"/>
    <b v="1"/>
    <x v="6"/>
    <d v="2015-09-29T03:59:00"/>
    <x v="3237"/>
    <n v="101"/>
    <n v="131.13999999999999"/>
    <x v="1"/>
    <x v="6"/>
  </r>
  <r>
    <n v="3238"/>
    <s v="All Bare Theatre bring THE MAIDS to Edinburgh 2015"/>
    <s v="A bit of role-play never hurt anyone, right? Two maids play a game of murder. Genet's THE MAIDS in a visceral production by ALL BARE."/>
    <x v="70"/>
    <n v="3145"/>
    <x v="0"/>
    <x v="1"/>
    <s v="GBP"/>
    <n v="1435752898"/>
    <n v="1433160898"/>
    <b v="1"/>
    <n v="79"/>
    <b v="1"/>
    <x v="6"/>
    <d v="2015-07-01T12:14:58"/>
    <x v="3238"/>
    <n v="112"/>
    <n v="39.81"/>
    <x v="1"/>
    <x v="6"/>
  </r>
  <r>
    <n v="3239"/>
    <s v="The Book's the Thing - Welcome to Hamlet's Library"/>
    <s v="The first regional library-touring show from new UK company Librarian Theatre - transforming local libraries into magical theatres"/>
    <x v="400"/>
    <n v="6208.98"/>
    <x v="0"/>
    <x v="1"/>
    <s v="GBP"/>
    <n v="1445817540"/>
    <n v="1443665293"/>
    <b v="1"/>
    <n v="104"/>
    <b v="1"/>
    <x v="6"/>
    <d v="2015-10-25T23:59:00"/>
    <x v="3239"/>
    <n v="106"/>
    <n v="59.7"/>
    <x v="1"/>
    <x v="6"/>
  </r>
  <r>
    <n v="3240"/>
    <s v="Princess Suffragette: a new play for VAULT Festival 2017"/>
    <s v="An inventive (re)telling of Princess Sophia Duleep Singhâ€™s journey, from an aristocratic upbringing to a life of political activism."/>
    <x v="9"/>
    <n v="3017"/>
    <x v="0"/>
    <x v="1"/>
    <s v="GBP"/>
    <n v="1487286000"/>
    <n v="1484843948"/>
    <b v="0"/>
    <n v="34"/>
    <b v="1"/>
    <x v="6"/>
    <d v="2017-02-16T23:00:00"/>
    <x v="3240"/>
    <n v="101"/>
    <n v="88.74"/>
    <x v="1"/>
    <x v="6"/>
  </r>
  <r>
    <n v="3241"/>
    <s v="THE SOPHOCLES PROJECT"/>
    <s v="iDiOM mounts the West Coast Premiere of â€œThese Seven Sicknessesâ€ â€“ ALL SEVEN of Sophoclesâ€™ surviving plays in one epic production."/>
    <x v="0"/>
    <n v="9801"/>
    <x v="0"/>
    <x v="0"/>
    <s v="USD"/>
    <n v="1413269940"/>
    <n v="1410421670"/>
    <b v="1"/>
    <n v="167"/>
    <b v="1"/>
    <x v="6"/>
    <d v="2014-10-14T06:59:00"/>
    <x v="3241"/>
    <n v="115"/>
    <n v="58.69"/>
    <x v="1"/>
    <x v="6"/>
  </r>
  <r>
    <n v="3242"/>
    <s v="First Day Off in a Long Time by Brian Finkelstein"/>
    <s v="First Day Off in a Long Time is a comedy show...            _x000a_About suicide."/>
    <x v="3"/>
    <n v="12730.42"/>
    <x v="0"/>
    <x v="0"/>
    <s v="USD"/>
    <n v="1411150092"/>
    <n v="1408558092"/>
    <b v="1"/>
    <n v="183"/>
    <b v="1"/>
    <x v="6"/>
    <d v="2014-09-19T18:08:12"/>
    <x v="3242"/>
    <n v="127"/>
    <n v="69.569999999999993"/>
    <x v="1"/>
    <x v="6"/>
  </r>
  <r>
    <n v="3243"/>
    <s v="THE INCREDIBLE FOX SISTERS"/>
    <s v="Live Source's world premiere of a new play by Jaclyn Backhaus, premiering at the New Ohio Theatre October 30th-November 8th."/>
    <x v="6"/>
    <n v="8227"/>
    <x v="0"/>
    <x v="0"/>
    <s v="USD"/>
    <n v="1444348800"/>
    <n v="1442283562"/>
    <b v="1"/>
    <n v="71"/>
    <b v="1"/>
    <x v="6"/>
    <d v="2015-10-09T00:00:00"/>
    <x v="3243"/>
    <n v="103"/>
    <n v="115.87"/>
    <x v="1"/>
    <x v="6"/>
  </r>
  <r>
    <n v="3244"/>
    <s v="'Time Please'"/>
    <s v="'Time Please' is a black comedy set in a failing public house in a run-down part of town, where things are about to get messy."/>
    <x v="183"/>
    <n v="1647"/>
    <x v="0"/>
    <x v="1"/>
    <s v="GBP"/>
    <n v="1480613982"/>
    <n v="1478018382"/>
    <b v="0"/>
    <n v="69"/>
    <b v="1"/>
    <x v="6"/>
    <d v="2016-12-01T17:39:42"/>
    <x v="3244"/>
    <n v="103"/>
    <n v="23.87"/>
    <x v="1"/>
    <x v="6"/>
  </r>
  <r>
    <n v="3245"/>
    <s v="Roughly Speaking: Voices from The Soup Kitchen"/>
    <s v="Five playwrights volunteer at New York's largest soup kitchen and develop a play around the people they meet."/>
    <x v="223"/>
    <n v="21904"/>
    <x v="0"/>
    <x v="0"/>
    <s v="USD"/>
    <n v="1434074400"/>
    <n v="1431354258"/>
    <b v="0"/>
    <n v="270"/>
    <b v="1"/>
    <x v="6"/>
    <d v="2015-06-12T02:00:00"/>
    <x v="3245"/>
    <n v="104"/>
    <n v="81.13"/>
    <x v="1"/>
    <x v="6"/>
  </r>
  <r>
    <n v="3246"/>
    <s v="The Gray Man"/>
    <s v="The Gray Man isnâ€™t real. Heâ€™s a ghost story, a boogeyman, a tale mothers make up to keep their children safe."/>
    <x v="3"/>
    <n v="11122"/>
    <x v="0"/>
    <x v="0"/>
    <s v="USD"/>
    <n v="1442030340"/>
    <n v="1439551200"/>
    <b v="1"/>
    <n v="193"/>
    <b v="1"/>
    <x v="6"/>
    <d v="2015-09-12T03:59:00"/>
    <x v="3246"/>
    <n v="111"/>
    <n v="57.63"/>
    <x v="1"/>
    <x v="6"/>
  </r>
  <r>
    <n v="3247"/>
    <s v="Open Letter Theatre presents 'Boys' by Ella Hickson"/>
    <s v="Open Letter Theatre presents 'Boys' by Ella Hickson, at 2015's Edinburgh Fringe Festival! Four students, one flat, one last party!"/>
    <x v="30"/>
    <n v="2646.5"/>
    <x v="0"/>
    <x v="1"/>
    <s v="GBP"/>
    <n v="1436696712"/>
    <n v="1434104712"/>
    <b v="1"/>
    <n v="57"/>
    <b v="1"/>
    <x v="6"/>
    <d v="2015-07-12T10:25:12"/>
    <x v="3247"/>
    <n v="106"/>
    <n v="46.43"/>
    <x v="1"/>
    <x v="6"/>
  </r>
  <r>
    <n v="3248"/>
    <s v="Honest Accomplice Theatre 2015-16 Season"/>
    <s v="Honest Accomplice Theatre produces theatre for social change."/>
    <x v="14"/>
    <n v="12095"/>
    <x v="0"/>
    <x v="0"/>
    <s v="USD"/>
    <n v="1428178757"/>
    <n v="1425590357"/>
    <b v="1"/>
    <n v="200"/>
    <b v="1"/>
    <x v="6"/>
    <d v="2015-04-04T20:19:17"/>
    <x v="3248"/>
    <n v="101"/>
    <n v="60.48"/>
    <x v="1"/>
    <x v="6"/>
  </r>
  <r>
    <n v="3249"/>
    <s v="Yesterday Again, Please - A New Play by Dezi Gallegos"/>
    <s v="A new work about guilt, trauma, love, and change; this original play tells the story of a boy and a girl who love and lose each other."/>
    <x v="62"/>
    <n v="5771"/>
    <x v="0"/>
    <x v="0"/>
    <s v="USD"/>
    <n v="1434822914"/>
    <n v="1432230914"/>
    <b v="1"/>
    <n v="88"/>
    <b v="1"/>
    <x v="6"/>
    <d v="2015-06-20T17:55:14"/>
    <x v="3249"/>
    <n v="105"/>
    <n v="65.58"/>
    <x v="1"/>
    <x v="6"/>
  </r>
  <r>
    <n v="3250"/>
    <s v="Bring Love's Labour's Lost to Minnesota"/>
    <s v="The birth-child of The Moving Company, Theatre de la Jeune Lune &amp; William Shakespeare:  A wild new production of Love's Labour's Lost."/>
    <x v="31"/>
    <n v="25388"/>
    <x v="0"/>
    <x v="0"/>
    <s v="USD"/>
    <n v="1415213324"/>
    <n v="1412617724"/>
    <b v="1"/>
    <n v="213"/>
    <b v="1"/>
    <x v="6"/>
    <d v="2014-11-05T18:48:44"/>
    <x v="3250"/>
    <n v="102"/>
    <n v="119.19"/>
    <x v="1"/>
    <x v="6"/>
  </r>
  <r>
    <n v="3251"/>
    <s v="The Metronome Society"/>
    <s v="Self-Titled: A Live (Theatrical) Mixtape. An evening of short plays and music inspired by the works of Jimi, Aretha, Sting and Rufus!"/>
    <x v="15"/>
    <n v="1661"/>
    <x v="0"/>
    <x v="0"/>
    <s v="USD"/>
    <n v="1434907966"/>
    <n v="1432315966"/>
    <b v="1"/>
    <n v="20"/>
    <b v="1"/>
    <x v="6"/>
    <d v="2015-06-21T17:32:46"/>
    <x v="3251"/>
    <n v="111"/>
    <n v="83.05"/>
    <x v="1"/>
    <x v="6"/>
  </r>
  <r>
    <n v="3252"/>
    <s v="Modern Love"/>
    <s v="How do we navigate the boundaries between friendship, sexual intimacy and obsessive desire?"/>
    <x v="268"/>
    <n v="2876"/>
    <x v="0"/>
    <x v="1"/>
    <s v="GBP"/>
    <n v="1473247240"/>
    <n v="1470655240"/>
    <b v="1"/>
    <n v="50"/>
    <b v="1"/>
    <x v="6"/>
    <d v="2016-09-07T11:20:40"/>
    <x v="3252"/>
    <n v="128"/>
    <n v="57.52"/>
    <x v="1"/>
    <x v="6"/>
  </r>
  <r>
    <n v="3253"/>
    <s v="EMPATHITRAX, a new play by Ana Nogueira"/>
    <s v="Can you ever truly feel what someone else is feeling?_x000a_Do you want to?"/>
    <x v="22"/>
    <n v="20365"/>
    <x v="0"/>
    <x v="0"/>
    <s v="USD"/>
    <n v="1473306300"/>
    <n v="1471701028"/>
    <b v="1"/>
    <n v="115"/>
    <b v="1"/>
    <x v="6"/>
    <d v="2016-09-08T03:45:00"/>
    <x v="3253"/>
    <n v="102"/>
    <n v="177.09"/>
    <x v="1"/>
    <x v="6"/>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x v="6"/>
    <d v="2015-03-26T01:03:29"/>
    <x v="3254"/>
    <n v="101"/>
    <n v="70.77"/>
    <x v="1"/>
    <x v="6"/>
  </r>
  <r>
    <n v="3255"/>
    <s v="Henry V"/>
    <s v="5 Actors, 30 Characters, 90 Minutes._x000a_Let us transport you from London to the fields of Agincourt, using the power of your imagination."/>
    <x v="43"/>
    <n v="525"/>
    <x v="0"/>
    <x v="1"/>
    <s v="GBP"/>
    <n v="1412706375"/>
    <n v="1410114375"/>
    <b v="1"/>
    <n v="18"/>
    <b v="1"/>
    <x v="6"/>
    <d v="2014-10-07T18:26:15"/>
    <x v="3255"/>
    <n v="175"/>
    <n v="29.17"/>
    <x v="1"/>
    <x v="6"/>
  </r>
  <r>
    <n v="3256"/>
    <s v="Paperhand Puppet Intervention 16th Annual Summer Show"/>
    <s v="Our 16th year promises to be bigger and better than ever but we need your help to bring the show to life!"/>
    <x v="3"/>
    <n v="12806"/>
    <x v="0"/>
    <x v="0"/>
    <s v="USD"/>
    <n v="1433995140"/>
    <n v="1432129577"/>
    <b v="1"/>
    <n v="176"/>
    <b v="1"/>
    <x v="6"/>
    <d v="2015-06-11T03:59:00"/>
    <x v="3256"/>
    <n v="128"/>
    <n v="72.760000000000005"/>
    <x v="1"/>
    <x v="6"/>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x v="6"/>
    <d v="2017-02-22T13:25:52"/>
    <x v="3257"/>
    <n v="106"/>
    <n v="51.85"/>
    <x v="1"/>
    <x v="6"/>
  </r>
  <r>
    <n v="3258"/>
    <s v="Bluebirds by Joe Brondo"/>
    <s v="A guy named Walt steals a book and plans to sell it to get his life on track... until his wife finds out."/>
    <x v="39"/>
    <n v="7365"/>
    <x v="0"/>
    <x v="0"/>
    <s v="USD"/>
    <n v="1420751861"/>
    <n v="1418159861"/>
    <b v="1"/>
    <n v="75"/>
    <b v="1"/>
    <x v="6"/>
    <d v="2015-01-08T21:17:41"/>
    <x v="3258"/>
    <n v="105"/>
    <n v="98.2"/>
    <x v="1"/>
    <x v="6"/>
  </r>
  <r>
    <n v="3259"/>
    <s v="Laughter is Sacred Space 2.0"/>
    <s v="The Human Faces Tour - Every Story Sacred. This tour is about laughter, grief, and identity in the human striving toward wholeness"/>
    <x v="165"/>
    <n v="24418.6"/>
    <x v="0"/>
    <x v="0"/>
    <s v="USD"/>
    <n v="1475294340"/>
    <n v="1472753745"/>
    <b v="1"/>
    <n v="97"/>
    <b v="1"/>
    <x v="6"/>
    <d v="2016-10-01T03:59:00"/>
    <x v="3259"/>
    <n v="106"/>
    <n v="251.74"/>
    <x v="1"/>
    <x v="6"/>
  </r>
  <r>
    <n v="3260"/>
    <s v="Keep the Art of Marionettes Alive With PUPPETWORKS!"/>
    <s v="We're looking to raise money to continue bringing Brooklyn the vanishing art form of marionette puppetry."/>
    <x v="10"/>
    <n v="5462"/>
    <x v="0"/>
    <x v="0"/>
    <s v="USD"/>
    <n v="1448903318"/>
    <n v="1445875718"/>
    <b v="1"/>
    <n v="73"/>
    <b v="1"/>
    <x v="6"/>
    <d v="2015-11-30T17:08:38"/>
    <x v="3260"/>
    <n v="109"/>
    <n v="74.819999999999993"/>
    <x v="1"/>
    <x v="6"/>
  </r>
  <r>
    <n v="3261"/>
    <s v="Scrappy Shakespeare: A Midsummer Night's Dream"/>
    <s v="Six Spartanburg-based professional actors perform A Midsummer Night's Dream outdoors in downtown Spartanburg."/>
    <x v="126"/>
    <n v="3315"/>
    <x v="0"/>
    <x v="0"/>
    <s v="USD"/>
    <n v="1437067476"/>
    <n v="1434475476"/>
    <b v="1"/>
    <n v="49"/>
    <b v="1"/>
    <x v="6"/>
    <d v="2015-07-16T17:24:36"/>
    <x v="3261"/>
    <n v="100"/>
    <n v="67.650000000000006"/>
    <x v="1"/>
    <x v="6"/>
  </r>
  <r>
    <n v="3262"/>
    <s v="Prison Boxing: A New Play by Leah Joki"/>
    <s v="A one-woman theatrical exploration of the prison system and its inhabitants."/>
    <x v="401"/>
    <n v="12571"/>
    <x v="0"/>
    <x v="0"/>
    <s v="USD"/>
    <n v="1419220800"/>
    <n v="1416555262"/>
    <b v="1"/>
    <n v="134"/>
    <b v="1"/>
    <x v="6"/>
    <d v="2014-12-22T04:00:00"/>
    <x v="3262"/>
    <n v="103"/>
    <n v="93.81"/>
    <x v="1"/>
    <x v="6"/>
  </r>
  <r>
    <n v="3263"/>
    <s v="Titus Andronicus (with an all-female cast &amp; crew)"/>
    <s v="Shakespeare's bloodiest tragedy, performed and produced exclusively by women."/>
    <x v="30"/>
    <n v="2804.16"/>
    <x v="0"/>
    <x v="0"/>
    <s v="USD"/>
    <n v="1446238800"/>
    <n v="1444220588"/>
    <b v="1"/>
    <n v="68"/>
    <b v="1"/>
    <x v="6"/>
    <d v="2015-10-30T21:00:00"/>
    <x v="3263"/>
    <n v="112"/>
    <n v="41.24"/>
    <x v="1"/>
    <x v="6"/>
  </r>
  <r>
    <n v="3264"/>
    <s v="Kapow-i GoGo at The PIT"/>
    <s v="The three part comedic saga of Kapow-i GoGo, who saves the world.  Again.  And again."/>
    <x v="30"/>
    <n v="2575"/>
    <x v="0"/>
    <x v="0"/>
    <s v="USD"/>
    <n v="1422482400"/>
    <n v="1421089938"/>
    <b v="1"/>
    <n v="49"/>
    <b v="1"/>
    <x v="6"/>
    <d v="2015-01-28T22:00:00"/>
    <x v="3264"/>
    <n v="103"/>
    <n v="52.55"/>
    <x v="1"/>
    <x v="6"/>
  </r>
  <r>
    <n v="3265"/>
    <s v="&quot;Where was I&quot; - an autobiographical play on Dementia"/>
    <s v="A theatrical play on Alzheimerâ€™s and the challenges of loving a person who keeps disappearing."/>
    <x v="200"/>
    <n v="4428"/>
    <x v="0"/>
    <x v="17"/>
    <s v="EUR"/>
    <n v="1449162000"/>
    <n v="1446570315"/>
    <b v="1"/>
    <n v="63"/>
    <b v="1"/>
    <x v="6"/>
    <d v="2015-12-03T17:00:00"/>
    <x v="3265"/>
    <n v="164"/>
    <n v="70.290000000000006"/>
    <x v="1"/>
    <x v="6"/>
  </r>
  <r>
    <n v="3266"/>
    <s v="Macbeth"/>
    <s v="An original version of Shakespeare's masterpiece that emphasizes family and explores the destruction of blood ties"/>
    <x v="12"/>
    <n v="7877"/>
    <x v="0"/>
    <x v="0"/>
    <s v="USD"/>
    <n v="1434142800"/>
    <n v="1431435122"/>
    <b v="1"/>
    <n v="163"/>
    <b v="1"/>
    <x v="6"/>
    <d v="2015-06-12T21:00:00"/>
    <x v="3266"/>
    <n v="131"/>
    <n v="48.33"/>
    <x v="1"/>
    <x v="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x v="6"/>
    <d v="2015-07-17T18:11:00"/>
    <x v="3267"/>
    <n v="102"/>
    <n v="53.18"/>
    <x v="1"/>
    <x v="6"/>
  </r>
  <r>
    <n v="3268"/>
    <s v="EgoPo's Hairy Ape Tours to the Provincetown Festival"/>
    <s v="EgoPo's The Hairy Ape has been invited to the Provincetown Theater Festival! Help us support our artists on this exciting tour."/>
    <x v="13"/>
    <n v="2560"/>
    <x v="0"/>
    <x v="0"/>
    <s v="USD"/>
    <n v="1472074928"/>
    <n v="1470692528"/>
    <b v="1"/>
    <n v="42"/>
    <b v="1"/>
    <x v="6"/>
    <d v="2016-08-24T21:42:08"/>
    <x v="3268"/>
    <n v="128"/>
    <n v="60.95"/>
    <x v="1"/>
    <x v="6"/>
  </r>
  <r>
    <n v="3269"/>
    <s v="Cicada Studios presents &quot;Miss Sarah&quot;"/>
    <s v="Cicada Studios presents, as their inaugural production, a new-writing world premiere at the Edinburgh Fringe Festival 2015."/>
    <x v="6"/>
    <n v="8120"/>
    <x v="0"/>
    <x v="1"/>
    <s v="GBP"/>
    <n v="1434452400"/>
    <n v="1431509397"/>
    <b v="1"/>
    <n v="70"/>
    <b v="1"/>
    <x v="6"/>
    <d v="2015-06-16T11:00:00"/>
    <x v="3269"/>
    <n v="102"/>
    <n v="116"/>
    <x v="1"/>
    <x v="6"/>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x v="6"/>
    <d v="2015-07-12T12:47:45"/>
    <x v="3270"/>
    <n v="102"/>
    <n v="61"/>
    <x v="1"/>
    <x v="6"/>
  </r>
  <r>
    <n v="3271"/>
    <s v="Saxon Court at Southwark Playhouse"/>
    <s v="A razor sharp satire to darken your Christmas."/>
    <x v="15"/>
    <n v="1950"/>
    <x v="0"/>
    <x v="1"/>
    <s v="GBP"/>
    <n v="1414927775"/>
    <n v="1412332175"/>
    <b v="1"/>
    <n v="51"/>
    <b v="1"/>
    <x v="6"/>
    <d v="2014-11-02T11:29:35"/>
    <x v="3271"/>
    <n v="130"/>
    <n v="38.24"/>
    <x v="1"/>
    <x v="6"/>
  </r>
  <r>
    <n v="3272"/>
    <s v="&quot;Next Stop&quot; - Adjusting to dating in NYC"/>
    <s v="A new original play that follows two Israeli singles navigate the humorous and confusing dating scene of NYC."/>
    <x v="3"/>
    <n v="15443"/>
    <x v="0"/>
    <x v="0"/>
    <s v="USD"/>
    <n v="1446814809"/>
    <n v="1444219209"/>
    <b v="1"/>
    <n v="145"/>
    <b v="1"/>
    <x v="6"/>
    <d v="2015-11-06T13:00:09"/>
    <x v="3272"/>
    <n v="154"/>
    <n v="106.5"/>
    <x v="1"/>
    <x v="6"/>
  </r>
  <r>
    <n v="3273"/>
    <s v="Toscana, or What I Remember"/>
    <s v="We're bringing Tuscany to the Cherry Lane Theatre with a new play about memory and how we deal with people we love but we can't stand."/>
    <x v="23"/>
    <n v="4296"/>
    <x v="0"/>
    <x v="0"/>
    <s v="USD"/>
    <n v="1473879600"/>
    <n v="1472498042"/>
    <b v="1"/>
    <n v="21"/>
    <b v="1"/>
    <x v="6"/>
    <d v="2016-09-14T19:00:00"/>
    <x v="3273"/>
    <n v="107"/>
    <n v="204.57"/>
    <x v="1"/>
    <x v="6"/>
  </r>
  <r>
    <n v="3274"/>
    <s v="Orpheus Descending by Tennessee Williams"/>
    <s v="Austin Pendleton directs a rare revival of Tennessee Williams' Orpheus Descending. (photos by Michael Halsband and Talfoto)"/>
    <x v="289"/>
    <n v="15705"/>
    <x v="0"/>
    <x v="0"/>
    <s v="USD"/>
    <n v="1458075600"/>
    <n v="1454259272"/>
    <b v="1"/>
    <n v="286"/>
    <b v="1"/>
    <x v="6"/>
    <d v="2016-03-15T21:00:00"/>
    <x v="3274"/>
    <n v="101"/>
    <n v="54.91"/>
    <x v="1"/>
    <x v="6"/>
  </r>
  <r>
    <n v="3275"/>
    <s v="The Hurtling Stillness. A story about angels and clowns"/>
    <s v="The Whitelisted Theatre Company is a non-profit arts organization dedicated to producing the most relevant European plays in NYC."/>
    <x v="40"/>
    <n v="1805"/>
    <x v="0"/>
    <x v="0"/>
    <s v="USD"/>
    <n v="1423456200"/>
    <n v="1421183271"/>
    <b v="1"/>
    <n v="12"/>
    <b v="1"/>
    <x v="6"/>
    <d v="2015-02-09T04:30:00"/>
    <x v="3275"/>
    <n v="100"/>
    <n v="150.41999999999999"/>
    <x v="1"/>
    <x v="6"/>
  </r>
  <r>
    <n v="3276"/>
    <s v="We The Astronomers"/>
    <s v="In 2016, KO Theatre presents a world premiere play in Toronto, ON about faith, home, and the secrets we keep from those we love."/>
    <x v="37"/>
    <n v="5258"/>
    <x v="0"/>
    <x v="5"/>
    <s v="CAD"/>
    <n v="1459483140"/>
    <n v="1456526879"/>
    <b v="1"/>
    <n v="100"/>
    <b v="1"/>
    <x v="6"/>
    <d v="2016-04-01T03:59:00"/>
    <x v="3276"/>
    <n v="117"/>
    <n v="52.58"/>
    <x v="1"/>
    <x v="6"/>
  </r>
  <r>
    <n v="3277"/>
    <s v="Go People does 'Almost, Maine'"/>
    <s v="One of the most popular American plays of the last decade comes to London for its international premiere. Festive and bittersweet."/>
    <x v="10"/>
    <n v="5430"/>
    <x v="0"/>
    <x v="1"/>
    <s v="GBP"/>
    <n v="1416331406"/>
    <n v="1413735806"/>
    <b v="1"/>
    <n v="100"/>
    <b v="1"/>
    <x v="6"/>
    <d v="2014-11-18T17:23:26"/>
    <x v="3277"/>
    <n v="109"/>
    <n v="54.3"/>
    <x v="1"/>
    <x v="6"/>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x v="6"/>
    <d v="2015-05-30T20:21:43"/>
    <x v="3278"/>
    <n v="103"/>
    <n v="76.03"/>
    <x v="1"/>
    <x v="6"/>
  </r>
  <r>
    <n v="3279"/>
    <s v="Good People at The Hudson Guild Theatre"/>
    <s v="LOOKING FOR GOOD PEOPLE to help fund our production of &quot;Good People&quot; with Kia Hellman &amp; Shayne Anderson, directed by Christine Dunford."/>
    <x v="238"/>
    <n v="6628"/>
    <x v="0"/>
    <x v="0"/>
    <s v="USD"/>
    <n v="1459474059"/>
    <n v="1456885659"/>
    <b v="0"/>
    <n v="63"/>
    <b v="1"/>
    <x v="6"/>
    <d v="2016-04-01T01:27:39"/>
    <x v="3279"/>
    <n v="114"/>
    <n v="105.21"/>
    <x v="1"/>
    <x v="6"/>
  </r>
  <r>
    <n v="3280"/>
    <s v="Greensboro: A Requiem presented by ATC's Youth Ensemble"/>
    <s v="Support CPS students' travel to North Carolina to interview community members and produce the documentary play, Greensboro: A Requiem."/>
    <x v="13"/>
    <n v="2060"/>
    <x v="0"/>
    <x v="0"/>
    <s v="USD"/>
    <n v="1433134800"/>
    <n v="1430158198"/>
    <b v="0"/>
    <n v="30"/>
    <b v="1"/>
    <x v="6"/>
    <d v="2015-06-01T05:00:00"/>
    <x v="3280"/>
    <n v="103"/>
    <n v="68.67"/>
    <x v="1"/>
    <x v="6"/>
  </r>
  <r>
    <n v="3281"/>
    <s v="KICK It's Not How High. It's How Strong! Written &amp; Performed"/>
    <s v="&quot;This is how theater should connect to people&quot;  Margo Jefferson, Pulitzer Prize winning critic"/>
    <x v="10"/>
    <n v="6080"/>
    <x v="0"/>
    <x v="0"/>
    <s v="USD"/>
    <n v="1441153705"/>
    <n v="1438561705"/>
    <b v="0"/>
    <n v="47"/>
    <b v="1"/>
    <x v="6"/>
    <d v="2015-09-02T00:28:25"/>
    <x v="3281"/>
    <n v="122"/>
    <n v="129.36000000000001"/>
    <x v="1"/>
    <x v="6"/>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x v="6"/>
    <d v="2016-04-29T04:39:48"/>
    <x v="3282"/>
    <n v="103"/>
    <n v="134.26"/>
    <x v="1"/>
    <x v="6"/>
  </r>
  <r>
    <n v="3283"/>
    <s v="'Gretel and Hansel' - A Children's Theatre Production"/>
    <s v="'Gretel and Hansel' by Sam Leeves - an inclusive, multi-sensory theatre production for children aged seven to eleven and their families"/>
    <x v="134"/>
    <n v="838"/>
    <x v="0"/>
    <x v="1"/>
    <s v="GBP"/>
    <n v="1455138000"/>
    <n v="1452448298"/>
    <b v="0"/>
    <n v="47"/>
    <b v="1"/>
    <x v="6"/>
    <d v="2016-02-10T21:00:00"/>
    <x v="3283"/>
    <n v="105"/>
    <n v="17.829999999999998"/>
    <x v="1"/>
    <x v="6"/>
  </r>
  <r>
    <n v="3284"/>
    <s v="Help fund Black Enough!"/>
    <s v="Black Enough is an LSU student-staged performance exploring the effects of white supremacy on the black community."/>
    <x v="9"/>
    <n v="3048"/>
    <x v="0"/>
    <x v="0"/>
    <s v="USD"/>
    <n v="1454047140"/>
    <n v="1452546853"/>
    <b v="0"/>
    <n v="15"/>
    <b v="1"/>
    <x v="6"/>
    <d v="2016-01-29T05:59:00"/>
    <x v="3284"/>
    <n v="102"/>
    <n v="203.2"/>
    <x v="1"/>
    <x v="6"/>
  </r>
  <r>
    <n v="3285"/>
    <s v="By Morning"/>
    <s v="A new play by Matthew Gasda"/>
    <x v="402"/>
    <n v="5604"/>
    <x v="0"/>
    <x v="0"/>
    <s v="USD"/>
    <n v="1488258000"/>
    <n v="1485556626"/>
    <b v="0"/>
    <n v="81"/>
    <b v="1"/>
    <x v="6"/>
    <d v="2017-02-28T05:00:00"/>
    <x v="3285"/>
    <n v="112"/>
    <n v="69.19"/>
    <x v="1"/>
    <x v="6"/>
  </r>
  <r>
    <n v="3286"/>
    <s v="THE FALL - A New Play at FringeNYC!"/>
    <s v="An ensemble-driven play inspired by real-life accounts about six young women who lost their fathers on 9/11. August 2016 at FringeNYC!"/>
    <x v="36"/>
    <n v="15265"/>
    <x v="0"/>
    <x v="0"/>
    <s v="USD"/>
    <n v="1471291782"/>
    <n v="1468699782"/>
    <b v="0"/>
    <n v="122"/>
    <b v="1"/>
    <x v="6"/>
    <d v="2016-08-15T20:09:42"/>
    <x v="3286"/>
    <n v="102"/>
    <n v="125.12"/>
    <x v="1"/>
    <x v="6"/>
  </r>
  <r>
    <n v="3287"/>
    <s v="Three Things: Stories About Life"/>
    <s v="An inspirational one-man play about crisis, community, and the search for wholeness."/>
    <x v="30"/>
    <n v="2500"/>
    <x v="0"/>
    <x v="5"/>
    <s v="CAD"/>
    <n v="1448733628"/>
    <n v="1446573628"/>
    <b v="0"/>
    <n v="34"/>
    <b v="1"/>
    <x v="6"/>
    <d v="2015-11-28T18:00:28"/>
    <x v="3287"/>
    <n v="100"/>
    <n v="73.53"/>
    <x v="1"/>
    <x v="6"/>
  </r>
  <r>
    <n v="3288"/>
    <s v="Cancer patient Anne Bartram's bucket list wish..."/>
    <s v="Cancer patient Anne Bartram's bucket list wish, is to have her new play performed at a London venue and reviewed by a national paper."/>
    <x v="3"/>
    <n v="10026.49"/>
    <x v="0"/>
    <x v="1"/>
    <s v="GBP"/>
    <n v="1466463600"/>
    <n v="1463337315"/>
    <b v="0"/>
    <n v="207"/>
    <b v="1"/>
    <x v="6"/>
    <d v="2016-06-20T23:00:00"/>
    <x v="3288"/>
    <n v="100"/>
    <n v="48.44"/>
    <x v="1"/>
    <x v="6"/>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x v="6"/>
    <d v="2017-02-20T08:50:02"/>
    <x v="3289"/>
    <n v="133"/>
    <n v="26.61"/>
    <x v="1"/>
    <x v="6"/>
  </r>
  <r>
    <n v="3290"/>
    <s v="Get JunkBox Theatre To Edinburgh Fringe!"/>
    <s v="Pregnancy. Viagra. Murder. Nutella. What more could you want?_x000a__x000a_Help get JunkBox Theatre to Edinburgh Fringe 2017!"/>
    <x v="13"/>
    <n v="2424"/>
    <x v="0"/>
    <x v="1"/>
    <s v="GBP"/>
    <n v="1489234891"/>
    <n v="1486642891"/>
    <b v="0"/>
    <n v="72"/>
    <b v="1"/>
    <x v="6"/>
    <d v="2017-03-11T12:21:31"/>
    <x v="3290"/>
    <n v="121"/>
    <n v="33.67"/>
    <x v="1"/>
    <x v="6"/>
  </r>
  <r>
    <n v="3291"/>
    <s v="THE DRESSER     TETCNY    The Ensemble Theatre Company of NY"/>
    <s v="We are raising funds for our second production. This will be the first NYC Equity production of THE DRESSER since 1982. www.TETCNY.org"/>
    <x v="2"/>
    <n v="570"/>
    <x v="0"/>
    <x v="0"/>
    <s v="USD"/>
    <n v="1442462340"/>
    <n v="1439743900"/>
    <b v="0"/>
    <n v="14"/>
    <b v="1"/>
    <x v="6"/>
    <d v="2015-09-17T03:59:00"/>
    <x v="3291"/>
    <n v="114"/>
    <n v="40.71"/>
    <x v="1"/>
    <x v="6"/>
  </r>
  <r>
    <n v="3292"/>
    <s v="Dick Whittington - our 2016 community pantomime!"/>
    <s v="Iver Heath Drama Club is a not-for-profit community group and this year we are performing DICK WHITTINGTON."/>
    <x v="403"/>
    <n v="289"/>
    <x v="0"/>
    <x v="1"/>
    <s v="GBP"/>
    <n v="1449257348"/>
    <n v="1444069748"/>
    <b v="0"/>
    <n v="15"/>
    <b v="1"/>
    <x v="6"/>
    <d v="2015-12-04T19:29:08"/>
    <x v="3292"/>
    <n v="286"/>
    <n v="19.27"/>
    <x v="1"/>
    <x v="6"/>
  </r>
  <r>
    <n v="3293"/>
    <s v="Threefold Social Organism Theatre Project"/>
    <s v="In 1917 Rudolf Steiner's Threefold Social Organism was an attempt to save a devastated Europe. 100 years later do we have a new chance?"/>
    <x v="37"/>
    <n v="7670"/>
    <x v="0"/>
    <x v="4"/>
    <s v="NZD"/>
    <n v="1488622352"/>
    <n v="1486030352"/>
    <b v="0"/>
    <n v="91"/>
    <b v="1"/>
    <x v="6"/>
    <d v="2017-03-04T10:12:32"/>
    <x v="3293"/>
    <n v="170"/>
    <n v="84.29"/>
    <x v="1"/>
    <x v="6"/>
  </r>
  <r>
    <n v="3294"/>
    <s v="old man's Gift"/>
    <s v="A young theatre company promoting new talent and looking for help in funding our very first set for our black comedy &quot;old man's Gift&quot;"/>
    <x v="20"/>
    <n v="710"/>
    <x v="0"/>
    <x v="1"/>
    <s v="GBP"/>
    <n v="1434459554"/>
    <n v="1431867554"/>
    <b v="0"/>
    <n v="24"/>
    <b v="1"/>
    <x v="6"/>
    <d v="2015-06-16T12:59:14"/>
    <x v="3294"/>
    <n v="118"/>
    <n v="29.58"/>
    <x v="1"/>
    <x v="6"/>
  </r>
  <r>
    <n v="3295"/>
    <s v="The Divine Comedy Show"/>
    <s v="A comedic drama about The Devil and his quest to take a bride and to Hell with the consequences, no matter what they may be."/>
    <x v="176"/>
    <n v="720.01"/>
    <x v="0"/>
    <x v="1"/>
    <s v="GBP"/>
    <n v="1474886229"/>
    <n v="1472294229"/>
    <b v="0"/>
    <n v="27"/>
    <b v="1"/>
    <x v="6"/>
    <d v="2016-09-26T10:37:09"/>
    <x v="3295"/>
    <n v="103"/>
    <n v="26.67"/>
    <x v="1"/>
    <x v="6"/>
  </r>
  <r>
    <n v="3296"/>
    <s v="Alix in Wundergarten"/>
    <s v="A dark theatrical comedy about four actors recording a warped radio version of Lewis Carroll's 'Alice's Adventures in Wonderland'."/>
    <x v="15"/>
    <n v="2161"/>
    <x v="0"/>
    <x v="1"/>
    <s v="GBP"/>
    <n v="1448229600"/>
    <n v="1446401372"/>
    <b v="0"/>
    <n v="47"/>
    <b v="1"/>
    <x v="6"/>
    <d v="2015-11-22T22:00:00"/>
    <x v="3296"/>
    <n v="144"/>
    <n v="45.98"/>
    <x v="1"/>
    <x v="6"/>
  </r>
  <r>
    <n v="3297"/>
    <s v="MY EYES WENT DARK"/>
    <s v="A father loses his family in a freak plane crash and goes on to murder the air traffic controller he holds responsible."/>
    <x v="62"/>
    <n v="5504"/>
    <x v="0"/>
    <x v="1"/>
    <s v="GBP"/>
    <n v="1438037940"/>
    <n v="1436380256"/>
    <b v="0"/>
    <n v="44"/>
    <b v="1"/>
    <x v="6"/>
    <d v="2015-07-27T22:59:00"/>
    <x v="3297"/>
    <n v="100"/>
    <n v="125.09"/>
    <x v="1"/>
    <x v="6"/>
  </r>
  <r>
    <n v="3298"/>
    <s v="Get. That. Snitch. - The World's Most Dangerous Play"/>
    <s v="A stylishly sinister story about blood, guns, and raw ambition. You can help Great Minds bring the world's most dangerous play to life!"/>
    <x v="3"/>
    <n v="10173"/>
    <x v="0"/>
    <x v="0"/>
    <s v="USD"/>
    <n v="1442102400"/>
    <n v="1440370768"/>
    <b v="0"/>
    <n v="72"/>
    <b v="1"/>
    <x v="6"/>
    <d v="2015-09-13T00:00:00"/>
    <x v="3298"/>
    <n v="102"/>
    <n v="141.29"/>
    <x v="1"/>
    <x v="6"/>
  </r>
  <r>
    <n v="3299"/>
    <s v="The Maid, in the Common Room, with the FiancÃ©: A Comedy"/>
    <s v="A quick-witted original comedy that follows a group of eccentric friends as they attend an engagement party gone terribly wrong!"/>
    <x v="9"/>
    <n v="3486"/>
    <x v="0"/>
    <x v="0"/>
    <s v="USD"/>
    <n v="1444860063"/>
    <n v="1442268063"/>
    <b v="0"/>
    <n v="63"/>
    <b v="1"/>
    <x v="6"/>
    <d v="2015-10-14T22:01:03"/>
    <x v="3299"/>
    <n v="116"/>
    <n v="55.33"/>
    <x v="1"/>
    <x v="6"/>
  </r>
  <r>
    <n v="3300"/>
    <s v="MAX &amp; ELSA: NO MUSIC. NO CHILDREN."/>
    <s v="A subversive parody about the two people for whom the hills were NOT alive with THE SOUND OF MUSIC."/>
    <x v="9"/>
    <n v="4085"/>
    <x v="0"/>
    <x v="0"/>
    <s v="USD"/>
    <n v="1430329862"/>
    <n v="1428515462"/>
    <b v="0"/>
    <n v="88"/>
    <b v="1"/>
    <x v="6"/>
    <d v="2015-04-29T17:51:02"/>
    <x v="3300"/>
    <n v="136"/>
    <n v="46.42"/>
    <x v="1"/>
    <x v="6"/>
  </r>
  <r>
    <n v="3301"/>
    <s v="right left with heels: US Premiere at City Garage"/>
    <s v="The US premiere of the controversial new Polish play the authorities don't want you to see, staged by an award-winning director."/>
    <x v="9"/>
    <n v="4004"/>
    <x v="0"/>
    <x v="0"/>
    <s v="USD"/>
    <n v="1470034740"/>
    <n v="1466185176"/>
    <b v="0"/>
    <n v="70"/>
    <b v="1"/>
    <x v="6"/>
    <d v="2016-08-01T06:59:00"/>
    <x v="3301"/>
    <n v="133"/>
    <n v="57.2"/>
    <x v="1"/>
    <x v="6"/>
  </r>
  <r>
    <n v="3302"/>
    <s v="El muro de BorÃ­s KiÃ©n"/>
    <s v="FilosofÃ­a de los anÃ³nimos"/>
    <x v="33"/>
    <n v="8685"/>
    <x v="0"/>
    <x v="3"/>
    <s v="EUR"/>
    <n v="1481099176"/>
    <n v="1478507176"/>
    <b v="0"/>
    <n v="50"/>
    <b v="1"/>
    <x v="6"/>
    <d v="2016-12-07T08:26:16"/>
    <x v="3302"/>
    <n v="103"/>
    <n v="173.7"/>
    <x v="1"/>
    <x v="6"/>
  </r>
  <r>
    <n v="3303"/>
    <s v="VisiÃ³n Latino Theatre Company"/>
    <s v="VisiÃ³n Latino Theatre Company was founded by three young latino professionals sharing the stories of everyday latinos."/>
    <x v="40"/>
    <n v="2086"/>
    <x v="0"/>
    <x v="0"/>
    <s v="USD"/>
    <n v="1427553484"/>
    <n v="1424533084"/>
    <b v="0"/>
    <n v="35"/>
    <b v="1"/>
    <x v="6"/>
    <d v="2015-03-28T14:38:04"/>
    <x v="3303"/>
    <n v="116"/>
    <n v="59.6"/>
    <x v="1"/>
    <x v="6"/>
  </r>
  <r>
    <n v="3304"/>
    <s v="I Can Ski Forever 3"/>
    <s v="A musical comedy production celebrating the unique, lovable, insufferable ski culture of the modern day mountain town."/>
    <x v="36"/>
    <n v="15677.5"/>
    <x v="0"/>
    <x v="0"/>
    <s v="USD"/>
    <n v="1482418752"/>
    <n v="1479826752"/>
    <b v="0"/>
    <n v="175"/>
    <b v="1"/>
    <x v="6"/>
    <d v="2016-12-22T14:59:12"/>
    <x v="3304"/>
    <n v="105"/>
    <n v="89.59"/>
    <x v="1"/>
    <x v="6"/>
  </r>
  <r>
    <n v="3305"/>
    <s v="The Judgment of Paris"/>
    <s v="The Judgement of Paris is an exciting, inspirational poem set to run Oct. 2, 3 &amp; 4 at Plays &amp; Players, but we need funding and fans."/>
    <x v="23"/>
    <n v="4081"/>
    <x v="0"/>
    <x v="0"/>
    <s v="USD"/>
    <n v="1438374748"/>
    <n v="1435782748"/>
    <b v="0"/>
    <n v="20"/>
    <b v="1"/>
    <x v="6"/>
    <d v="2015-07-31T20:32:28"/>
    <x v="3305"/>
    <n v="102"/>
    <n v="204.05"/>
    <x v="1"/>
    <x v="6"/>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x v="6"/>
    <d v="2016-06-10T03:00:00"/>
    <x v="3306"/>
    <n v="175"/>
    <n v="48.7"/>
    <x v="1"/>
    <x v="6"/>
  </r>
  <r>
    <n v="3307"/>
    <s v="The Respectful Prostitute"/>
    <s v="A group of Stanford students are going to present Jean-Paul Sartre's play, The Respectful Prostitute, at the end of Spring quarter."/>
    <x v="28"/>
    <n v="1066.8"/>
    <x v="0"/>
    <x v="0"/>
    <s v="USD"/>
    <n v="1463275339"/>
    <n v="1460683339"/>
    <b v="0"/>
    <n v="20"/>
    <b v="1"/>
    <x v="6"/>
    <d v="2016-05-15T01:22:19"/>
    <x v="3307"/>
    <n v="107"/>
    <n v="53.34"/>
    <x v="1"/>
    <x v="6"/>
  </r>
  <r>
    <n v="3308"/>
    <s v="A Hand of Talons"/>
    <s v="Descend into the dark world of steampunk noir in this thrilling new play, written by Maggie Lee and directed by Amy Poisson!"/>
    <x v="8"/>
    <n v="4280"/>
    <x v="0"/>
    <x v="0"/>
    <s v="USD"/>
    <n v="1460581365"/>
    <n v="1458766965"/>
    <b v="0"/>
    <n v="57"/>
    <b v="1"/>
    <x v="6"/>
    <d v="2016-04-13T21:02:45"/>
    <x v="3308"/>
    <n v="122"/>
    <n v="75.09"/>
    <x v="1"/>
    <x v="6"/>
  </r>
  <r>
    <n v="3309"/>
    <s v="Collision Course"/>
    <s v="Two unlikely friends, a garage, tinned beans &amp; the end of the world."/>
    <x v="18"/>
    <n v="558"/>
    <x v="0"/>
    <x v="1"/>
    <s v="GBP"/>
    <n v="1476632178"/>
    <n v="1473953778"/>
    <b v="0"/>
    <n v="31"/>
    <b v="1"/>
    <x v="6"/>
    <d v="2016-10-16T15:36:18"/>
    <x v="3309"/>
    <n v="159"/>
    <n v="18"/>
    <x v="1"/>
    <x v="6"/>
  </r>
  <r>
    <n v="3310"/>
    <s v="The Island Boys: A New Play"/>
    <s v="A new play about coming coming home, recovery, and trying to find God in the process."/>
    <x v="115"/>
    <n v="6505"/>
    <x v="0"/>
    <x v="0"/>
    <s v="USD"/>
    <n v="1444169825"/>
    <n v="1441577825"/>
    <b v="0"/>
    <n v="31"/>
    <b v="1"/>
    <x v="6"/>
    <d v="2015-10-06T22:17:05"/>
    <x v="3310"/>
    <n v="100"/>
    <n v="209.84"/>
    <x v="1"/>
    <x v="6"/>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x v="6"/>
    <d v="2015-10-17T07:00:10"/>
    <x v="3311"/>
    <n v="110"/>
    <n v="61.02"/>
    <x v="1"/>
    <x v="6"/>
  </r>
  <r>
    <n v="3312"/>
    <s v="Richard III"/>
    <s v="Bare Theatre presents one of Shakespeare's most notorious characters in the final chapter of the War of the Roses saga."/>
    <x v="30"/>
    <n v="2501"/>
    <x v="0"/>
    <x v="0"/>
    <s v="USD"/>
    <n v="1478901600"/>
    <n v="1477077946"/>
    <b v="0"/>
    <n v="41"/>
    <b v="1"/>
    <x v="6"/>
    <d v="2016-11-11T22:00:00"/>
    <x v="3312"/>
    <n v="100"/>
    <n v="61"/>
    <x v="1"/>
    <x v="6"/>
  </r>
  <r>
    <n v="3313"/>
    <s v="Melbin the Accidental"/>
    <s v="A modern reworking of Shakespeare's histories and tragedies in iambic pentameter to talk of death, love, and race."/>
    <x v="13"/>
    <n v="2321"/>
    <x v="0"/>
    <x v="0"/>
    <s v="USD"/>
    <n v="1453856400"/>
    <n v="1452664317"/>
    <b v="0"/>
    <n v="29"/>
    <b v="1"/>
    <x v="6"/>
    <d v="2016-01-27T01:00:00"/>
    <x v="3313"/>
    <n v="116"/>
    <n v="80.03"/>
    <x v="1"/>
    <x v="6"/>
  </r>
  <r>
    <n v="3314"/>
    <s v="The White Bike"/>
    <s v="I want to add a new perspective to the cycling safety debate by taking my play THE WHITE BIKE to the Edinburgh Festival of Cycling"/>
    <x v="134"/>
    <n v="1686"/>
    <x v="0"/>
    <x v="1"/>
    <s v="GBP"/>
    <n v="1431115500"/>
    <n v="1428733511"/>
    <b v="0"/>
    <n v="58"/>
    <b v="1"/>
    <x v="6"/>
    <d v="2015-05-08T20:05:00"/>
    <x v="3314"/>
    <n v="211"/>
    <n v="29.07"/>
    <x v="1"/>
    <x v="6"/>
  </r>
  <r>
    <n v="3315"/>
    <s v="Red and The Wolf: A Prospero Theatre Production"/>
    <s v="Help Prospero take its Dark Retelling of the &quot;Red&quot; story to Edinburgh! The Forest breathes and waits...will you join us?"/>
    <x v="23"/>
    <n v="4400"/>
    <x v="0"/>
    <x v="1"/>
    <s v="GBP"/>
    <n v="1462519041"/>
    <n v="1459927041"/>
    <b v="0"/>
    <n v="89"/>
    <b v="1"/>
    <x v="6"/>
    <d v="2016-05-06T07:17:21"/>
    <x v="3315"/>
    <n v="110"/>
    <n v="49.44"/>
    <x v="1"/>
    <x v="6"/>
  </r>
  <r>
    <n v="3316"/>
    <s v="LOVENESS, the play @FringeNYC 2014"/>
    <s v="Gorgeousness that which sits in the root of Loveness._x000a_Other than this there is no endearment for or otherwise_x000a_to describe."/>
    <x v="404"/>
    <n v="11747.18"/>
    <x v="0"/>
    <x v="0"/>
    <s v="USD"/>
    <n v="1407506040"/>
    <n v="1404680075"/>
    <b v="0"/>
    <n v="125"/>
    <b v="1"/>
    <x v="6"/>
    <d v="2014-08-08T13:54:00"/>
    <x v="3316"/>
    <n v="100"/>
    <n v="93.98"/>
    <x v="1"/>
    <x v="6"/>
  </r>
  <r>
    <n v="3317"/>
    <s v="Seven Minutes in Eternity"/>
    <s v="Andy Boyd's epic new satire about heroes and villains, humankind's search for glory, and fascism in America"/>
    <x v="405"/>
    <n v="1115"/>
    <x v="0"/>
    <x v="0"/>
    <s v="USD"/>
    <n v="1465347424"/>
    <n v="1462755424"/>
    <b v="0"/>
    <n v="18"/>
    <b v="1"/>
    <x v="6"/>
    <d v="2016-06-08T00:57:04"/>
    <x v="3317"/>
    <n v="106"/>
    <n v="61.94"/>
    <x v="1"/>
    <x v="6"/>
  </r>
  <r>
    <n v="3318"/>
    <s v="ROOMIES - Atlantic Canada Tour 2016-17"/>
    <s v="Help us strengthen and inspire disability arts in Atlantic Canada"/>
    <x v="13"/>
    <n v="2512"/>
    <x v="0"/>
    <x v="5"/>
    <s v="CAD"/>
    <n v="1460341800"/>
    <n v="1456902893"/>
    <b v="0"/>
    <n v="32"/>
    <b v="1"/>
    <x v="6"/>
    <d v="2016-04-11T02:30:00"/>
    <x v="3318"/>
    <n v="126"/>
    <n v="78.5"/>
    <x v="1"/>
    <x v="6"/>
  </r>
  <r>
    <n v="3319"/>
    <s v="Down the Rabbit Hole"/>
    <s v="Down the Rabbit Hole is an exciting new play by Not Just Theatre Productions. To be performed at Matthew's Yard Theatre in Feb 2015"/>
    <x v="2"/>
    <n v="540"/>
    <x v="0"/>
    <x v="1"/>
    <s v="GBP"/>
    <n v="1422712986"/>
    <n v="1418824986"/>
    <b v="0"/>
    <n v="16"/>
    <b v="1"/>
    <x v="6"/>
    <d v="2015-01-31T14:03:06"/>
    <x v="3319"/>
    <n v="108"/>
    <n v="33.75"/>
    <x v="1"/>
    <x v="6"/>
  </r>
  <r>
    <n v="3320"/>
    <s v="Mama Threw Me So High &amp; He Who Speaks"/>
    <s v="Imaginary Theater Company presents two modern day tall tales about family, resilience and redemption."/>
    <x v="30"/>
    <n v="2525"/>
    <x v="0"/>
    <x v="0"/>
    <s v="USD"/>
    <n v="1466557557"/>
    <n v="1463965557"/>
    <b v="0"/>
    <n v="38"/>
    <b v="1"/>
    <x v="6"/>
    <d v="2016-06-22T01:05:57"/>
    <x v="3320"/>
    <n v="101"/>
    <n v="66.45"/>
    <x v="1"/>
    <x v="6"/>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x v="6"/>
    <d v="2014-10-16T03:59:00"/>
    <x v="3321"/>
    <n v="107"/>
    <n v="35.799999999999997"/>
    <x v="1"/>
    <x v="6"/>
  </r>
  <r>
    <n v="3322"/>
    <s v="Familiar Strangers â€” A Staged Reading"/>
    <s v="Familiar Strangers follows the journey of a community of people living homeless on the streets in and around Tompkins Square Park."/>
    <x v="126"/>
    <n v="3350"/>
    <x v="0"/>
    <x v="0"/>
    <s v="USD"/>
    <n v="1466567700"/>
    <n v="1464653696"/>
    <b v="0"/>
    <n v="23"/>
    <b v="1"/>
    <x v="6"/>
    <d v="2016-06-22T03:55:00"/>
    <x v="3322"/>
    <n v="102"/>
    <n v="145.65"/>
    <x v="1"/>
    <x v="6"/>
  </r>
  <r>
    <n v="3323"/>
    <s v="Migrants' Theatre"/>
    <s v="Young adult theatre makers from London are raising money to cover costs for touring with their current production MigrantsÂ´ Rhapsody."/>
    <x v="28"/>
    <n v="1259"/>
    <x v="0"/>
    <x v="1"/>
    <s v="GBP"/>
    <n v="1474793208"/>
    <n v="1472201208"/>
    <b v="0"/>
    <n v="49"/>
    <b v="1"/>
    <x v="6"/>
    <d v="2016-09-25T08:46:48"/>
    <x v="3323"/>
    <n v="126"/>
    <n v="25.69"/>
    <x v="1"/>
    <x v="6"/>
  </r>
  <r>
    <n v="3324"/>
    <s v="At Swim, Two Boys"/>
    <s v="The play tells the story of Jim and Doyler and their friendship on the brink of Irish independence."/>
    <x v="15"/>
    <n v="1525"/>
    <x v="0"/>
    <x v="17"/>
    <s v="EUR"/>
    <n v="1465135190"/>
    <n v="1463925590"/>
    <b v="0"/>
    <n v="10"/>
    <b v="1"/>
    <x v="6"/>
    <d v="2016-06-05T13:59:50"/>
    <x v="3324"/>
    <n v="102"/>
    <n v="152.5"/>
    <x v="1"/>
    <x v="6"/>
  </r>
  <r>
    <n v="3325"/>
    <s v="Infectious, love at the end of the 21st century!"/>
    <s v="Innovative Theatre Company Needs You To Reach Funding Requirements. We Are So Close We Can Smell It! Thank You In Advance."/>
    <x v="44"/>
    <n v="450"/>
    <x v="0"/>
    <x v="1"/>
    <s v="GBP"/>
    <n v="1428256277"/>
    <n v="1425235877"/>
    <b v="0"/>
    <n v="15"/>
    <b v="1"/>
    <x v="6"/>
    <d v="2015-04-05T17:51:17"/>
    <x v="3325"/>
    <n v="113"/>
    <n v="30"/>
    <x v="1"/>
    <x v="6"/>
  </r>
  <r>
    <n v="3326"/>
    <s v="Me? A Caregiver?"/>
    <s v="An edgy, hilarious, compassionate and honest show to help caregivers find courage, trust their instincts and above all, to laugh."/>
    <x v="6"/>
    <n v="8110"/>
    <x v="0"/>
    <x v="0"/>
    <s v="USD"/>
    <n v="1425830905"/>
    <n v="1423242505"/>
    <b v="0"/>
    <n v="57"/>
    <b v="1"/>
    <x v="6"/>
    <d v="2015-03-08T16:08:25"/>
    <x v="3326"/>
    <n v="101"/>
    <n v="142.28"/>
    <x v="1"/>
    <x v="6"/>
  </r>
  <r>
    <n v="3327"/>
    <s v="Itch + Scratch at Hackney Showroom"/>
    <s v="After 3 successful nights last year, Itch+Scratch are back. New writing, live music and party fun. Best New Theatre, Great Night Out."/>
    <x v="134"/>
    <n v="810"/>
    <x v="0"/>
    <x v="1"/>
    <s v="GBP"/>
    <n v="1462697966"/>
    <n v="1460105966"/>
    <b v="0"/>
    <n v="33"/>
    <b v="1"/>
    <x v="6"/>
    <d v="2016-05-08T08:59:26"/>
    <x v="3327"/>
    <n v="101"/>
    <n v="24.55"/>
    <x v="1"/>
    <x v="6"/>
  </r>
  <r>
    <n v="3328"/>
    <s v="3 Days In Savannah Part II"/>
    <s v="&quot;3 Days In Savannah&quot; explores the issues of love, racism, and regret while reminding us that, &quot;life is a game and love is the prize.&quot;"/>
    <x v="40"/>
    <n v="2635"/>
    <x v="0"/>
    <x v="0"/>
    <s v="USD"/>
    <n v="1404522000"/>
    <n v="1404308883"/>
    <b v="0"/>
    <n v="9"/>
    <b v="1"/>
    <x v="6"/>
    <d v="2014-07-05T01:00:00"/>
    <x v="3328"/>
    <n v="146"/>
    <n v="292.77999999999997"/>
    <x v="1"/>
    <x v="6"/>
  </r>
  <r>
    <n v="3329"/>
    <s v="Jestia and Raedon"/>
    <s v="Jestia and Raedon is a brand new romantic comedy play going to the Edinburgh Fringe Festival this summer."/>
    <x v="28"/>
    <n v="1168"/>
    <x v="0"/>
    <x v="1"/>
    <s v="GBP"/>
    <n v="1406502000"/>
    <n v="1405583108"/>
    <b v="0"/>
    <n v="26"/>
    <b v="1"/>
    <x v="6"/>
    <d v="2014-07-27T23:00:00"/>
    <x v="3329"/>
    <n v="117"/>
    <n v="44.92"/>
    <x v="1"/>
    <x v="6"/>
  </r>
  <r>
    <n v="3330"/>
    <s v="Tissue by Louise Page. A play about Breast Cancer."/>
    <s v="&quot;Tissue&quot; is a play about Breast Cancer. Produced by MonkeyBond theatre co.ltd to raise awareness for Breast cancer."/>
    <x v="15"/>
    <n v="1594"/>
    <x v="0"/>
    <x v="1"/>
    <s v="GBP"/>
    <n v="1427919468"/>
    <n v="1425331068"/>
    <b v="0"/>
    <n v="69"/>
    <b v="1"/>
    <x v="6"/>
    <d v="2015-04-01T20:17:48"/>
    <x v="3330"/>
    <n v="106"/>
    <n v="23.1"/>
    <x v="1"/>
    <x v="6"/>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x v="6"/>
    <d v="2015-10-06T16:44:46"/>
    <x v="3331"/>
    <n v="105"/>
    <n v="80.400000000000006"/>
    <x v="1"/>
    <x v="6"/>
  </r>
  <r>
    <n v="3332"/>
    <s v="Cortez"/>
    <s v="Two marine biologists are at odds during an important expedition. When a stranded shark refuses to die, things get weird."/>
    <x v="12"/>
    <n v="6000"/>
    <x v="0"/>
    <x v="0"/>
    <s v="USD"/>
    <n v="1405802330"/>
    <n v="1403210330"/>
    <b v="0"/>
    <n v="83"/>
    <b v="1"/>
    <x v="6"/>
    <d v="2014-07-19T20:38:50"/>
    <x v="3332"/>
    <n v="100"/>
    <n v="72.290000000000006"/>
    <x v="1"/>
    <x v="6"/>
  </r>
  <r>
    <n v="3333"/>
    <s v="From Providence to Cuba: A Historic Theater Adventure"/>
    <s v="Providence's Latino theater, ECAS Theater, is headed to Cuba in July to premiere an original Cuban play there. Help us make history!"/>
    <x v="8"/>
    <n v="3660"/>
    <x v="0"/>
    <x v="0"/>
    <s v="USD"/>
    <n v="1434384880"/>
    <n v="1432484080"/>
    <b v="0"/>
    <n v="111"/>
    <b v="1"/>
    <x v="6"/>
    <d v="2015-06-15T16:14:40"/>
    <x v="3333"/>
    <n v="105"/>
    <n v="32.97"/>
    <x v="1"/>
    <x v="6"/>
  </r>
  <r>
    <n v="3334"/>
    <s v="The Saltbox Theatre Collective Seed Money Project"/>
    <s v="The Saltbox Theatre Collective is a brand new not-for-profit theatre company in Illinois."/>
    <x v="406"/>
    <n v="5366"/>
    <x v="0"/>
    <x v="0"/>
    <s v="USD"/>
    <n v="1438259422"/>
    <n v="1435667422"/>
    <b v="0"/>
    <n v="46"/>
    <b v="1"/>
    <x v="6"/>
    <d v="2015-07-30T12:30:22"/>
    <x v="3334"/>
    <n v="139"/>
    <n v="116.65"/>
    <x v="1"/>
    <x v="6"/>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x v="6"/>
    <d v="2014-08-03T23:00:00"/>
    <x v="3335"/>
    <n v="100"/>
    <n v="79.62"/>
    <x v="1"/>
    <x v="6"/>
  </r>
  <r>
    <n v="3336"/>
    <s v="WILDE TALES"/>
    <s v="A theatrical adaptation of Oscar Wilde's short stories, presented by Suitcase Civilians at The Space, April 5-10 2016."/>
    <x v="49"/>
    <n v="250"/>
    <x v="0"/>
    <x v="1"/>
    <s v="GBP"/>
    <n v="1459845246"/>
    <n v="1457429646"/>
    <b v="0"/>
    <n v="9"/>
    <b v="1"/>
    <x v="6"/>
    <d v="2016-04-05T08:34:06"/>
    <x v="3336"/>
    <n v="100"/>
    <n v="27.78"/>
    <x v="1"/>
    <x v="6"/>
  </r>
  <r>
    <n v="3337"/>
    <s v="Das Ding - A Globetrotting Comedy"/>
    <s v="StoneCrabs is thrilled to bring to the UK the first English production of Philipp LÃ¶hleâ€™s play Das Ding (The Thing)."/>
    <x v="30"/>
    <n v="2755"/>
    <x v="0"/>
    <x v="1"/>
    <s v="GBP"/>
    <n v="1412974800"/>
    <n v="1411109167"/>
    <b v="0"/>
    <n v="34"/>
    <b v="1"/>
    <x v="6"/>
    <d v="2014-10-10T21:00:00"/>
    <x v="3337"/>
    <n v="110"/>
    <n v="81.03"/>
    <x v="1"/>
    <x v="6"/>
  </r>
  <r>
    <n v="3338"/>
    <s v="The Last Days of Judas Iscariot"/>
    <s v="Join Estelle Parsons in support of Theater That Looks and Sounds Like America"/>
    <x v="36"/>
    <n v="15327"/>
    <x v="0"/>
    <x v="0"/>
    <s v="USD"/>
    <n v="1487944080"/>
    <n v="1486129680"/>
    <b v="0"/>
    <n v="112"/>
    <b v="1"/>
    <x v="6"/>
    <d v="2017-02-24T13:48:00"/>
    <x v="3338"/>
    <n v="102"/>
    <n v="136.85"/>
    <x v="1"/>
    <x v="6"/>
  </r>
  <r>
    <n v="3339"/>
    <s v="FRESH PRODUCE'd LA presents: Friends in Transient Places"/>
    <s v="FPLA presents FRIENDS IN TRANSIENT PLACES by Jonathan Caren: a magical story of modern life."/>
    <x v="6"/>
    <n v="8348"/>
    <x v="0"/>
    <x v="0"/>
    <s v="USD"/>
    <n v="1469721518"/>
    <n v="1467129518"/>
    <b v="0"/>
    <n v="47"/>
    <b v="1"/>
    <x v="6"/>
    <d v="2016-07-28T15:58:38"/>
    <x v="3339"/>
    <n v="104"/>
    <n v="177.62"/>
    <x v="1"/>
    <x v="6"/>
  </r>
  <r>
    <n v="3340"/>
    <s v="King Lear"/>
    <s v="The Eno River Players is a community theater in Durham, North Carolina. We are trying to raise money to get our second show on its feet"/>
    <x v="9"/>
    <n v="4145"/>
    <x v="0"/>
    <x v="0"/>
    <s v="USD"/>
    <n v="1481066554"/>
    <n v="1478906554"/>
    <b v="0"/>
    <n v="38"/>
    <b v="1"/>
    <x v="6"/>
    <d v="2016-12-06T23:22:34"/>
    <x v="3340"/>
    <n v="138"/>
    <n v="109.08"/>
    <x v="1"/>
    <x v="6"/>
  </r>
  <r>
    <n v="3341"/>
    <s v="Today I Live"/>
    <s v="A London flat, two stories play simultaneously. Irish mapmaker 1821, Iranian artist present day. Each senses the other. Worlds collide."/>
    <x v="295"/>
    <n v="3350"/>
    <x v="0"/>
    <x v="1"/>
    <s v="GBP"/>
    <n v="1465750800"/>
    <n v="1463771421"/>
    <b v="0"/>
    <n v="28"/>
    <b v="1"/>
    <x v="6"/>
    <d v="2016-06-12T17:00:00"/>
    <x v="3341"/>
    <n v="100"/>
    <n v="119.64"/>
    <x v="1"/>
    <x v="6"/>
  </r>
  <r>
    <n v="3342"/>
    <s v="Uprising Theatre Company's First Production"/>
    <s v="We believe in the power of stories to change the world. Theatre that inspires transformation."/>
    <x v="12"/>
    <n v="6100"/>
    <x v="0"/>
    <x v="0"/>
    <s v="USD"/>
    <n v="1427864340"/>
    <n v="1425020810"/>
    <b v="0"/>
    <n v="78"/>
    <b v="1"/>
    <x v="6"/>
    <d v="2015-04-01T04:59:00"/>
    <x v="3342"/>
    <n v="102"/>
    <n v="78.209999999999994"/>
    <x v="1"/>
    <x v="6"/>
  </r>
  <r>
    <n v="3343"/>
    <s v="The Girl Who Touched the Stars"/>
    <s v="Two sisters make a set of paper dolls which take them on a journey across lands, creating memories along the way."/>
    <x v="176"/>
    <n v="1200"/>
    <x v="0"/>
    <x v="1"/>
    <s v="GBP"/>
    <n v="1460553480"/>
    <n v="1458770384"/>
    <b v="0"/>
    <n v="23"/>
    <b v="1"/>
    <x v="6"/>
    <d v="2016-04-13T13:18:00"/>
    <x v="3343"/>
    <n v="171"/>
    <n v="52.17"/>
    <x v="1"/>
    <x v="6"/>
  </r>
  <r>
    <n v="3344"/>
    <s v="The Other Group Theatre"/>
    <s v="We are a company of crafted and trained actors, writers and directors dedicated to the principles set by the legendary Group Theatre."/>
    <x v="37"/>
    <n v="4565"/>
    <x v="0"/>
    <x v="0"/>
    <s v="USD"/>
    <n v="1409374093"/>
    <n v="1406782093"/>
    <b v="0"/>
    <n v="40"/>
    <b v="1"/>
    <x v="6"/>
    <d v="2014-08-30T04:48:13"/>
    <x v="3344"/>
    <n v="101"/>
    <n v="114.13"/>
    <x v="1"/>
    <x v="6"/>
  </r>
  <r>
    <n v="3345"/>
    <s v="Ultramarine Girl: A Cup Full of Courage"/>
    <s v="Please help us raise funds for the production costs of a world premiere production of a play that will raise awareness for spina bifida"/>
    <x v="2"/>
    <n v="650"/>
    <x v="0"/>
    <x v="0"/>
    <s v="USD"/>
    <n v="1429317420"/>
    <n v="1424226768"/>
    <b v="0"/>
    <n v="13"/>
    <b v="1"/>
    <x v="6"/>
    <d v="2015-04-18T00:37:00"/>
    <x v="3345"/>
    <n v="130"/>
    <n v="50"/>
    <x v="1"/>
    <x v="6"/>
  </r>
  <r>
    <n v="3346"/>
    <s v="Shakespearean Youth Theatre (SYT) - The Tempest"/>
    <s v="Tempest opens Feb. 25. Please support Shakespeare, the arts and community youth theater! Be a part of something special!"/>
    <x v="15"/>
    <n v="1650"/>
    <x v="0"/>
    <x v="0"/>
    <s v="USD"/>
    <n v="1424910910"/>
    <n v="1424306110"/>
    <b v="0"/>
    <n v="18"/>
    <b v="1"/>
    <x v="6"/>
    <d v="2015-02-26T00:35:10"/>
    <x v="3346"/>
    <n v="110"/>
    <n v="91.67"/>
    <x v="1"/>
    <x v="6"/>
  </r>
  <r>
    <n v="3347"/>
    <s v="Sea Life by Lucy Catherine at The Hope Theatre"/>
    <s v="The Hope Theatre is fundraising for their second in-house show, the London premiere of Sea Life by Lucy Catherine opening 24th May 2016"/>
    <x v="13"/>
    <n v="2389"/>
    <x v="0"/>
    <x v="1"/>
    <s v="GBP"/>
    <n v="1462741200"/>
    <n v="1461503654"/>
    <b v="0"/>
    <n v="22"/>
    <b v="1"/>
    <x v="6"/>
    <d v="2016-05-08T21:00:00"/>
    <x v="3347"/>
    <n v="119"/>
    <n v="108.59"/>
    <x v="1"/>
    <x v="6"/>
  </r>
  <r>
    <n v="3348"/>
    <s v="Macbeth"/>
    <s v="Old Hat's new production explores the bleak culture of war and the cosmic powers of guilt and imagination in Shakespeare's tragedy."/>
    <x v="62"/>
    <n v="5516"/>
    <x v="0"/>
    <x v="0"/>
    <s v="USD"/>
    <n v="1461988740"/>
    <n v="1459949080"/>
    <b v="0"/>
    <n v="79"/>
    <b v="1"/>
    <x v="6"/>
    <d v="2016-04-30T03:59:00"/>
    <x v="3348"/>
    <n v="100"/>
    <n v="69.819999999999993"/>
    <x v="1"/>
    <x v="6"/>
  </r>
  <r>
    <n v="3349"/>
    <s v="MEASURE FOR MEASURE: an all-female adaptation"/>
    <s v="In this ninety-minute adaptation of the classic Shakespeare play, a cast of nine women asks the question: What even is virginity anyway"/>
    <x v="28"/>
    <n v="1534"/>
    <x v="0"/>
    <x v="0"/>
    <s v="USD"/>
    <n v="1465837200"/>
    <n v="1463971172"/>
    <b v="0"/>
    <n v="14"/>
    <b v="1"/>
    <x v="6"/>
    <d v="2016-06-13T17:00:00"/>
    <x v="3349"/>
    <n v="153"/>
    <n v="109.57"/>
    <x v="1"/>
    <x v="6"/>
  </r>
  <r>
    <n v="3350"/>
    <s v="Visions"/>
    <s v="Nora Wageners TheaterstÃ¼ck lÃ¤dt den Zuschauer ein auf eine teils lustige, teils dÃ¼stere Reise ins Wohnzimmer der jungen, arbeitslosen K"/>
    <x v="8"/>
    <n v="3655"/>
    <x v="0"/>
    <x v="19"/>
    <s v="EUR"/>
    <n v="1448838000"/>
    <n v="1445791811"/>
    <b v="0"/>
    <n v="51"/>
    <b v="1"/>
    <x v="6"/>
    <d v="2015-11-29T23:00:00"/>
    <x v="3350"/>
    <n v="104"/>
    <n v="71.67"/>
    <x v="1"/>
    <x v="6"/>
  </r>
  <r>
    <n v="3351"/>
    <s v="Action To The Word's DRACULA"/>
    <s v="A thrilling 'steampunk' reworking of the infamous gothic horror novel by a powerhouse ensemble will leave you begging to be bitten."/>
    <x v="10"/>
    <n v="5055"/>
    <x v="0"/>
    <x v="1"/>
    <s v="GBP"/>
    <n v="1406113200"/>
    <n v="1402910965"/>
    <b v="0"/>
    <n v="54"/>
    <b v="1"/>
    <x v="6"/>
    <d v="2014-07-23T11:00:00"/>
    <x v="3351"/>
    <n v="101"/>
    <n v="93.61"/>
    <x v="1"/>
    <x v="6"/>
  </r>
  <r>
    <n v="3352"/>
    <s v="Brief Hiatus: Little Deaths 2016"/>
    <s v="Actors creating more theatre in Brighton. A LOT MORE. Classics, contemporary, new writing, Shakespeare, foreign translations and more."/>
    <x v="10"/>
    <n v="5376"/>
    <x v="0"/>
    <x v="1"/>
    <s v="GBP"/>
    <n v="1467414000"/>
    <n v="1462492178"/>
    <b v="0"/>
    <n v="70"/>
    <b v="1"/>
    <x v="6"/>
    <d v="2016-07-01T23:00:00"/>
    <x v="3352"/>
    <n v="108"/>
    <n v="76.8"/>
    <x v="1"/>
    <x v="6"/>
  </r>
  <r>
    <n v="3353"/>
    <s v="Nude: A play by Paul Hewitt"/>
    <s v="A new spoken word play, written by Paul Hewitt, in 3 parts about love and fate, inspired by the Ruba'iyat of Omar Khayyam."/>
    <x v="2"/>
    <n v="1575"/>
    <x v="0"/>
    <x v="1"/>
    <s v="GBP"/>
    <n v="1462230000"/>
    <n v="1461061350"/>
    <b v="0"/>
    <n v="44"/>
    <b v="1"/>
    <x v="6"/>
    <d v="2016-05-02T23:00:00"/>
    <x v="3353"/>
    <n v="315"/>
    <n v="35.799999999999997"/>
    <x v="1"/>
    <x v="6"/>
  </r>
  <r>
    <n v="3354"/>
    <s v="Strangeloop Theatre - A Focus on New Works"/>
    <s v="Help Strangeloop Theatre create and support new work by sponsoring our 2015-2016 season."/>
    <x v="9"/>
    <n v="3058"/>
    <x v="0"/>
    <x v="0"/>
    <s v="USD"/>
    <n v="1446091260"/>
    <n v="1443029206"/>
    <b v="0"/>
    <n v="55"/>
    <b v="1"/>
    <x v="6"/>
    <d v="2015-10-29T04:01:00"/>
    <x v="3354"/>
    <n v="102"/>
    <n v="55.6"/>
    <x v="1"/>
    <x v="6"/>
  </r>
  <r>
    <n v="3355"/>
    <s v="Jelly Beans at Theatre503"/>
    <s v="Help get Jelly Beans to the Theatre503 stage. An important piece of new writing by Dan Pick, produced by Kuleshov Theatre"/>
    <x v="257"/>
    <n v="2210"/>
    <x v="0"/>
    <x v="1"/>
    <s v="GBP"/>
    <n v="1462879020"/>
    <n v="1461941527"/>
    <b v="0"/>
    <n v="15"/>
    <b v="1"/>
    <x v="6"/>
    <d v="2016-05-10T11:17:00"/>
    <x v="3355"/>
    <n v="126"/>
    <n v="147.33000000000001"/>
    <x v="1"/>
    <x v="6"/>
  </r>
  <r>
    <n v="3356"/>
    <s v="BIRDS (debut play with Hightide) - Response Workshops"/>
    <s v="30 days to raise Â£1500 - to run drama workshops about the plays themes with girls (aged 13-18) who are in need! GIRL POWER!"/>
    <x v="15"/>
    <n v="1521"/>
    <x v="0"/>
    <x v="1"/>
    <s v="GBP"/>
    <n v="1468611272"/>
    <n v="1466019272"/>
    <b v="0"/>
    <n v="27"/>
    <b v="1"/>
    <x v="6"/>
    <d v="2016-07-15T19:34:32"/>
    <x v="3356"/>
    <n v="101"/>
    <n v="56.33"/>
    <x v="1"/>
    <x v="6"/>
  </r>
  <r>
    <n v="3357"/>
    <s v="Poleroid Theatre Present : FREE FALL by Vinay Patel"/>
    <s v="Two strangers on a bridge in the dead of night, a game of dominoes, and a value ready meal - by upcoming HighTide Escalator Playwright."/>
    <x v="13"/>
    <n v="2020"/>
    <x v="0"/>
    <x v="1"/>
    <s v="GBP"/>
    <n v="1406887310"/>
    <n v="1404295310"/>
    <b v="0"/>
    <n v="21"/>
    <b v="1"/>
    <x v="6"/>
    <d v="2014-08-01T10:01:50"/>
    <x v="3357"/>
    <n v="101"/>
    <n v="96.19"/>
    <x v="1"/>
    <x v="6"/>
  </r>
  <r>
    <n v="3358"/>
    <s v="One-Man Show: &quot;The Book Of oded, Chapter 2&quot;"/>
    <s v="Alef productions, LLC is proud to present a World Premiere Play about Acceptance, Relationships,  Mortality and Love!"/>
    <x v="3"/>
    <n v="10299"/>
    <x v="0"/>
    <x v="0"/>
    <s v="USD"/>
    <n v="1416385679"/>
    <n v="1413790079"/>
    <b v="0"/>
    <n v="162"/>
    <b v="1"/>
    <x v="6"/>
    <d v="2014-11-19T08:27:59"/>
    <x v="3358"/>
    <n v="103"/>
    <n v="63.57"/>
    <x v="1"/>
    <x v="6"/>
  </r>
  <r>
    <n v="3359"/>
    <s v="BEIRUT, LADY OF LEBANON"/>
    <s v="A Theatrical Production Celebrating the Lebanese Culture and the Human Spirit in Time of War."/>
    <x v="23"/>
    <n v="4250"/>
    <x v="0"/>
    <x v="0"/>
    <s v="USD"/>
    <n v="1487985734"/>
    <n v="1484097734"/>
    <b v="0"/>
    <n v="23"/>
    <b v="1"/>
    <x v="6"/>
    <d v="2017-02-25T01:22:14"/>
    <x v="3359"/>
    <n v="106"/>
    <n v="184.78"/>
    <x v="1"/>
    <x v="6"/>
  </r>
  <r>
    <n v="3360"/>
    <s v="Pretty Butch"/>
    <s v="World Premiere, an M1 Singapore Fringe Festival 2017 commission."/>
    <x v="7"/>
    <n v="9124"/>
    <x v="0"/>
    <x v="20"/>
    <s v="SGD"/>
    <n v="1481731140"/>
    <n v="1479866343"/>
    <b v="0"/>
    <n v="72"/>
    <b v="1"/>
    <x v="6"/>
    <d v="2016-12-14T15:59:00"/>
    <x v="3360"/>
    <n v="101"/>
    <n v="126.72"/>
    <x v="1"/>
    <x v="6"/>
  </r>
  <r>
    <n v="3361"/>
    <s v="Vieux Carre: from Binghamton, NY to Provincetown, MA"/>
    <s v="KNOW Theatre has been invited to bring our production of Vieux CarrÃ© to the Provincetown Tennessee Williams Theatre Festival!"/>
    <x v="10"/>
    <n v="5673"/>
    <x v="0"/>
    <x v="0"/>
    <s v="USD"/>
    <n v="1409587140"/>
    <n v="1408062990"/>
    <b v="0"/>
    <n v="68"/>
    <b v="1"/>
    <x v="6"/>
    <d v="2014-09-01T15:59:00"/>
    <x v="3361"/>
    <n v="113"/>
    <n v="83.43"/>
    <x v="1"/>
    <x v="6"/>
  </r>
  <r>
    <n v="3362"/>
    <s v="Gypsy Stage Presents &quot;The Importance of Being Earnest&quot;"/>
    <s v="Oscar Wilde's classic romantic farce like you have never seen it before. Bigger. Louder. Sexier.  And covered with glitter."/>
    <x v="2"/>
    <n v="1090"/>
    <x v="0"/>
    <x v="0"/>
    <s v="USD"/>
    <n v="1425704100"/>
    <n v="1424484717"/>
    <b v="0"/>
    <n v="20"/>
    <b v="1"/>
    <x v="6"/>
    <d v="2015-03-07T04:55:00"/>
    <x v="3362"/>
    <n v="218"/>
    <n v="54.5"/>
    <x v="1"/>
    <x v="6"/>
  </r>
  <r>
    <n v="3363"/>
    <s v="Making the Move--Edinburgh Fringe 2014"/>
    <s v="A first play about a first kiss, Making the Move is going to the Edinburgh Fringe festival.  Join the party, fall in love.  Help us!"/>
    <x v="407"/>
    <n v="7860"/>
    <x v="0"/>
    <x v="0"/>
    <s v="USD"/>
    <n v="1408464000"/>
    <n v="1406831445"/>
    <b v="0"/>
    <n v="26"/>
    <b v="1"/>
    <x v="6"/>
    <d v="2014-08-19T16:00:00"/>
    <x v="3363"/>
    <n v="101"/>
    <n v="302.31"/>
    <x v="1"/>
    <x v="6"/>
  </r>
  <r>
    <n v="3364"/>
    <s v="Cancel The Sunshine"/>
    <s v="Cancel The SunshineÂ is a new play that explores living with a mental health condition in an honest, witty and articulate way."/>
    <x v="9"/>
    <n v="3178"/>
    <x v="0"/>
    <x v="1"/>
    <s v="GBP"/>
    <n v="1458075600"/>
    <n v="1456183649"/>
    <b v="0"/>
    <n v="72"/>
    <b v="1"/>
    <x v="6"/>
    <d v="2016-03-15T21:00:00"/>
    <x v="3364"/>
    <n v="106"/>
    <n v="44.14"/>
    <x v="1"/>
    <x v="6"/>
  </r>
  <r>
    <n v="3365"/>
    <s v="From the Pulpit to the Runway"/>
    <s v="A dazzling dramatic musical drama that takes place inside a Charm City Church! Help us finance a play that is back by popular demand!"/>
    <x v="30"/>
    <n v="2600"/>
    <x v="0"/>
    <x v="0"/>
    <s v="USD"/>
    <n v="1449973592"/>
    <n v="1447381592"/>
    <b v="0"/>
    <n v="3"/>
    <b v="1"/>
    <x v="6"/>
    <d v="2015-12-13T02:26:32"/>
    <x v="3365"/>
    <n v="104"/>
    <n v="866.67"/>
    <x v="1"/>
    <x v="6"/>
  </r>
  <r>
    <n v="3366"/>
    <s v="Montclair Shakespeare Series"/>
    <s v="The Series will consist of free staged readings of Shakespeare's plays, brought to life by professional actors in Montclair, NJ."/>
    <x v="2"/>
    <n v="1105"/>
    <x v="0"/>
    <x v="0"/>
    <s v="USD"/>
    <n v="1431481037"/>
    <n v="1428889037"/>
    <b v="0"/>
    <n v="18"/>
    <b v="1"/>
    <x v="6"/>
    <d v="2015-05-13T01:37:17"/>
    <x v="3366"/>
    <n v="221"/>
    <n v="61.39"/>
    <x v="1"/>
    <x v="6"/>
  </r>
  <r>
    <n v="3367"/>
    <s v="Only Forever at The Hope Theatre"/>
    <s v="An intense new play exploring how far you would go to protect your family.  Employing new graduates to give their careers a kickstart."/>
    <x v="47"/>
    <n v="890"/>
    <x v="0"/>
    <x v="1"/>
    <s v="GBP"/>
    <n v="1438467894"/>
    <n v="1436307894"/>
    <b v="0"/>
    <n v="30"/>
    <b v="1"/>
    <x v="6"/>
    <d v="2015-08-01T22:24:54"/>
    <x v="3367"/>
    <n v="119"/>
    <n v="29.67"/>
    <x v="1"/>
    <x v="6"/>
  </r>
  <r>
    <n v="3368"/>
    <s v="Peter Pan by J.M. Barrie @ Open Space Arts"/>
    <s v="Help a non-profit community theatre create an unforgettable production of J.M. Barrie's classic play."/>
    <x v="28"/>
    <n v="1046"/>
    <x v="0"/>
    <x v="0"/>
    <s v="USD"/>
    <n v="1420088400"/>
    <n v="1416977259"/>
    <b v="0"/>
    <n v="23"/>
    <b v="1"/>
    <x v="6"/>
    <d v="2015-01-01T05:00:00"/>
    <x v="3368"/>
    <n v="105"/>
    <n v="45.48"/>
    <x v="1"/>
    <x v="6"/>
  </r>
  <r>
    <n v="3369"/>
    <s v="The Collector, a play by Daniel Wade"/>
    <s v="How far would you go for revenge? The Collector is a dark thriller of regret, retribution and broken masculinity."/>
    <x v="10"/>
    <n v="5195"/>
    <x v="0"/>
    <x v="17"/>
    <s v="EUR"/>
    <n v="1484441980"/>
    <n v="1479257980"/>
    <b v="0"/>
    <n v="54"/>
    <b v="1"/>
    <x v="6"/>
    <d v="2017-01-15T00:59:40"/>
    <x v="3369"/>
    <n v="104"/>
    <n v="96.2"/>
    <x v="1"/>
    <x v="6"/>
  </r>
  <r>
    <n v="3370"/>
    <s v="&quot;I'm Alright&quot;...an Enso Theatre Education production."/>
    <s v="I'm Alright. A story of young women, told by young women, for the world."/>
    <x v="15"/>
    <n v="1766"/>
    <x v="0"/>
    <x v="0"/>
    <s v="USD"/>
    <n v="1481961600"/>
    <n v="1479283285"/>
    <b v="0"/>
    <n v="26"/>
    <b v="1"/>
    <x v="6"/>
    <d v="2016-12-17T08:00:00"/>
    <x v="3370"/>
    <n v="118"/>
    <n v="67.92"/>
    <x v="1"/>
    <x v="6"/>
  </r>
  <r>
    <n v="3371"/>
    <s v="Red Planet (or One Way Ticket) Staged Reading"/>
    <s v="Help support Red Planet, a new science fiction play based off the Mars One exploration."/>
    <x v="48"/>
    <n v="277"/>
    <x v="0"/>
    <x v="0"/>
    <s v="USD"/>
    <n v="1449089965"/>
    <n v="1446670765"/>
    <b v="0"/>
    <n v="9"/>
    <b v="1"/>
    <x v="6"/>
    <d v="2015-12-02T20:59:25"/>
    <x v="3371"/>
    <n v="139"/>
    <n v="30.78"/>
    <x v="1"/>
    <x v="6"/>
  </r>
  <r>
    <n v="3372"/>
    <s v="All the Best, Jack"/>
    <s v="This play tells the story of the toxicity of sensationalism shown through one man's struggle with notoriety."/>
    <x v="28"/>
    <n v="1035"/>
    <x v="0"/>
    <x v="0"/>
    <s v="USD"/>
    <n v="1408942740"/>
    <n v="1407157756"/>
    <b v="0"/>
    <n v="27"/>
    <b v="1"/>
    <x v="6"/>
    <d v="2014-08-25T04:59:00"/>
    <x v="3372"/>
    <n v="104"/>
    <n v="38.33"/>
    <x v="1"/>
    <x v="6"/>
  </r>
  <r>
    <n v="3373"/>
    <s v="The Rules: Sex, Lies &amp; Serial Killers"/>
    <s v="The Rules is a brand new black-comedy, serial-killer-romance debuting at the Edinburgh Fringe this August and we need your help!"/>
    <x v="13"/>
    <n v="2005"/>
    <x v="0"/>
    <x v="1"/>
    <s v="GBP"/>
    <n v="1437235200"/>
    <n v="1435177840"/>
    <b v="0"/>
    <n v="30"/>
    <b v="1"/>
    <x v="6"/>
    <d v="2015-07-18T16:00:00"/>
    <x v="3373"/>
    <n v="100"/>
    <n v="66.83"/>
    <x v="1"/>
    <x v="6"/>
  </r>
  <r>
    <n v="3374"/>
    <s v="HELP BUILD &quot;THE CASTLE&quot;"/>
    <s v="A rare  production of World acclaimed playwright Howard Barker's groundbreaking &amp; provocative 'The Castle'."/>
    <x v="8"/>
    <n v="3730"/>
    <x v="0"/>
    <x v="5"/>
    <s v="CAD"/>
    <n v="1446053616"/>
    <n v="1443461616"/>
    <b v="0"/>
    <n v="52"/>
    <b v="1"/>
    <x v="6"/>
    <d v="2015-10-28T17:33:36"/>
    <x v="3374"/>
    <n v="107"/>
    <n v="71.73"/>
    <x v="1"/>
    <x v="6"/>
  </r>
  <r>
    <n v="3375"/>
    <s v="The Frida Kahlo of Penge West"/>
    <s v="Production of wickedly funny new play for two women, written by iconic songwriter and ex-London's Burning man, Chris Larner"/>
    <x v="9"/>
    <n v="3000"/>
    <x v="0"/>
    <x v="1"/>
    <s v="GBP"/>
    <n v="1400423973"/>
    <n v="1399387173"/>
    <b v="0"/>
    <n v="17"/>
    <b v="1"/>
    <x v="6"/>
    <d v="2014-05-18T14:39:33"/>
    <x v="3375"/>
    <n v="100"/>
    <n v="176.47"/>
    <x v="1"/>
    <x v="6"/>
  </r>
  <r>
    <n v="3376"/>
    <s v="The Tutors"/>
    <s v="3 college grads struggling to fund their social network. 1 bratty blackmailing student. 1 dreamy Asian business man. 1 awesome play."/>
    <x v="6"/>
    <n v="8001"/>
    <x v="0"/>
    <x v="0"/>
    <s v="USD"/>
    <n v="1429976994"/>
    <n v="1424796594"/>
    <b v="0"/>
    <n v="19"/>
    <b v="1"/>
    <x v="6"/>
    <d v="2015-04-25T15:49:54"/>
    <x v="3376"/>
    <n v="100"/>
    <n v="421.11"/>
    <x v="1"/>
    <x v="6"/>
  </r>
  <r>
    <n v="3377"/>
    <s v="To Kill a Machine"/>
    <s v="An empowering play about war time code breaker Alan Turing which tells the real story of a hero vilified for his sexuality and suicide."/>
    <x v="6"/>
    <n v="8084"/>
    <x v="0"/>
    <x v="1"/>
    <s v="GBP"/>
    <n v="1426870560"/>
    <n v="1424280899"/>
    <b v="0"/>
    <n v="77"/>
    <b v="1"/>
    <x v="6"/>
    <d v="2015-03-20T16:56:00"/>
    <x v="3377"/>
    <n v="101"/>
    <n v="104.99"/>
    <x v="1"/>
    <x v="6"/>
  </r>
  <r>
    <n v="3378"/>
    <s v="Rose of June"/>
    <s v="'Can you ever find acceptance in death?' _x000a_Rose of June is a piece of theatre exploring the stages of grief. Unity Theatre - September"/>
    <x v="131"/>
    <n v="592"/>
    <x v="0"/>
    <x v="1"/>
    <s v="GBP"/>
    <n v="1409490480"/>
    <n v="1407400306"/>
    <b v="0"/>
    <n v="21"/>
    <b v="1"/>
    <x v="6"/>
    <d v="2014-08-31T13:08:00"/>
    <x v="3378"/>
    <n v="108"/>
    <n v="28.19"/>
    <x v="1"/>
    <x v="6"/>
  </r>
  <r>
    <n v="3379"/>
    <s v="The Promise"/>
    <s v="A play by Alexei Arbuzov about the lives of three teenagers during the Nazi siege of Leningrad, 1942, in a new adaptation by Nick Dear."/>
    <x v="13"/>
    <n v="2073"/>
    <x v="0"/>
    <x v="1"/>
    <s v="GBP"/>
    <n v="1440630000"/>
    <n v="1439122800"/>
    <b v="0"/>
    <n v="38"/>
    <b v="1"/>
    <x v="6"/>
    <d v="2015-08-26T23:00:00"/>
    <x v="3379"/>
    <n v="104"/>
    <n v="54.55"/>
    <x v="1"/>
    <x v="6"/>
  </r>
  <r>
    <n v="3380"/>
    <s v="A Hard Rain - New York Debut"/>
    <s v="A Hard Rain is a new play that takes place on the eve of the Stonewall riots in the â€˜hiddenâ€™ gay bars of 1969 Greenwich Village."/>
    <x v="9"/>
    <n v="3133"/>
    <x v="0"/>
    <x v="0"/>
    <s v="USD"/>
    <n v="1417305178"/>
    <n v="1414277578"/>
    <b v="0"/>
    <n v="28"/>
    <b v="1"/>
    <x v="6"/>
    <d v="2014-11-29T23:52:58"/>
    <x v="3380"/>
    <n v="104"/>
    <n v="111.89"/>
    <x v="1"/>
    <x v="6"/>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x v="6"/>
    <d v="2015-03-11T03:26:23"/>
    <x v="3381"/>
    <n v="102"/>
    <n v="85.21"/>
    <x v="1"/>
    <x v="6"/>
  </r>
  <r>
    <n v="3382"/>
    <s v="Cosmic Fear or The Day Brad Pitt Got Paranoia - EdFringe '16"/>
    <s v="Peter Brook Award Nominees Empty Deck need Â£3500 to get 'Cosmic Fear or The Day Brad Pitt Got Paranoia' to the Edinburgh Fringe!"/>
    <x v="8"/>
    <n v="3526"/>
    <x v="0"/>
    <x v="1"/>
    <s v="GBP"/>
    <n v="1470092340"/>
    <n v="1467973256"/>
    <b v="0"/>
    <n v="46"/>
    <b v="1"/>
    <x v="6"/>
    <d v="2016-08-01T22:59:00"/>
    <x v="3382"/>
    <n v="101"/>
    <n v="76.650000000000006"/>
    <x v="1"/>
    <x v="6"/>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x v="6"/>
    <d v="2016-06-23T18:47:00"/>
    <x v="3383"/>
    <n v="112"/>
    <n v="65.17"/>
    <x v="1"/>
    <x v="6"/>
  </r>
  <r>
    <n v="3384"/>
    <s v="The Hat"/>
    <s v="Six gay men, emotional baggage, and online dating: what could go wrong? A play about looking for love and finding something better."/>
    <x v="12"/>
    <n v="6000.66"/>
    <x v="0"/>
    <x v="0"/>
    <s v="USD"/>
    <n v="1448074800"/>
    <n v="1444874768"/>
    <b v="0"/>
    <n v="64"/>
    <b v="1"/>
    <x v="6"/>
    <d v="2015-11-21T03:00:00"/>
    <x v="3384"/>
    <n v="100"/>
    <n v="93.76"/>
    <x v="1"/>
    <x v="6"/>
  </r>
  <r>
    <n v="3385"/>
    <s v="The Crusade of Connor Stephens: Professional Play Reading"/>
    <s v="An Equity Reading of a new play; Intimate drama about a family dealing with consequence of actions after a school shooting."/>
    <x v="13"/>
    <n v="2000"/>
    <x v="0"/>
    <x v="0"/>
    <s v="USD"/>
    <n v="1418244552"/>
    <n v="1415652552"/>
    <b v="0"/>
    <n v="15"/>
    <b v="1"/>
    <x v="6"/>
    <d v="2014-12-10T20:49:12"/>
    <x v="3385"/>
    <n v="100"/>
    <n v="133.33000000000001"/>
    <x v="1"/>
    <x v="6"/>
  </r>
  <r>
    <n v="3386"/>
    <s v="Going To Market"/>
    <s v="Stories from the Bronx make for an uncommon play. Help us finish funding this production, supported by the Kevin Spacey Foundation."/>
    <x v="13"/>
    <n v="2100"/>
    <x v="0"/>
    <x v="0"/>
    <s v="USD"/>
    <n v="1417620506"/>
    <n v="1415028506"/>
    <b v="0"/>
    <n v="41"/>
    <b v="1"/>
    <x v="6"/>
    <d v="2014-12-03T15:28:26"/>
    <x v="3386"/>
    <n v="105"/>
    <n v="51.22"/>
    <x v="1"/>
    <x v="6"/>
  </r>
  <r>
    <n v="3387"/>
    <s v="LIBERTY! EQUALITY! AND FIREWORKS!... A Civil Rights Play"/>
    <s v="Pollyanna just completed an extremely successful run of this new educational play and wants to tour to more under-served communities."/>
    <x v="9"/>
    <n v="3506"/>
    <x v="0"/>
    <x v="0"/>
    <s v="USD"/>
    <n v="1418581088"/>
    <n v="1415125088"/>
    <b v="0"/>
    <n v="35"/>
    <b v="1"/>
    <x v="6"/>
    <d v="2014-12-14T18:18:08"/>
    <x v="3387"/>
    <n v="117"/>
    <n v="100.17"/>
    <x v="1"/>
    <x v="6"/>
  </r>
  <r>
    <n v="3388"/>
    <s v="ICONS"/>
    <s v="ICONS is a unique new play about the Amazon warrior women from Greek myth and re-imagines them from a contemporary female perspective."/>
    <x v="15"/>
    <n v="1557"/>
    <x v="0"/>
    <x v="1"/>
    <s v="GBP"/>
    <n v="1434625441"/>
    <n v="1432033441"/>
    <b v="0"/>
    <n v="45"/>
    <b v="1"/>
    <x v="6"/>
    <d v="2015-06-18T11:04:01"/>
    <x v="3388"/>
    <n v="104"/>
    <n v="34.6"/>
    <x v="1"/>
    <x v="6"/>
  </r>
  <r>
    <n v="3389"/>
    <s v="Chimera Ensemble Productions Fund"/>
    <s v="Chimera Ensemble is launching 2 inaugural theater productions, and we need support to do high quality work!"/>
    <x v="3"/>
    <n v="11450"/>
    <x v="0"/>
    <x v="0"/>
    <s v="USD"/>
    <n v="1464960682"/>
    <n v="1462368682"/>
    <b v="0"/>
    <n v="62"/>
    <b v="1"/>
    <x v="6"/>
    <d v="2016-06-03T13:31:22"/>
    <x v="3389"/>
    <n v="115"/>
    <n v="184.68"/>
    <x v="1"/>
    <x v="6"/>
  </r>
  <r>
    <n v="3390"/>
    <s v="Support 1140 Productions' 'Romeo Juliet'"/>
    <s v="1140 Productions adapts Shakespeare's 'Romeo and Juliet' for a contemporary audience. It's a raw, melancholic spin on the classic tale."/>
    <x v="15"/>
    <n v="1536"/>
    <x v="0"/>
    <x v="0"/>
    <s v="USD"/>
    <n v="1405017345"/>
    <n v="1403721345"/>
    <b v="0"/>
    <n v="22"/>
    <b v="1"/>
    <x v="6"/>
    <d v="2014-07-10T18:35:45"/>
    <x v="3390"/>
    <n v="102"/>
    <n v="69.819999999999993"/>
    <x v="1"/>
    <x v="6"/>
  </r>
  <r>
    <n v="3391"/>
    <s v="TRAVELING needs a Reading"/>
    <s v="New play about the comfort and the danger of living with memories. Gay themes. Experienced team looking to present first reading"/>
    <x v="2"/>
    <n v="1115"/>
    <x v="0"/>
    <x v="0"/>
    <s v="USD"/>
    <n v="1407536880"/>
    <n v="1404997548"/>
    <b v="0"/>
    <n v="18"/>
    <b v="1"/>
    <x v="6"/>
    <d v="2014-08-08T22:28:00"/>
    <x v="3391"/>
    <n v="223"/>
    <n v="61.94"/>
    <x v="1"/>
    <x v="6"/>
  </r>
  <r>
    <n v="3392"/>
    <s v="1 in 3"/>
    <s v="Life is more than the days you have left. 1 in 3 tells of two normal people &amp; their confrontation with mortality and the dice of fate."/>
    <x v="2"/>
    <n v="500"/>
    <x v="0"/>
    <x v="1"/>
    <s v="GBP"/>
    <n v="1462565855"/>
    <n v="1458245855"/>
    <b v="0"/>
    <n v="12"/>
    <b v="1"/>
    <x v="6"/>
    <d v="2016-05-06T20:17:35"/>
    <x v="3392"/>
    <n v="100"/>
    <n v="41.67"/>
    <x v="1"/>
    <x v="6"/>
  </r>
  <r>
    <n v="3393"/>
    <s v="The Maltese Bodkin"/>
    <s v="hiSTORYstage presents a film noir-style comedy mystery with a Shakespearean twist performed as a 1944 radio drama."/>
    <x v="15"/>
    <n v="1587"/>
    <x v="0"/>
    <x v="0"/>
    <s v="USD"/>
    <n v="1415234760"/>
    <n v="1413065230"/>
    <b v="0"/>
    <n v="44"/>
    <b v="1"/>
    <x v="6"/>
    <d v="2014-11-06T00:46:00"/>
    <x v="3393"/>
    <n v="106"/>
    <n v="36.07"/>
    <x v="1"/>
    <x v="6"/>
  </r>
  <r>
    <n v="3394"/>
    <s v="Buffer: Edinburgh Fringe 2014"/>
    <s v="Ambitious, Edinburgh-based company, Thrive Theatre, are bringing their brand new comedy BUFFER to the 2014 Edinburgh Fringe!"/>
    <x v="131"/>
    <n v="783"/>
    <x v="0"/>
    <x v="1"/>
    <s v="GBP"/>
    <n v="1406470645"/>
    <n v="1403878645"/>
    <b v="0"/>
    <n v="27"/>
    <b v="1"/>
    <x v="6"/>
    <d v="2014-07-27T14:17:25"/>
    <x v="3394"/>
    <n v="142"/>
    <n v="29"/>
    <x v="1"/>
    <x v="6"/>
  </r>
  <r>
    <n v="3395"/>
    <s v="MIRAMAR"/>
    <s v="Miramar is a a darkly funny play exploring what it is we call â€˜homeâ€™."/>
    <x v="2"/>
    <n v="920"/>
    <x v="0"/>
    <x v="1"/>
    <s v="GBP"/>
    <n v="1433009400"/>
    <n v="1431795944"/>
    <b v="0"/>
    <n v="38"/>
    <b v="1"/>
    <x v="6"/>
    <d v="2015-05-30T18:10:00"/>
    <x v="3395"/>
    <n v="184"/>
    <n v="24.21"/>
    <x v="1"/>
    <x v="6"/>
  </r>
  <r>
    <n v="3396"/>
    <s v="Rainbowtown"/>
    <s v="&quot;Rainbowtown&quot; is a new play for kids. Help us bring it to the Main Line during the 2014 Philadelphia Fringe Festival!"/>
    <x v="15"/>
    <n v="1565"/>
    <x v="0"/>
    <x v="0"/>
    <s v="USD"/>
    <n v="1401595140"/>
    <n v="1399286589"/>
    <b v="0"/>
    <n v="28"/>
    <b v="1"/>
    <x v="6"/>
    <d v="2014-06-01T03:59:00"/>
    <x v="3396"/>
    <n v="104"/>
    <n v="55.89"/>
    <x v="1"/>
    <x v="6"/>
  </r>
  <r>
    <n v="3397"/>
    <s v="Waiting for Godot - Blue Sky Theatre &amp; Arts"/>
    <s v="Help a group of recovering alcoholics bring Samuel Beckett's classic to a seaside town!"/>
    <x v="49"/>
    <n v="280"/>
    <x v="0"/>
    <x v="1"/>
    <s v="GBP"/>
    <n v="1455832800"/>
    <n v="1452338929"/>
    <b v="0"/>
    <n v="24"/>
    <b v="1"/>
    <x v="6"/>
    <d v="2016-02-18T22:00:00"/>
    <x v="3397"/>
    <n v="112"/>
    <n v="11.67"/>
    <x v="1"/>
    <x v="6"/>
  </r>
  <r>
    <n v="3398"/>
    <s v="Lord of the Flies - Syracuse University"/>
    <s v="We're mounting a theatrical adaptation of Lord of the Flies completely student directed, produced, designed, managed and performed."/>
    <x v="23"/>
    <n v="4443"/>
    <x v="0"/>
    <x v="0"/>
    <s v="USD"/>
    <n v="1416589200"/>
    <n v="1414605776"/>
    <b v="0"/>
    <n v="65"/>
    <b v="1"/>
    <x v="6"/>
    <d v="2014-11-21T17:00:00"/>
    <x v="3398"/>
    <n v="111"/>
    <n v="68.349999999999994"/>
    <x v="1"/>
    <x v="6"/>
  </r>
  <r>
    <n v="3399"/>
    <s v="Spinning Wheel Youth Takeover"/>
    <s v="13 young people have taken over Spinning Wheel Theatre to choose, produce and create their own show from scratch."/>
    <x v="38"/>
    <n v="1245"/>
    <x v="0"/>
    <x v="1"/>
    <s v="GBP"/>
    <n v="1424556325"/>
    <n v="1421964325"/>
    <b v="0"/>
    <n v="46"/>
    <b v="1"/>
    <x v="6"/>
    <d v="2015-02-21T22:05:25"/>
    <x v="3399"/>
    <n v="104"/>
    <n v="27.07"/>
    <x v="1"/>
    <x v="6"/>
  </r>
  <r>
    <n v="3400"/>
    <s v="You, Me and That Guy"/>
    <s v="A hilarious comedy starring Sarah, a recent grad, who uses the magic of a mystical open mic to solve the problems of her relationships."/>
    <x v="3"/>
    <n v="10041"/>
    <x v="0"/>
    <x v="0"/>
    <s v="USD"/>
    <n v="1409266414"/>
    <n v="1405378414"/>
    <b v="0"/>
    <n v="85"/>
    <b v="1"/>
    <x v="6"/>
    <d v="2014-08-28T22:53:34"/>
    <x v="3400"/>
    <n v="100"/>
    <n v="118.13"/>
    <x v="1"/>
    <x v="6"/>
  </r>
  <r>
    <n v="3401"/>
    <s v="This is why we Live ... (Astonishment)"/>
    <s v="Support a daring new theatre creation               _x000a_Supportez une audacieuse compagnie internationale et aidez-les Ã  crÃ©er leur piÃ¨ce"/>
    <x v="193"/>
    <n v="2954"/>
    <x v="0"/>
    <x v="1"/>
    <s v="GBP"/>
    <n v="1438968146"/>
    <n v="1436376146"/>
    <b v="0"/>
    <n v="66"/>
    <b v="1"/>
    <x v="6"/>
    <d v="2015-08-07T17:22:26"/>
    <x v="3401"/>
    <n v="102"/>
    <n v="44.76"/>
    <x v="1"/>
    <x v="6"/>
  </r>
  <r>
    <n v="3402"/>
    <s v="Liberty Falls, 54321"/>
    <s v="Itâ€™s a celebration of our heritage. Well, not all of ours. If you live in Liberty Falls, itâ€™s yours. If you donâ€™t, then it's not."/>
    <x v="36"/>
    <n v="16465"/>
    <x v="0"/>
    <x v="0"/>
    <s v="USD"/>
    <n v="1447295460"/>
    <n v="1444747843"/>
    <b v="0"/>
    <n v="165"/>
    <b v="1"/>
    <x v="6"/>
    <d v="2015-11-12T02:31:00"/>
    <x v="3402"/>
    <n v="110"/>
    <n v="99.79"/>
    <x v="1"/>
    <x v="6"/>
  </r>
  <r>
    <n v="3403"/>
    <s v="'Fats and Tanya' - a play by Lucy Gallagher"/>
    <s v="Two worlds, one bond - no turning back._x000a_A dark comedy about domestic abuse and the power of an unlikely friendship"/>
    <x v="13"/>
    <n v="2000"/>
    <x v="0"/>
    <x v="1"/>
    <s v="GBP"/>
    <n v="1435230324"/>
    <n v="1432638324"/>
    <b v="0"/>
    <n v="17"/>
    <b v="1"/>
    <x v="6"/>
    <d v="2015-06-25T11:05:24"/>
    <x v="3403"/>
    <n v="100"/>
    <n v="117.65"/>
    <x v="1"/>
    <x v="6"/>
  </r>
  <r>
    <n v="3404"/>
    <s v="Montclair Shakespeare Series: A Midsummer Night's Dream"/>
    <s v="The Montclair Shakespeare Series presents staged readings of Shakespeare's work in historic venues throughout the summer in Montclair."/>
    <x v="2"/>
    <n v="610"/>
    <x v="0"/>
    <x v="0"/>
    <s v="USD"/>
    <n v="1434542702"/>
    <n v="1432814702"/>
    <b v="0"/>
    <n v="3"/>
    <b v="1"/>
    <x v="6"/>
    <d v="2015-06-17T12:05:02"/>
    <x v="3404"/>
    <n v="122"/>
    <n v="203.33"/>
    <x v="1"/>
    <x v="6"/>
  </r>
  <r>
    <n v="3405"/>
    <s v="Seance Theatre Performs Noel Coward's Blithe Spirit"/>
    <s v="We are Seance Theatre Group trying to fund our first performance, Noel Coward's hysterical comedy farce, Blithe Spirit."/>
    <x v="18"/>
    <n v="481.5"/>
    <x v="0"/>
    <x v="1"/>
    <s v="GBP"/>
    <n v="1456876740"/>
    <n v="1455063886"/>
    <b v="0"/>
    <n v="17"/>
    <b v="1"/>
    <x v="6"/>
    <d v="2016-03-01T23:59:00"/>
    <x v="3405"/>
    <n v="138"/>
    <n v="28.32"/>
    <x v="1"/>
    <x v="6"/>
  </r>
  <r>
    <n v="3406"/>
    <s v="Voices of Swords"/>
    <s v="A funny and moving new play about two families dealing with aging parents in very different ways!"/>
    <x v="3"/>
    <n v="10031"/>
    <x v="0"/>
    <x v="0"/>
    <s v="USD"/>
    <n v="1405511376"/>
    <n v="1401623376"/>
    <b v="0"/>
    <n v="91"/>
    <b v="1"/>
    <x v="6"/>
    <d v="2014-07-16T11:49:36"/>
    <x v="3406"/>
    <n v="100"/>
    <n v="110.23"/>
    <x v="1"/>
    <x v="6"/>
  </r>
  <r>
    <n v="3407"/>
    <s v="Chlorine Edinburgh 2014"/>
    <s v="Biddy is 24. Biddy is a hopeless romantic. Biddy always wanted to be a vegan. Find out what happens_x000a_when Biddy gets sectioned."/>
    <x v="13"/>
    <n v="2142"/>
    <x v="0"/>
    <x v="1"/>
    <s v="GBP"/>
    <n v="1404641289"/>
    <n v="1402049289"/>
    <b v="0"/>
    <n v="67"/>
    <b v="1"/>
    <x v="6"/>
    <d v="2014-07-06T10:08:09"/>
    <x v="3407"/>
    <n v="107"/>
    <n v="31.97"/>
    <x v="1"/>
    <x v="6"/>
  </r>
  <r>
    <n v="3408"/>
    <s v="&quot;She Has a Name&quot; on tour"/>
    <s v="Help us take &quot;She Has a Name&quot;, the human trafficking story of one victim, on tour to all over Northern and Central California."/>
    <x v="2"/>
    <n v="1055"/>
    <x v="0"/>
    <x v="0"/>
    <s v="USD"/>
    <n v="1405727304"/>
    <n v="1403135304"/>
    <b v="0"/>
    <n v="18"/>
    <b v="1"/>
    <x v="6"/>
    <d v="2014-07-18T23:48:24"/>
    <x v="3408"/>
    <n v="211"/>
    <n v="58.61"/>
    <x v="1"/>
    <x v="6"/>
  </r>
  <r>
    <n v="3409"/>
    <s v="Who Said Theatre Presents: The Calm"/>
    <s v="Exciting and visceral new-writing that challenges the way we view the fine line between war and terror..."/>
    <x v="2"/>
    <n v="618"/>
    <x v="0"/>
    <x v="1"/>
    <s v="GBP"/>
    <n v="1469998680"/>
    <n v="1466710358"/>
    <b v="0"/>
    <n v="21"/>
    <b v="1"/>
    <x v="6"/>
    <d v="2016-07-31T20:58:00"/>
    <x v="3409"/>
    <n v="124"/>
    <n v="29.43"/>
    <x v="1"/>
    <x v="6"/>
  </r>
  <r>
    <n v="3410"/>
    <s v="the southland company - LAUNCH LOS ANGELES"/>
    <s v="Join us in a campaign benefitting the southland company and its interdisciplinary artistic efforts in Los Angeles."/>
    <x v="9"/>
    <n v="3255"/>
    <x v="0"/>
    <x v="0"/>
    <s v="USD"/>
    <n v="1465196400"/>
    <n v="1462841990"/>
    <b v="0"/>
    <n v="40"/>
    <b v="1"/>
    <x v="6"/>
    <d v="2016-06-06T07:00:00"/>
    <x v="3410"/>
    <n v="109"/>
    <n v="81.38"/>
    <x v="1"/>
    <x v="6"/>
  </r>
  <r>
    <n v="3411"/>
    <s v="Assimilation - A history lesson you will never forget"/>
    <s v="The world's Boarding School history is brutal. But in this acclaimed play, Natives run the school, and Whites are being assimilated."/>
    <x v="36"/>
    <n v="15535"/>
    <x v="0"/>
    <x v="0"/>
    <s v="USD"/>
    <n v="1444264372"/>
    <n v="1442536372"/>
    <b v="0"/>
    <n v="78"/>
    <b v="1"/>
    <x v="6"/>
    <d v="2015-10-08T00:32:52"/>
    <x v="3411"/>
    <n v="104"/>
    <n v="199.17"/>
    <x v="1"/>
    <x v="6"/>
  </r>
  <r>
    <n v="3412"/>
    <s v="Joe Orton's Fred &amp; Madge"/>
    <s v="Rough Haired Pointer present for the first time ever Joe Orton's 'Fred &amp; Madge' at the Hope Theatre, Islington this Sept and Oct"/>
    <x v="9"/>
    <n v="3000"/>
    <x v="0"/>
    <x v="1"/>
    <s v="GBP"/>
    <n v="1411858862"/>
    <n v="1409266862"/>
    <b v="0"/>
    <n v="26"/>
    <b v="1"/>
    <x v="6"/>
    <d v="2014-09-27T23:01:02"/>
    <x v="3412"/>
    <n v="100"/>
    <n v="115.38"/>
    <x v="1"/>
    <x v="6"/>
  </r>
  <r>
    <n v="3413"/>
    <s v="Edward Albee's The Goat, or Who is Sylvia?"/>
    <s v="The RC Players are beyond excited to be bringing this controversial, socially-minded show to Michigan's campus, but we need your help!"/>
    <x v="2"/>
    <n v="650"/>
    <x v="0"/>
    <x v="0"/>
    <s v="USD"/>
    <n v="1425099540"/>
    <n v="1424280938"/>
    <b v="0"/>
    <n v="14"/>
    <b v="1"/>
    <x v="6"/>
    <d v="2015-02-28T04:59:00"/>
    <x v="3413"/>
    <n v="130"/>
    <n v="46.43"/>
    <x v="1"/>
    <x v="6"/>
  </r>
  <r>
    <n v="3414"/>
    <s v="PCSF PlayOffs 2016"/>
    <s v="A new twist on our annual festival of fully-produced plays by member playwrights, performed by a talented ensemble cast!"/>
    <x v="9"/>
    <n v="3105"/>
    <x v="0"/>
    <x v="0"/>
    <s v="USD"/>
    <n v="1480579140"/>
    <n v="1478030325"/>
    <b v="0"/>
    <n v="44"/>
    <b v="1"/>
    <x v="6"/>
    <d v="2016-12-01T07:59:00"/>
    <x v="3414"/>
    <n v="104"/>
    <n v="70.569999999999993"/>
    <x v="1"/>
    <x v="6"/>
  </r>
  <r>
    <n v="3415"/>
    <s v="Balm in Gilead at Columbia"/>
    <s v="We are raising funds to allow for enhanced scenic, costume, and lighting design. Every dollar helps!"/>
    <x v="48"/>
    <n v="200"/>
    <x v="0"/>
    <x v="0"/>
    <s v="USD"/>
    <n v="1460935800"/>
    <n v="1459999656"/>
    <b v="0"/>
    <n v="9"/>
    <b v="1"/>
    <x v="6"/>
    <d v="2016-04-17T23:30:00"/>
    <x v="3415"/>
    <n v="100"/>
    <n v="22.22"/>
    <x v="1"/>
    <x v="6"/>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x v="6"/>
    <d v="2015-04-23T18:30:00"/>
    <x v="3416"/>
    <n v="120"/>
    <n v="159.47"/>
    <x v="1"/>
    <x v="6"/>
  </r>
  <r>
    <n v="3417"/>
    <s v="Fury Theatre is Producing Oleanna"/>
    <s v="Fury Theatre is bringing Mamet's powerful play, Oleanna, to life!  Help us get ahead of funding so we can keep theater affordable."/>
    <x v="180"/>
    <n v="1700.01"/>
    <x v="0"/>
    <x v="0"/>
    <s v="USD"/>
    <n v="1414284180"/>
    <n v="1410558948"/>
    <b v="0"/>
    <n v="45"/>
    <b v="1"/>
    <x v="6"/>
    <d v="2014-10-26T00:43:00"/>
    <x v="3417"/>
    <n v="100"/>
    <n v="37.78"/>
    <x v="1"/>
    <x v="6"/>
  </r>
  <r>
    <n v="3418"/>
    <s v="&quot;Mukha-Tsokotukha&quot; SoloSchool Youth Play"/>
    <s v="Atlanta SoloSchool brings a beloved children's play to the 4th Annual Festival of Russian Youth Theaters in Washington, DC on May 31."/>
    <x v="23"/>
    <n v="4035"/>
    <x v="0"/>
    <x v="0"/>
    <s v="USD"/>
    <n v="1400875307"/>
    <n v="1398283307"/>
    <b v="0"/>
    <n v="56"/>
    <b v="1"/>
    <x v="6"/>
    <d v="2014-05-23T20:01:47"/>
    <x v="3418"/>
    <n v="101"/>
    <n v="72.05"/>
    <x v="1"/>
    <x v="6"/>
  </r>
  <r>
    <n v="3419"/>
    <s v="HAMLET presented by AC Productions"/>
    <s v="As part of the 400th anniversary of Shakespeareâ€™s death, AC Productions will present a new production of Hamlet adapted by Peter Reid"/>
    <x v="181"/>
    <n v="2930"/>
    <x v="0"/>
    <x v="17"/>
    <s v="EUR"/>
    <n v="1459978200"/>
    <n v="1458416585"/>
    <b v="0"/>
    <n v="46"/>
    <b v="1"/>
    <x v="6"/>
    <d v="2016-04-06T21:30:00"/>
    <x v="3419"/>
    <n v="107"/>
    <n v="63.7"/>
    <x v="1"/>
    <x v="6"/>
  </r>
  <r>
    <n v="3420"/>
    <s v="Rounds. Set design campaign."/>
    <s v="A powerful and urgent tale of the first line of defence for the NHS. Based on true stories from junior doctors."/>
    <x v="176"/>
    <n v="966"/>
    <x v="0"/>
    <x v="1"/>
    <s v="GBP"/>
    <n v="1455408000"/>
    <n v="1454638202"/>
    <b v="0"/>
    <n v="34"/>
    <b v="1"/>
    <x v="6"/>
    <d v="2016-02-14T00:00:00"/>
    <x v="3420"/>
    <n v="138"/>
    <n v="28.41"/>
    <x v="1"/>
    <x v="6"/>
  </r>
  <r>
    <n v="3421"/>
    <s v="New Works Lab @ PPAS: &quot;Begets: Fall of a High School Ronin&quot;"/>
    <s v="Waterwell's New Works Lab @ PPAS is the country's leading development program for challenging new plays for young actors."/>
    <x v="3"/>
    <n v="10115"/>
    <x v="0"/>
    <x v="0"/>
    <s v="USD"/>
    <n v="1425495563"/>
    <n v="1422903563"/>
    <b v="0"/>
    <n v="98"/>
    <b v="1"/>
    <x v="6"/>
    <d v="2015-03-04T18:59:23"/>
    <x v="3421"/>
    <n v="101"/>
    <n v="103.21"/>
    <x v="1"/>
    <x v="6"/>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x v="6"/>
    <d v="2015-12-14T00:00:00"/>
    <x v="3422"/>
    <n v="109"/>
    <n v="71.150000000000006"/>
    <x v="1"/>
    <x v="6"/>
  </r>
  <r>
    <n v="3423"/>
    <s v="And That's How The Story Goes"/>
    <s v="Forest Hills Eastern's Student Run Show 2015. Our goal is to present a professional quality show on a budget."/>
    <x v="49"/>
    <n v="350"/>
    <x v="0"/>
    <x v="0"/>
    <s v="USD"/>
    <n v="1429912341"/>
    <n v="1427320341"/>
    <b v="0"/>
    <n v="10"/>
    <b v="1"/>
    <x v="6"/>
    <d v="2015-04-24T21:52:21"/>
    <x v="3423"/>
    <n v="140"/>
    <n v="35"/>
    <x v="1"/>
    <x v="6"/>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x v="6"/>
    <d v="2015-02-05T06:59:00"/>
    <x v="3424"/>
    <n v="104"/>
    <n v="81.78"/>
    <x v="1"/>
    <x v="6"/>
  </r>
  <r>
    <n v="3425"/>
    <s v="The Erlkings"/>
    <s v="The Erlkings is a play that uses the writings of the perpetrators of the Columbine Shooting to explore the inner lives of these boys."/>
    <x v="11"/>
    <n v="30891.1"/>
    <x v="0"/>
    <x v="0"/>
    <s v="USD"/>
    <n v="1412434136"/>
    <n v="1409669336"/>
    <b v="0"/>
    <n v="104"/>
    <b v="1"/>
    <x v="6"/>
    <d v="2014-10-04T14:48:56"/>
    <x v="3425"/>
    <n v="103"/>
    <n v="297.02999999999997"/>
    <x v="1"/>
    <x v="6"/>
  </r>
  <r>
    <n v="3426"/>
    <s v="Holocene"/>
    <s v="Part ghost story, part cautionary tale, Holocene is a play about the end of our world, and the beginning of another."/>
    <x v="192"/>
    <n v="4055"/>
    <x v="0"/>
    <x v="0"/>
    <s v="USD"/>
    <n v="1411264800"/>
    <n v="1409620903"/>
    <b v="0"/>
    <n v="87"/>
    <b v="1"/>
    <x v="6"/>
    <d v="2014-09-21T02:00:00"/>
    <x v="3426"/>
    <n v="108"/>
    <n v="46.61"/>
    <x v="1"/>
    <x v="6"/>
  </r>
  <r>
    <n v="3427"/>
    <s v="We Were Kings"/>
    <s v="A new play developed in collaboration with graduating theatre makers, premiering at the Edinburgh Fringe Festival 2014."/>
    <x v="15"/>
    <n v="1500"/>
    <x v="0"/>
    <x v="1"/>
    <s v="GBP"/>
    <n v="1404314952"/>
    <n v="1401722952"/>
    <b v="0"/>
    <n v="29"/>
    <b v="1"/>
    <x v="6"/>
    <d v="2014-07-02T15:29:12"/>
    <x v="3427"/>
    <n v="100"/>
    <n v="51.72"/>
    <x v="1"/>
    <x v="6"/>
  </r>
  <r>
    <n v="3428"/>
    <s v="CREDITORS | Jack Studio Theatre | Smith after Strindberg"/>
    <s v="The WORLD PREMIERE of Neil Smith's beautiful and thrilling new version of Strindberg's modern masterpiece - CREDITORS."/>
    <x v="13"/>
    <n v="2055"/>
    <x v="0"/>
    <x v="1"/>
    <s v="GBP"/>
    <n v="1425142800"/>
    <n v="1422983847"/>
    <b v="0"/>
    <n v="51"/>
    <b v="1"/>
    <x v="6"/>
    <d v="2015-02-28T17:00:00"/>
    <x v="3428"/>
    <n v="103"/>
    <n v="40.29"/>
    <x v="1"/>
    <x v="6"/>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x v="6"/>
    <d v="2016-11-02T00:31:01"/>
    <x v="3429"/>
    <n v="130"/>
    <n v="16.25"/>
    <x v="1"/>
    <x v="6"/>
  </r>
  <r>
    <n v="3430"/>
    <s v="Being Patient"/>
    <s v="We need support for our play so we can promote awareness of kidney diseases and the effect it has on sufferers and their families."/>
    <x v="13"/>
    <n v="2170.9899999999998"/>
    <x v="0"/>
    <x v="1"/>
    <s v="GBP"/>
    <n v="1406760101"/>
    <n v="1404168101"/>
    <b v="0"/>
    <n v="72"/>
    <b v="1"/>
    <x v="6"/>
    <d v="2014-07-30T22:41:41"/>
    <x v="3430"/>
    <n v="109"/>
    <n v="30.15"/>
    <x v="1"/>
    <x v="6"/>
  </r>
  <r>
    <n v="3431"/>
    <s v="Local Jewell Production's Inaugural Season (2014-2015)"/>
    <s v="Our 1st full season!  We need your help to fund costumes, sets, props &amp; help bringing these wonderful shows to the stage!"/>
    <x v="13"/>
    <n v="2000"/>
    <x v="0"/>
    <x v="0"/>
    <s v="USD"/>
    <n v="1408383153"/>
    <n v="1405791153"/>
    <b v="0"/>
    <n v="21"/>
    <b v="1"/>
    <x v="6"/>
    <d v="2014-08-18T17:32:33"/>
    <x v="3431"/>
    <n v="100"/>
    <n v="95.24"/>
    <x v="1"/>
    <x v="6"/>
  </r>
  <r>
    <n v="3432"/>
    <s v="Love Letters"/>
    <s v="Bare Theatre stages A.R. Gurney's Pulitzer Finalist script about a relationship spanning a lifetime and long distance."/>
    <x v="13"/>
    <n v="2193"/>
    <x v="0"/>
    <x v="0"/>
    <s v="USD"/>
    <n v="1454709600"/>
    <n v="1452520614"/>
    <b v="0"/>
    <n v="42"/>
    <b v="1"/>
    <x v="6"/>
    <d v="2016-02-05T22:00:00"/>
    <x v="3432"/>
    <n v="110"/>
    <n v="52.21"/>
    <x v="1"/>
    <x v="6"/>
  </r>
  <r>
    <n v="3433"/>
    <s v="The Dybbuk"/>
    <s v="death&amp;pretzels presents their first Chicago based project:_x000a_The Dybbuk by S. Ansky"/>
    <x v="196"/>
    <n v="9525"/>
    <x v="0"/>
    <x v="0"/>
    <s v="USD"/>
    <n v="1402974000"/>
    <n v="1400290255"/>
    <b v="0"/>
    <n v="71"/>
    <b v="1"/>
    <x v="6"/>
    <d v="2014-06-17T03:00:00"/>
    <x v="3433"/>
    <n v="100"/>
    <n v="134.15"/>
    <x v="1"/>
    <x v="6"/>
  </r>
  <r>
    <n v="3434"/>
    <s v="The Williams Project"/>
    <s v="Bringing Tennessee Williams, Shakespeare, and 8 world class actors to Longview, Washington to build a play in and for the community."/>
    <x v="3"/>
    <n v="10555"/>
    <x v="0"/>
    <x v="0"/>
    <s v="USD"/>
    <n v="1404983269"/>
    <n v="1402391269"/>
    <b v="0"/>
    <n v="168"/>
    <b v="1"/>
    <x v="6"/>
    <d v="2014-07-10T09:07:49"/>
    <x v="3434"/>
    <n v="106"/>
    <n v="62.83"/>
    <x v="1"/>
    <x v="6"/>
  </r>
  <r>
    <n v="3435"/>
    <s v="Tickets for the Tenderloin"/>
    <s v="People Of Interest is providing free tickets to &quot;Campo Maldito&quot; for Tenderloin residents who could not otherwise afford to see it."/>
    <x v="28"/>
    <n v="1120"/>
    <x v="0"/>
    <x v="0"/>
    <s v="USD"/>
    <n v="1470538800"/>
    <n v="1469112493"/>
    <b v="0"/>
    <n v="19"/>
    <b v="1"/>
    <x v="6"/>
    <d v="2016-08-07T03:00:00"/>
    <x v="3435"/>
    <n v="112"/>
    <n v="58.95"/>
    <x v="1"/>
    <x v="6"/>
  </r>
  <r>
    <n v="3436"/>
    <s v="â€œDamselflyâ€ Gracing the stage"/>
    <s v="Please help us fund &quot;Damselfly&quot; - The Play ( put on by Saints on Stage Alumni &amp; sponsored by Mothers Against Medical Error)"/>
    <x v="10"/>
    <n v="5295"/>
    <x v="0"/>
    <x v="0"/>
    <s v="USD"/>
    <n v="1408638480"/>
    <n v="1406811593"/>
    <b v="0"/>
    <n v="37"/>
    <b v="1"/>
    <x v="6"/>
    <d v="2014-08-21T16:28:00"/>
    <x v="3436"/>
    <n v="106"/>
    <n v="143.11000000000001"/>
    <x v="1"/>
    <x v="6"/>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x v="6"/>
    <d v="2015-08-19T17:03:40"/>
    <x v="3437"/>
    <n v="101"/>
    <n v="84.17"/>
    <x v="1"/>
    <x v="6"/>
  </r>
  <r>
    <n v="3438"/>
    <s v="KLIPPIES"/>
    <s v="Klippies is the debut play from Johannesburg-born writer Jessica SiÃ¢n, premiering at the Southwark Playhouse, London in May 2015."/>
    <x v="30"/>
    <n v="2605"/>
    <x v="0"/>
    <x v="1"/>
    <s v="GBP"/>
    <n v="1430600400"/>
    <n v="1428358567"/>
    <b v="0"/>
    <n v="14"/>
    <b v="1"/>
    <x v="6"/>
    <d v="2015-05-02T21:00:00"/>
    <x v="3438"/>
    <n v="104"/>
    <n v="186.07"/>
    <x v="1"/>
    <x v="6"/>
  </r>
  <r>
    <n v="3439"/>
    <s v="Cirque Inspired Alice's Adventures in Wonderland"/>
    <s v="Help a small theater produce an original adaptation of Lewis Carroll's classic story."/>
    <x v="38"/>
    <n v="1616.14"/>
    <x v="0"/>
    <x v="0"/>
    <s v="USD"/>
    <n v="1453179540"/>
    <n v="1452030730"/>
    <b v="0"/>
    <n v="18"/>
    <b v="1"/>
    <x v="6"/>
    <d v="2016-01-19T04:59:00"/>
    <x v="3439"/>
    <n v="135"/>
    <n v="89.79"/>
    <x v="1"/>
    <x v="6"/>
  </r>
  <r>
    <n v="3440"/>
    <s v="Gruesome Playground Injuries"/>
    <s v="LA-based team of professional actors and directors taking Rajiv Joseph's harrowing and romantic play to the Boulder community."/>
    <x v="10"/>
    <n v="5260.92"/>
    <x v="0"/>
    <x v="0"/>
    <s v="USD"/>
    <n v="1405095300"/>
    <n v="1403146628"/>
    <b v="0"/>
    <n v="82"/>
    <b v="1"/>
    <x v="6"/>
    <d v="2014-07-11T16:15:00"/>
    <x v="3440"/>
    <n v="105"/>
    <n v="64.16"/>
    <x v="1"/>
    <x v="6"/>
  </r>
  <r>
    <n v="3441"/>
    <s v="Putting on a great play in Los Angeles!"/>
    <s v="We are producing the play Bug, by Tracy Letts.  This will be an inspiring show, and a great way to bring help to a great LA charity."/>
    <x v="30"/>
    <n v="2565"/>
    <x v="0"/>
    <x v="0"/>
    <s v="USD"/>
    <n v="1447445820"/>
    <n v="1445077121"/>
    <b v="0"/>
    <n v="43"/>
    <b v="1"/>
    <x v="6"/>
    <d v="2015-11-13T20:17:00"/>
    <x v="3441"/>
    <n v="103"/>
    <n v="59.65"/>
    <x v="1"/>
    <x v="6"/>
  </r>
  <r>
    <n v="3442"/>
    <s v="An Evening of Radio"/>
    <s v="An Evening of Radio aims to showcase original work written by undergraduate playwriting students in the style of live staged readings."/>
    <x v="49"/>
    <n v="250"/>
    <x v="0"/>
    <x v="0"/>
    <s v="USD"/>
    <n v="1433016672"/>
    <n v="1430424672"/>
    <b v="0"/>
    <n v="8"/>
    <b v="1"/>
    <x v="6"/>
    <d v="2015-05-30T20:11:12"/>
    <x v="3442"/>
    <n v="100"/>
    <n v="31.25"/>
    <x v="1"/>
    <x v="6"/>
  </r>
  <r>
    <n v="3443"/>
    <s v="Reading of a New Play by Garrett Zuercher"/>
    <s v="A new play about dual-faced identities in the gay community, particularly among those who are deaf and those living with HIV."/>
    <x v="28"/>
    <n v="1855"/>
    <x v="0"/>
    <x v="0"/>
    <s v="USD"/>
    <n v="1410266146"/>
    <n v="1407674146"/>
    <b v="0"/>
    <n v="45"/>
    <b v="1"/>
    <x v="6"/>
    <d v="2014-09-09T12:35:46"/>
    <x v="3443"/>
    <n v="186"/>
    <n v="41.22"/>
    <x v="1"/>
    <x v="6"/>
  </r>
  <r>
    <n v="3444"/>
    <s v="Training young artists! Act Yo' Age Theatre Co debut"/>
    <s v="WE NEED YOUR HELP! We are a small town youth arts ensemble, training kids excited about theatre. We need dollars. We need YOU!"/>
    <x v="43"/>
    <n v="867"/>
    <x v="0"/>
    <x v="2"/>
    <s v="AUD"/>
    <n v="1465394340"/>
    <n v="1464677986"/>
    <b v="0"/>
    <n v="20"/>
    <b v="1"/>
    <x v="6"/>
    <d v="2016-06-08T13:59:00"/>
    <x v="3444"/>
    <n v="289"/>
    <n v="43.35"/>
    <x v="1"/>
    <x v="6"/>
  </r>
  <r>
    <n v="3445"/>
    <s v="Axon Theatre - First Project (Phase 1)"/>
    <s v="Rehearsal &amp; development of our first project as Axon Theatre: &quot;The Star-Spangled Girl&quot; in South Wales."/>
    <x v="13"/>
    <n v="2000"/>
    <x v="0"/>
    <x v="1"/>
    <s v="GBP"/>
    <n v="1445604236"/>
    <n v="1443185036"/>
    <b v="0"/>
    <n v="31"/>
    <b v="1"/>
    <x v="6"/>
    <d v="2015-10-23T12:43:56"/>
    <x v="3445"/>
    <n v="100"/>
    <n v="64.52"/>
    <x v="1"/>
    <x v="6"/>
  </r>
  <r>
    <n v="3446"/>
    <s v="'Pope Head' - The World Tour of Australia"/>
    <s v="Pope Head: The Secret Life of Francis Bacon â€“ A solo show celebrating the artist. Touring a land Down Under 12 Feb - 14 March '15."/>
    <x v="28"/>
    <n v="1082"/>
    <x v="0"/>
    <x v="1"/>
    <s v="GBP"/>
    <n v="1423138800"/>
    <n v="1421092725"/>
    <b v="0"/>
    <n v="25"/>
    <b v="1"/>
    <x v="6"/>
    <d v="2015-02-05T12:20:00"/>
    <x v="3446"/>
    <n v="108"/>
    <n v="43.28"/>
    <x v="1"/>
    <x v="6"/>
  </r>
  <r>
    <n v="3447"/>
    <s v="The Vagabond Halfback"/>
    <s v="&quot;He was a poet, a vagrant, a philosopher, a lady's man and a hard drinker&quot;"/>
    <x v="28"/>
    <n v="1078"/>
    <x v="0"/>
    <x v="0"/>
    <s v="USD"/>
    <n v="1458332412"/>
    <n v="1454448012"/>
    <b v="0"/>
    <n v="14"/>
    <b v="1"/>
    <x v="6"/>
    <d v="2016-03-18T20:20:12"/>
    <x v="3447"/>
    <n v="108"/>
    <n v="77"/>
    <x v="1"/>
    <x v="6"/>
  </r>
  <r>
    <n v="3448"/>
    <s v="The Mount, new play about Edith Wharton"/>
    <s v="The Mount-- a new play based off the life of Edith Wharton-- is having its premiere reading AT the real Mount in Lenox, MA!"/>
    <x v="190"/>
    <n v="2305"/>
    <x v="0"/>
    <x v="0"/>
    <s v="USD"/>
    <n v="1418784689"/>
    <n v="1416192689"/>
    <b v="0"/>
    <n v="45"/>
    <b v="1"/>
    <x v="6"/>
    <d v="2014-12-17T02:51:29"/>
    <x v="3448"/>
    <n v="110"/>
    <n v="51.22"/>
    <x v="1"/>
    <x v="6"/>
  </r>
  <r>
    <n v="3449"/>
    <s v="Love Letters To My Children, directed by Charles J. Ouda"/>
    <s v="Help us produce this original play! The play will be presented at the LSTFI July 12-14. Follow us on Facebook."/>
    <x v="134"/>
    <n v="1365"/>
    <x v="0"/>
    <x v="0"/>
    <s v="USD"/>
    <n v="1468036800"/>
    <n v="1465607738"/>
    <b v="0"/>
    <n v="20"/>
    <b v="1"/>
    <x v="6"/>
    <d v="2016-07-09T04:00:00"/>
    <x v="3449"/>
    <n v="171"/>
    <n v="68.25"/>
    <x v="1"/>
    <x v="6"/>
  </r>
  <r>
    <n v="3450"/>
    <s v="The Beautiful House"/>
    <s v="The Beautiful House' is a story of modern mummification and the present day post-humanist crisis in our relationship with death."/>
    <x v="2"/>
    <n v="760"/>
    <x v="0"/>
    <x v="1"/>
    <s v="GBP"/>
    <n v="1427990071"/>
    <n v="1422809671"/>
    <b v="0"/>
    <n v="39"/>
    <b v="1"/>
    <x v="6"/>
    <d v="2015-04-02T15:54:31"/>
    <x v="3450"/>
    <n v="152"/>
    <n v="19.489999999999998"/>
    <x v="1"/>
    <x v="6"/>
  </r>
  <r>
    <n v="3451"/>
    <s v="The Twilight Zone Play"/>
    <s v="I'm a high school student in New Jersey planning on producing and directing a Twilight Zone Play for a &quot;One Act&quot; competition."/>
    <x v="81"/>
    <n v="658"/>
    <x v="0"/>
    <x v="0"/>
    <s v="USD"/>
    <n v="1429636927"/>
    <n v="1427304127"/>
    <b v="0"/>
    <n v="16"/>
    <b v="1"/>
    <x v="6"/>
    <d v="2015-04-21T17:22:07"/>
    <x v="3451"/>
    <n v="101"/>
    <n v="41.13"/>
    <x v="1"/>
    <x v="6"/>
  </r>
  <r>
    <n v="3452"/>
    <s v="On the Verge (Or, The Geography of Yearning) goes Steampunk!"/>
    <s v="hiSTORYstage presents Eric Overmyer's story of three 19th century women on a journey through time, and space, all the way to 1955!"/>
    <x v="28"/>
    <n v="1532"/>
    <x v="0"/>
    <x v="0"/>
    <s v="USD"/>
    <n v="1406087940"/>
    <n v="1404141626"/>
    <b v="0"/>
    <n v="37"/>
    <b v="1"/>
    <x v="6"/>
    <d v="2014-07-23T03:59:00"/>
    <x v="3452"/>
    <n v="153"/>
    <n v="41.41"/>
    <x v="1"/>
    <x v="6"/>
  </r>
  <r>
    <n v="3453"/>
    <s v="'Patagonia' - by Robert George"/>
    <s v="A full length comedy, Patagonia follows Grason and Jerry on their journey through a magical, South-American rainforest."/>
    <x v="43"/>
    <n v="385"/>
    <x v="0"/>
    <x v="1"/>
    <s v="GBP"/>
    <n v="1471130956"/>
    <n v="1465946956"/>
    <b v="0"/>
    <n v="14"/>
    <b v="1"/>
    <x v="6"/>
    <d v="2016-08-13T23:29:16"/>
    <x v="3453"/>
    <n v="128"/>
    <n v="27.5"/>
    <x v="1"/>
    <x v="6"/>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x v="6"/>
    <d v="2014-07-31T16:45:59"/>
    <x v="3454"/>
    <n v="101"/>
    <n v="33.57"/>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x v="6"/>
    <d v="2016-10-13T18:00:27"/>
    <x v="3455"/>
    <n v="101"/>
    <n v="145.87"/>
    <x v="1"/>
    <x v="6"/>
  </r>
  <r>
    <n v="3456"/>
    <s v="THIEF"/>
    <s v="&quot;Thief,&quot; a one man touring show, a theatrical experience portraying a supernatural story about the 3 days Jesus spent in the grave."/>
    <x v="9"/>
    <n v="5739"/>
    <x v="0"/>
    <x v="0"/>
    <s v="USD"/>
    <n v="1406876340"/>
    <n v="1404190567"/>
    <b v="0"/>
    <n v="16"/>
    <b v="1"/>
    <x v="6"/>
    <d v="2014-08-01T06:59:00"/>
    <x v="3456"/>
    <n v="191"/>
    <n v="358.69"/>
    <x v="1"/>
    <x v="6"/>
  </r>
  <r>
    <n v="3457"/>
    <s v="The Impossible Adventures Of Supernova Jones"/>
    <s v="Robots, Space Battles, Mystery, and Intrigue. Nothing is Impossible..."/>
    <x v="13"/>
    <n v="2804"/>
    <x v="0"/>
    <x v="0"/>
    <s v="USD"/>
    <n v="1423720740"/>
    <n v="1421081857"/>
    <b v="0"/>
    <n v="55"/>
    <b v="1"/>
    <x v="6"/>
    <d v="2015-02-12T05:59:00"/>
    <x v="3457"/>
    <n v="140"/>
    <n v="50.98"/>
    <x v="1"/>
    <x v="6"/>
  </r>
  <r>
    <n v="3458"/>
    <s v="J. Lee Vocque's BASED ON ACTUAL EVENTS"/>
    <s v="I promised my mother on her deathbed that I would tell the world MY story, so here it goes...crossing fingers, 2015 SF FRINGE"/>
    <x v="408"/>
    <n v="1216"/>
    <x v="0"/>
    <x v="0"/>
    <s v="USD"/>
    <n v="1422937620"/>
    <n v="1420606303"/>
    <b v="0"/>
    <n v="27"/>
    <b v="1"/>
    <x v="6"/>
    <d v="2015-02-03T04:27:00"/>
    <x v="3458"/>
    <n v="124"/>
    <n v="45.04"/>
    <x v="1"/>
    <x v="6"/>
  </r>
  <r>
    <n v="3459"/>
    <s v="CYRIL THE SQUIRREL a magical children's theatre tour"/>
    <s v="Cyril needs your help to MAKE new puppet friends to accompany him on a magical journey through storytelling, puppetry and clown."/>
    <x v="2"/>
    <n v="631"/>
    <x v="0"/>
    <x v="1"/>
    <s v="GBP"/>
    <n v="1463743860"/>
    <n v="1461151860"/>
    <b v="0"/>
    <n v="36"/>
    <b v="1"/>
    <x v="6"/>
    <d v="2016-05-20T11:31:00"/>
    <x v="3459"/>
    <n v="126"/>
    <n v="17.53"/>
    <x v="1"/>
    <x v="6"/>
  </r>
  <r>
    <n v="3460"/>
    <s v="Pushers"/>
    <s v="'Pushers' is an exciting new play and the first project for brand new theatre company, Ain't Got No Home Productions."/>
    <x v="2"/>
    <n v="950"/>
    <x v="0"/>
    <x v="1"/>
    <s v="GBP"/>
    <n v="1408106352"/>
    <n v="1406896752"/>
    <b v="0"/>
    <n v="19"/>
    <b v="1"/>
    <x v="6"/>
    <d v="2014-08-15T12:39:12"/>
    <x v="3460"/>
    <n v="190"/>
    <n v="50"/>
    <x v="1"/>
    <x v="6"/>
  </r>
  <r>
    <n v="3461"/>
    <s v="Foolish Mortals present Shakespeare's Twelfth Night"/>
    <s v="A new production of Twelfth Night with an ambitious and enthusiastic group of high school students who love Shakespeare and teamwork."/>
    <x v="2"/>
    <n v="695"/>
    <x v="0"/>
    <x v="0"/>
    <s v="USD"/>
    <n v="1477710000"/>
    <n v="1475248279"/>
    <b v="0"/>
    <n v="12"/>
    <b v="1"/>
    <x v="6"/>
    <d v="2016-10-29T03:00:00"/>
    <x v="3461"/>
    <n v="139"/>
    <n v="57.92"/>
    <x v="1"/>
    <x v="6"/>
  </r>
  <r>
    <n v="3462"/>
    <s v="Upstart Crows of Santa Fe Stage Weapons"/>
    <s v="Help the Upstart Crows of Santa Fe bring Shakespeare's Julius Caesar to life with quality wooden stage swords!"/>
    <x v="49"/>
    <n v="505"/>
    <x v="0"/>
    <x v="0"/>
    <s v="USD"/>
    <n v="1436551200"/>
    <n v="1435181628"/>
    <b v="0"/>
    <n v="17"/>
    <b v="1"/>
    <x v="6"/>
    <d v="2015-07-10T18:00:00"/>
    <x v="3462"/>
    <n v="202"/>
    <n v="29.71"/>
    <x v="1"/>
    <x v="6"/>
  </r>
  <r>
    <n v="3463"/>
    <s v="Uncalled For Presents: Playday Mayday in Toronto!"/>
    <s v="Uncalled For is finally bringing their latest work of intelligently reckless stream-of-consciousness sketch comedy to Toronto."/>
    <x v="3"/>
    <n v="10338"/>
    <x v="0"/>
    <x v="5"/>
    <s v="CAD"/>
    <n v="1476158340"/>
    <n v="1472594585"/>
    <b v="0"/>
    <n v="114"/>
    <b v="1"/>
    <x v="6"/>
    <d v="2016-10-11T03:59:00"/>
    <x v="3463"/>
    <n v="103"/>
    <n v="90.68"/>
    <x v="1"/>
    <x v="6"/>
  </r>
  <r>
    <n v="3464"/>
    <s v="SHE! Is History!"/>
    <s v="Why Do We Know More About Kim Kardashian Than Abigail Adams?  Let's produce and publish a play about women who MAKE and MADE history!"/>
    <x v="10"/>
    <n v="5116.18"/>
    <x v="0"/>
    <x v="0"/>
    <s v="USD"/>
    <n v="1471921637"/>
    <n v="1469329637"/>
    <b v="0"/>
    <n v="93"/>
    <b v="1"/>
    <x v="6"/>
    <d v="2016-08-23T03:07:17"/>
    <x v="3464"/>
    <n v="102"/>
    <n v="55.01"/>
    <x v="1"/>
    <x v="6"/>
  </r>
  <r>
    <n v="3465"/>
    <s v="Crooked Tree Theatre Presents Family Duels"/>
    <s v="Family Duels is a tragicomedy about family, filth, fraud and fornication. Please help us bring Crooked Tree to the Camden Fringe."/>
    <x v="13"/>
    <n v="2060"/>
    <x v="0"/>
    <x v="1"/>
    <s v="GBP"/>
    <n v="1439136000"/>
    <n v="1436972472"/>
    <b v="0"/>
    <n v="36"/>
    <b v="1"/>
    <x v="6"/>
    <d v="2015-08-09T16:00:00"/>
    <x v="3465"/>
    <n v="103"/>
    <n v="57.22"/>
    <x v="1"/>
    <x v="6"/>
  </r>
  <r>
    <n v="3466"/>
    <s v="Spotlight Youth Theater Production of Wizard"/>
    <s v="The Spotlight Youth Theater is a program where every participant has a moment in the spotlight."/>
    <x v="8"/>
    <n v="4450"/>
    <x v="0"/>
    <x v="0"/>
    <s v="USD"/>
    <n v="1461108450"/>
    <n v="1455928050"/>
    <b v="0"/>
    <n v="61"/>
    <b v="1"/>
    <x v="6"/>
    <d v="2016-04-19T23:27:30"/>
    <x v="3466"/>
    <n v="127"/>
    <n v="72.95"/>
    <x v="1"/>
    <x v="6"/>
  </r>
  <r>
    <n v="3467"/>
    <s v="Venus in Fur, Los Angeles."/>
    <s v="Venus in Fur, By David Ives."/>
    <x v="9"/>
    <n v="3030"/>
    <x v="0"/>
    <x v="0"/>
    <s v="USD"/>
    <n v="1426864032"/>
    <n v="1424275632"/>
    <b v="0"/>
    <n v="47"/>
    <b v="1"/>
    <x v="6"/>
    <d v="2015-03-20T15:07:12"/>
    <x v="3467"/>
    <n v="101"/>
    <n v="64.47"/>
    <x v="1"/>
    <x v="6"/>
  </r>
  <r>
    <n v="3468"/>
    <s v="Publicity for &quot;When Yellow Were the Stars on Earth&quot;"/>
    <s v="Amidst the atrocities of WWII, two women transcend enemy lines to make the ultimate heroic sacrifice."/>
    <x v="3"/>
    <n v="12178"/>
    <x v="0"/>
    <x v="0"/>
    <s v="USD"/>
    <n v="1474426800"/>
    <n v="1471976529"/>
    <b v="0"/>
    <n v="17"/>
    <b v="1"/>
    <x v="6"/>
    <d v="2016-09-21T03:00:00"/>
    <x v="3468"/>
    <n v="122"/>
    <n v="716.35"/>
    <x v="1"/>
    <x v="6"/>
  </r>
  <r>
    <n v="3469"/>
    <s v="An Evening of Original One Acts"/>
    <s v="Original plays written, performed, and produced by young and diverse theater artists - alumni from Hostos Lincoln Academy in the Bronx."/>
    <x v="70"/>
    <n v="3175"/>
    <x v="0"/>
    <x v="0"/>
    <s v="USD"/>
    <n v="1461857045"/>
    <n v="1459265045"/>
    <b v="0"/>
    <n v="63"/>
    <b v="1"/>
    <x v="6"/>
    <d v="2016-04-28T15:24:05"/>
    <x v="3469"/>
    <n v="113"/>
    <n v="50.4"/>
    <x v="1"/>
    <x v="6"/>
  </r>
  <r>
    <n v="3470"/>
    <s v="She Kills Monsters"/>
    <s v="The New Artist's Circle is a theatre company dedicated to bringing the arts to young people."/>
    <x v="49"/>
    <n v="375"/>
    <x v="0"/>
    <x v="0"/>
    <s v="USD"/>
    <n v="1468618680"/>
    <n v="1465345902"/>
    <b v="0"/>
    <n v="9"/>
    <b v="1"/>
    <x v="6"/>
    <d v="2016-07-15T21:38:00"/>
    <x v="3470"/>
    <n v="150"/>
    <n v="41.67"/>
    <x v="1"/>
    <x v="6"/>
  </r>
  <r>
    <n v="3471"/>
    <s v="Different is Dangerous"/>
    <s v="Fast paced, two hander which uses headphone verbatim technique to give an insight into the everyday lives of Leeds city locals."/>
    <x v="2"/>
    <n v="1073"/>
    <x v="0"/>
    <x v="1"/>
    <s v="GBP"/>
    <n v="1409515200"/>
    <n v="1405971690"/>
    <b v="0"/>
    <n v="30"/>
    <b v="1"/>
    <x v="6"/>
    <d v="2014-08-31T20:00:00"/>
    <x v="3471"/>
    <n v="215"/>
    <n v="35.770000000000003"/>
    <x v="1"/>
    <x v="6"/>
  </r>
  <r>
    <n v="3472"/>
    <s v="Dandelion Theatre: 'Body Awareness' by Annie Baker"/>
    <s v="Raising funds for Dandelion Theatre's Chicago production of 'Body Awareness' by the Pulitzer Prize-winning playwright Annie Baker."/>
    <x v="13"/>
    <n v="2041"/>
    <x v="0"/>
    <x v="0"/>
    <s v="USD"/>
    <n v="1415253540"/>
    <n v="1413432331"/>
    <b v="0"/>
    <n v="23"/>
    <b v="1"/>
    <x v="6"/>
    <d v="2014-11-06T05:59:00"/>
    <x v="3472"/>
    <n v="102"/>
    <n v="88.74"/>
    <x v="1"/>
    <x v="6"/>
  </r>
  <r>
    <n v="3473"/>
    <s v="King Sisyphus"/>
    <s v="A modern telling of the Greek myth. Sisyphus defies the Gods and attempts to change the world order... but can he overcome his fate?"/>
    <x v="244"/>
    <n v="4900"/>
    <x v="0"/>
    <x v="0"/>
    <s v="USD"/>
    <n v="1426883220"/>
    <n v="1425067296"/>
    <b v="0"/>
    <n v="33"/>
    <b v="1"/>
    <x v="6"/>
    <d v="2015-03-20T20:27:00"/>
    <x v="3473"/>
    <n v="100"/>
    <n v="148.47999999999999"/>
    <x v="1"/>
    <x v="6"/>
  </r>
  <r>
    <n v="3474"/>
    <s v="Be Prepared"/>
    <s v="Help us get actor-writer Ian Bonar's debut play - a hilarious, heartbreaking story of grief and loss - to the 2016 Edinburgh Fringe."/>
    <x v="13"/>
    <n v="2020"/>
    <x v="0"/>
    <x v="1"/>
    <s v="GBP"/>
    <n v="1469016131"/>
    <n v="1466424131"/>
    <b v="0"/>
    <n v="39"/>
    <b v="1"/>
    <x v="6"/>
    <d v="2016-07-20T12:02:11"/>
    <x v="3474"/>
    <n v="101"/>
    <n v="51.79"/>
    <x v="1"/>
    <x v="6"/>
  </r>
  <r>
    <n v="3475"/>
    <s v="Score"/>
    <s v="Score is a musical play inspired by true stories of parents who have recovered from addiction and regained their children."/>
    <x v="43"/>
    <n v="340"/>
    <x v="0"/>
    <x v="1"/>
    <s v="GBP"/>
    <n v="1414972800"/>
    <n v="1412629704"/>
    <b v="0"/>
    <n v="17"/>
    <b v="1"/>
    <x v="6"/>
    <d v="2014-11-03T00:00:00"/>
    <x v="3475"/>
    <n v="113"/>
    <n v="20"/>
    <x v="1"/>
    <x v="6"/>
  </r>
  <r>
    <n v="3476"/>
    <s v="REBATEnsemble Presents: ICONS - The Martin Show"/>
    <s v="Meet the Martins; a modern family dealing with modern issues in a way that is as All-American as apple pie, James Dean and repression."/>
    <x v="43"/>
    <n v="312"/>
    <x v="0"/>
    <x v="0"/>
    <s v="USD"/>
    <n v="1414378800"/>
    <n v="1412836990"/>
    <b v="0"/>
    <n v="6"/>
    <b v="1"/>
    <x v="6"/>
    <d v="2014-10-27T03:00:00"/>
    <x v="3476"/>
    <n v="104"/>
    <n v="52"/>
    <x v="1"/>
    <x v="6"/>
  </r>
  <r>
    <n v="3477"/>
    <s v="PCSF's Biannual 24-Hour Play Festival"/>
    <s v="8 ten-minute plays, written, directed, rehearsed, and fully produced in only 24 hours! Are we crazy? You bet we are!"/>
    <x v="40"/>
    <n v="2076"/>
    <x v="0"/>
    <x v="0"/>
    <s v="USD"/>
    <n v="1431831600"/>
    <n v="1430761243"/>
    <b v="0"/>
    <n v="39"/>
    <b v="1"/>
    <x v="6"/>
    <d v="2015-05-17T03:00:00"/>
    <x v="3477"/>
    <n v="115"/>
    <n v="53.23"/>
    <x v="1"/>
    <x v="6"/>
  </r>
  <r>
    <n v="3478"/>
    <s v="Measure for Measure"/>
    <s v="Bare Theatre takes on Shakespeare's most notorious &quot;problem play,&quot; which asks how far we are willing to go to do what is right."/>
    <x v="13"/>
    <n v="2257"/>
    <x v="0"/>
    <x v="0"/>
    <s v="USD"/>
    <n v="1426539600"/>
    <n v="1424296822"/>
    <b v="0"/>
    <n v="57"/>
    <b v="1"/>
    <x v="6"/>
    <d v="2015-03-16T21:00:00"/>
    <x v="3478"/>
    <n v="113"/>
    <n v="39.6"/>
    <x v="1"/>
    <x v="6"/>
  </r>
  <r>
    <n v="3479"/>
    <s v="Civil Rogues"/>
    <s v="A new comedy about what happened to a band of foolhardy actors when the Puritans closed the theatres in the 1640s."/>
    <x v="15"/>
    <n v="1918"/>
    <x v="0"/>
    <x v="1"/>
    <s v="GBP"/>
    <n v="1403382680"/>
    <n v="1400790680"/>
    <b v="0"/>
    <n v="56"/>
    <b v="1"/>
    <x v="6"/>
    <d v="2014-06-21T20:31:20"/>
    <x v="3479"/>
    <n v="128"/>
    <n v="34.25"/>
    <x v="1"/>
    <x v="6"/>
  </r>
  <r>
    <n v="3480"/>
    <s v="Georgia - the full cast production"/>
    <s v="Georgia is a play that looks at the taboo topic of rape in a relationship.  It's a play about perspectives and various viewpoints."/>
    <x v="15"/>
    <n v="2140"/>
    <x v="0"/>
    <x v="0"/>
    <s v="USD"/>
    <n v="1436562000"/>
    <n v="1434440227"/>
    <b v="0"/>
    <n v="13"/>
    <b v="1"/>
    <x v="6"/>
    <d v="2015-07-10T21:00:00"/>
    <x v="3480"/>
    <n v="143"/>
    <n v="164.62"/>
    <x v="1"/>
    <x v="6"/>
  </r>
  <r>
    <n v="3481"/>
    <s v="FIX THE FITZ"/>
    <s v="One of Australia's greatest theatres needs your help. Please help us refurnish, fit out and restore this legendary storytelling venue."/>
    <x v="3"/>
    <n v="11880"/>
    <x v="0"/>
    <x v="2"/>
    <s v="AUD"/>
    <n v="1420178188"/>
    <n v="1418709388"/>
    <b v="0"/>
    <n v="95"/>
    <b v="1"/>
    <x v="6"/>
    <d v="2015-01-02T05:56:28"/>
    <x v="3481"/>
    <n v="119"/>
    <n v="125.05"/>
    <x v="1"/>
    <x v="6"/>
  </r>
  <r>
    <n v="3482"/>
    <s v="Old Trunk - Edinburgh 2014"/>
    <s v="Critically-acclaimed new-writing company Old Trunk make their Edinburgh debut alternating their two darkly comic plays."/>
    <x v="9"/>
    <n v="4150"/>
    <x v="0"/>
    <x v="1"/>
    <s v="GBP"/>
    <n v="1404671466"/>
    <n v="1402079466"/>
    <b v="0"/>
    <n v="80"/>
    <b v="1"/>
    <x v="6"/>
    <d v="2014-07-06T18:31:06"/>
    <x v="3482"/>
    <n v="138"/>
    <n v="51.88"/>
    <x v="1"/>
    <x v="6"/>
  </r>
  <r>
    <n v="3483"/>
    <s v="The Faculty Lounge"/>
    <s v="Join 5 high school teachers in the lounge of every high school in America.  Hear what they never say in the classroom."/>
    <x v="295"/>
    <n v="5358"/>
    <x v="0"/>
    <x v="0"/>
    <s v="USD"/>
    <n v="1404403381"/>
    <n v="1401811381"/>
    <b v="0"/>
    <n v="133"/>
    <b v="1"/>
    <x v="6"/>
    <d v="2014-07-03T16:03:01"/>
    <x v="3483"/>
    <n v="160"/>
    <n v="40.29"/>
    <x v="1"/>
    <x v="6"/>
  </r>
  <r>
    <n v="3484"/>
    <s v="Macbeth in the Basement"/>
    <s v="MACBETH IN THE BASEMENT will premiere at the Capital Fringe Festival in July 2016. A teenage kingâ€™s rise and fall in a vicious game."/>
    <x v="30"/>
    <n v="2856"/>
    <x v="0"/>
    <x v="0"/>
    <s v="USD"/>
    <n v="1466014499"/>
    <n v="1463422499"/>
    <b v="0"/>
    <n v="44"/>
    <b v="1"/>
    <x v="6"/>
    <d v="2016-06-15T18:14:59"/>
    <x v="3484"/>
    <n v="114"/>
    <n v="64.91"/>
    <x v="1"/>
    <x v="6"/>
  </r>
  <r>
    <n v="3485"/>
    <s v="An Evening with Sarah Pettyfer"/>
    <s v="We're trying to get our play, &quot;An Evening With Sarah Pettyfer,&quot; to the  Orlando Fringe Festival. The only thing is...we need your help!"/>
    <x v="409"/>
    <n v="1660"/>
    <x v="0"/>
    <x v="0"/>
    <s v="USD"/>
    <n v="1454431080"/>
    <n v="1451839080"/>
    <b v="0"/>
    <n v="30"/>
    <b v="1"/>
    <x v="6"/>
    <d v="2016-02-02T16:38:00"/>
    <x v="3485"/>
    <n v="101"/>
    <n v="55.33"/>
    <x v="1"/>
    <x v="6"/>
  </r>
  <r>
    <n v="3486"/>
    <s v="Might As Well Live: Dorothy Parker Does Hollywood Fringe"/>
    <s v="Dorothy Parker's unforgettable characters come to life onstage in &quot;Might As Well Live&quot; at the 2015 Hollywood Fringe Festival."/>
    <x v="9"/>
    <n v="4656"/>
    <x v="0"/>
    <x v="0"/>
    <s v="USD"/>
    <n v="1433314740"/>
    <n v="1430600401"/>
    <b v="0"/>
    <n v="56"/>
    <b v="1"/>
    <x v="6"/>
    <d v="2015-06-03T06:59:00"/>
    <x v="3486"/>
    <n v="155"/>
    <n v="83.14"/>
    <x v="1"/>
    <x v="6"/>
  </r>
  <r>
    <n v="3487"/>
    <s v="Jericho Creek"/>
    <s v="Jericho Creek is an original production by Fledgling Theatre Company which will be performed at The Cockpit Theatre in July 2015"/>
    <x v="13"/>
    <n v="2555"/>
    <x v="0"/>
    <x v="1"/>
    <s v="GBP"/>
    <n v="1435185252"/>
    <n v="1432593252"/>
    <b v="0"/>
    <n v="66"/>
    <b v="1"/>
    <x v="6"/>
    <d v="2015-06-24T22:34:12"/>
    <x v="3487"/>
    <n v="128"/>
    <n v="38.71"/>
    <x v="1"/>
    <x v="6"/>
  </r>
  <r>
    <n v="3488"/>
    <s v="Gorilla Theater Productions Presents: Phase 3"/>
    <s v="GTP has been protected financially by The Director since 2012. Now it's time for the community. Do you want GTP? Are we worth it?"/>
    <x v="9"/>
    <n v="3636"/>
    <x v="0"/>
    <x v="0"/>
    <s v="USD"/>
    <n v="1429286400"/>
    <n v="1427221560"/>
    <b v="0"/>
    <n v="29"/>
    <b v="1"/>
    <x v="6"/>
    <d v="2015-04-17T16:00:00"/>
    <x v="3488"/>
    <n v="121"/>
    <n v="125.38"/>
    <x v="1"/>
    <x v="6"/>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x v="6"/>
    <d v="2014-05-24T21:00:00"/>
    <x v="3489"/>
    <n v="113"/>
    <n v="78.260000000000005"/>
    <x v="1"/>
    <x v="6"/>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x v="6"/>
    <d v="2016-04-13T19:15:24"/>
    <x v="3490"/>
    <n v="128"/>
    <n v="47.22"/>
    <x v="1"/>
    <x v="6"/>
  </r>
  <r>
    <n v="3491"/>
    <s v="William Shakespeare's The Tempest"/>
    <s v="Shakespeare Company at UCLA presents The Tempest under the stars in the Fowler Museum Amphitheater. Bring your blankets and enjoy!"/>
    <x v="2"/>
    <n v="791"/>
    <x v="0"/>
    <x v="0"/>
    <s v="USD"/>
    <n v="1431928784"/>
    <n v="1430114384"/>
    <b v="0"/>
    <n v="10"/>
    <b v="1"/>
    <x v="6"/>
    <d v="2015-05-18T05:59:44"/>
    <x v="3491"/>
    <n v="158"/>
    <n v="79.099999999999994"/>
    <x v="1"/>
    <x v="6"/>
  </r>
  <r>
    <n v="3492"/>
    <s v="The Man from Willow's Brook, a new play by Kevin Kordis"/>
    <s v="We have the Blackbox Fellowship at Boston Playwright's Theatre, now all we need is your support to produce Kevin's new play!"/>
    <x v="276"/>
    <n v="4000.22"/>
    <x v="0"/>
    <x v="0"/>
    <s v="USD"/>
    <n v="1445818397"/>
    <n v="1442794397"/>
    <b v="0"/>
    <n v="35"/>
    <b v="1"/>
    <x v="6"/>
    <d v="2015-10-26T00:13:17"/>
    <x v="3492"/>
    <n v="105"/>
    <n v="114.29"/>
    <x v="1"/>
    <x v="6"/>
  </r>
  <r>
    <n v="3493"/>
    <s v="Not Your Garden Variety Theater"/>
    <s v="We need your help purchasing a stage for our production of the Wizard of Oz! This program is helping children with autism. Thank you!"/>
    <x v="15"/>
    <n v="1500"/>
    <x v="0"/>
    <x v="0"/>
    <s v="USD"/>
    <n v="1408252260"/>
    <n v="1406580436"/>
    <b v="0"/>
    <n v="29"/>
    <b v="1"/>
    <x v="6"/>
    <d v="2014-08-17T05:11:00"/>
    <x v="3493"/>
    <n v="100"/>
    <n v="51.72"/>
    <x v="1"/>
    <x v="6"/>
  </r>
  <r>
    <n v="3494"/>
    <s v="Special in a Bad Way"/>
    <s v="&quot;Special in a Bad Way&quot; is a comedy that questions American Public Schools in their treatment of the so called, 'learning disabled.'"/>
    <x v="44"/>
    <n v="400"/>
    <x v="0"/>
    <x v="0"/>
    <s v="USD"/>
    <n v="1480140000"/>
    <n v="1479186575"/>
    <b v="0"/>
    <n v="13"/>
    <b v="1"/>
    <x v="6"/>
    <d v="2016-11-26T06:00:00"/>
    <x v="3494"/>
    <n v="100"/>
    <n v="30.77"/>
    <x v="1"/>
    <x v="6"/>
  </r>
  <r>
    <n v="3495"/>
    <s v="The Village - one woman show"/>
    <s v="A one-woman show by Canadian artist Tina Milo. it is a multimedia show about an actress auditioning for a role of a depressed woman."/>
    <x v="10"/>
    <n v="5343"/>
    <x v="0"/>
    <x v="5"/>
    <s v="CAD"/>
    <n v="1414862280"/>
    <n v="1412360309"/>
    <b v="0"/>
    <n v="72"/>
    <b v="1"/>
    <x v="6"/>
    <d v="2014-11-01T17:18:00"/>
    <x v="3495"/>
    <n v="107"/>
    <n v="74.209999999999994"/>
    <x v="1"/>
    <x v="6"/>
  </r>
  <r>
    <n v="3496"/>
    <s v="Resurrecting LIZZIE BORDEN LIVE"/>
    <s v="A one-woman play based on Lizzie Borden who was accused of the brutal hatchet murders of her father and step-mother.  Workshop Oct NYC."/>
    <x v="9"/>
    <n v="3732"/>
    <x v="0"/>
    <x v="0"/>
    <s v="USD"/>
    <n v="1473625166"/>
    <n v="1470169166"/>
    <b v="0"/>
    <n v="78"/>
    <b v="1"/>
    <x v="6"/>
    <d v="2016-09-11T20:19:26"/>
    <x v="3496"/>
    <n v="124"/>
    <n v="47.85"/>
    <x v="1"/>
    <x v="6"/>
  </r>
  <r>
    <n v="3497"/>
    <s v="Send SACKERSON to SD Fringe"/>
    <s v="We've been invited to the San Diego International Fringe Festival. Can you help us get there? Special performances in SLC and OREM."/>
    <x v="410"/>
    <n v="1686"/>
    <x v="0"/>
    <x v="0"/>
    <s v="USD"/>
    <n v="1464904800"/>
    <n v="1463852904"/>
    <b v="0"/>
    <n v="49"/>
    <b v="1"/>
    <x v="6"/>
    <d v="2016-06-02T22:00:00"/>
    <x v="3497"/>
    <n v="109"/>
    <n v="34.409999999999997"/>
    <x v="1"/>
    <x v="6"/>
  </r>
  <r>
    <n v="3498"/>
    <s v="Mamahood: turn and face the strange"/>
    <s v="This solo show has the power to profoundly impact new mothers and those that love them and to educate &amp; change how we support them."/>
    <x v="409"/>
    <n v="1690"/>
    <x v="0"/>
    <x v="5"/>
    <s v="CAD"/>
    <n v="1464471840"/>
    <n v="1459309704"/>
    <b v="0"/>
    <n v="42"/>
    <b v="1"/>
    <x v="6"/>
    <d v="2016-05-28T21:44:00"/>
    <x v="3498"/>
    <n v="102"/>
    <n v="40.24"/>
    <x v="1"/>
    <x v="6"/>
  </r>
  <r>
    <n v="3499"/>
    <s v="Fefu and Her Friends"/>
    <s v="Figure 8 Troupe's debut performance! A stunning piece of theatre written by premier female playwright Maria Irene Fornes."/>
    <x v="13"/>
    <n v="2110"/>
    <x v="0"/>
    <x v="0"/>
    <s v="USD"/>
    <n v="1435733940"/>
    <n v="1431046325"/>
    <b v="0"/>
    <n v="35"/>
    <b v="1"/>
    <x v="6"/>
    <d v="2015-07-01T06:59:00"/>
    <x v="3499"/>
    <n v="106"/>
    <n v="60.29"/>
    <x v="1"/>
    <x v="6"/>
  </r>
  <r>
    <n v="3500"/>
    <s v="The Glass Menagerie: Independent Student-Run Production"/>
    <s v="A minimalist, post-modern production of the classic play, performed and produced by aspiring theater undergraduates at UMass Amherst."/>
    <x v="28"/>
    <n v="1063"/>
    <x v="0"/>
    <x v="0"/>
    <s v="USD"/>
    <n v="1457326740"/>
    <n v="1455919438"/>
    <b v="0"/>
    <n v="42"/>
    <b v="1"/>
    <x v="6"/>
    <d v="2016-03-07T04:59:00"/>
    <x v="3500"/>
    <n v="106"/>
    <n v="25.31"/>
    <x v="1"/>
    <x v="6"/>
  </r>
  <r>
    <n v="3501"/>
    <s v="Pig by Alex Oates (London Run)"/>
    <s v="'Pig' by Alex Oates is an urgent and dark comedy with live music that discusses the vital issue of the state of our police force."/>
    <x v="15"/>
    <n v="1510"/>
    <x v="0"/>
    <x v="1"/>
    <s v="GBP"/>
    <n v="1441995595"/>
    <n v="1439835595"/>
    <b v="0"/>
    <n v="42"/>
    <b v="1"/>
    <x v="6"/>
    <d v="2015-09-11T18:19:55"/>
    <x v="3501"/>
    <n v="101"/>
    <n v="35.950000000000003"/>
    <x v="1"/>
    <x v="6"/>
  </r>
  <r>
    <n v="3502"/>
    <s v="Dickhead"/>
    <s v="Dickhead is a play about one man's struggle with the dicks in his head. If you want to know more stop being a twat and put out...please"/>
    <x v="23"/>
    <n v="4216"/>
    <x v="0"/>
    <x v="0"/>
    <s v="USD"/>
    <n v="1458100740"/>
    <n v="1456862924"/>
    <b v="0"/>
    <n v="31"/>
    <b v="1"/>
    <x v="6"/>
    <d v="2016-03-16T03:59:00"/>
    <x v="3502"/>
    <n v="105"/>
    <n v="136"/>
    <x v="1"/>
    <x v="6"/>
  </r>
  <r>
    <n v="3503"/>
    <s v="Tarantella"/>
    <s v="A group of Sicilian immigrants in New York struggle to deal with conflict from both within the family and from without."/>
    <x v="30"/>
    <n v="2689"/>
    <x v="0"/>
    <x v="1"/>
    <s v="GBP"/>
    <n v="1469359728"/>
    <n v="1466767728"/>
    <b v="0"/>
    <n v="38"/>
    <b v="1"/>
    <x v="6"/>
    <d v="2016-07-24T11:28:48"/>
    <x v="3503"/>
    <n v="108"/>
    <n v="70.760000000000005"/>
    <x v="1"/>
    <x v="6"/>
  </r>
  <r>
    <n v="3504"/>
    <s v="Sterling Lion Theater Company"/>
    <s v="The Sterling Lion Theater Company is a non-profit theater group established for the benefit of the Connecticut lower Naugatuck Valley."/>
    <x v="28"/>
    <n v="1000"/>
    <x v="0"/>
    <x v="0"/>
    <s v="USD"/>
    <n v="1447959491"/>
    <n v="1445363891"/>
    <b v="0"/>
    <n v="8"/>
    <b v="1"/>
    <x v="6"/>
    <d v="2015-11-19T18:58:11"/>
    <x v="3504"/>
    <n v="100"/>
    <n v="125"/>
    <x v="1"/>
    <x v="6"/>
  </r>
  <r>
    <n v="3505"/>
    <s v="Second Act: The Four Disgracers"/>
    <s v="Four myths._x000a_Four writers._x000a_Four new takes._x000a__x000a_The Four Disgracers comes to the stage to launch a new theatre group, Ixion."/>
    <x v="30"/>
    <n v="2594"/>
    <x v="0"/>
    <x v="0"/>
    <s v="USD"/>
    <n v="1399953600"/>
    <n v="1398983245"/>
    <b v="0"/>
    <n v="39"/>
    <b v="1"/>
    <x v="6"/>
    <d v="2014-05-13T04:00:00"/>
    <x v="3505"/>
    <n v="104"/>
    <n v="66.510000000000005"/>
    <x v="1"/>
    <x v="6"/>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x v="6"/>
    <d v="2014-08-23T17:37:20"/>
    <x v="3506"/>
    <n v="102"/>
    <n v="105"/>
    <x v="1"/>
    <x v="6"/>
  </r>
  <r>
    <n v="3507"/>
    <s v="The Chameleon Fools Theatre Troupe Project"/>
    <s v="Please help our troupe bring our first project from planning to reality! Join us on one exciting ride!"/>
    <x v="3"/>
    <n v="10440"/>
    <x v="0"/>
    <x v="0"/>
    <s v="USD"/>
    <n v="1464732537"/>
    <n v="1462140537"/>
    <b v="0"/>
    <n v="72"/>
    <b v="1"/>
    <x v="6"/>
    <d v="2016-05-31T22:08:57"/>
    <x v="3507"/>
    <n v="104"/>
    <n v="145"/>
    <x v="1"/>
    <x v="6"/>
  </r>
  <r>
    <n v="3508"/>
    <s v="Roll The Dice Theatre Company"/>
    <s v="Roll The Dice Theatre Company revolves around taking risks in the game of life vicariously through beloved childhood games."/>
    <x v="213"/>
    <n v="180"/>
    <x v="0"/>
    <x v="1"/>
    <s v="GBP"/>
    <n v="1462914000"/>
    <n v="1460914253"/>
    <b v="0"/>
    <n v="15"/>
    <b v="1"/>
    <x v="6"/>
    <d v="2016-05-10T21:00:00"/>
    <x v="3508"/>
    <n v="180"/>
    <n v="12"/>
    <x v="1"/>
    <x v="6"/>
  </r>
  <r>
    <n v="3509"/>
    <s v="PL@Y, an all-original fusion of comedy, rock, and dance"/>
    <s v="PL@Y is an original comedic fantasy spectacle inspired by the original music of the Amboys and classic rabbit-hole fiction archetypes"/>
    <x v="9"/>
    <n v="3190"/>
    <x v="0"/>
    <x v="0"/>
    <s v="USD"/>
    <n v="1416545700"/>
    <n v="1415392666"/>
    <b v="0"/>
    <n v="33"/>
    <b v="1"/>
    <x v="6"/>
    <d v="2014-11-21T04:55:00"/>
    <x v="3509"/>
    <n v="106"/>
    <n v="96.67"/>
    <x v="1"/>
    <x v="6"/>
  </r>
  <r>
    <n v="3510"/>
    <s v="Shakespeare in the Park: Much Ado About Nothing"/>
    <s v="The Uncommon Loons return with Much Ado for a 2nd production of Shakespeare in Minnesota's Nature on the banks of the Mississippi!"/>
    <x v="42"/>
    <n v="905"/>
    <x v="0"/>
    <x v="0"/>
    <s v="USD"/>
    <n v="1404312846"/>
    <n v="1402584846"/>
    <b v="0"/>
    <n v="15"/>
    <b v="1"/>
    <x v="6"/>
    <d v="2014-07-02T14:54:06"/>
    <x v="3510"/>
    <n v="101"/>
    <n v="60.33"/>
    <x v="1"/>
    <x v="6"/>
  </r>
  <r>
    <n v="3511"/>
    <s v="Silent Planet"/>
    <s v="The world premiere of the first full-length play by Eve Leigh, at the intimate Finborough Theatre in London."/>
    <x v="15"/>
    <n v="1518"/>
    <x v="0"/>
    <x v="1"/>
    <s v="GBP"/>
    <n v="1415385000"/>
    <n v="1413406695"/>
    <b v="0"/>
    <n v="19"/>
    <b v="1"/>
    <x v="6"/>
    <d v="2014-11-07T18:30:00"/>
    <x v="3511"/>
    <n v="101"/>
    <n v="79.89"/>
    <x v="1"/>
    <x v="6"/>
  </r>
  <r>
    <n v="3512"/>
    <s v="With My Eyes Wide Open"/>
    <s v="We're making a hard hitting, innovative play which will open your eyes to what mental illness is like in the mind of the sufferer."/>
    <x v="28"/>
    <n v="1000"/>
    <x v="0"/>
    <x v="1"/>
    <s v="GBP"/>
    <n v="1429789992"/>
    <n v="1424609592"/>
    <b v="0"/>
    <n v="17"/>
    <b v="1"/>
    <x v="6"/>
    <d v="2015-04-23T11:53:12"/>
    <x v="3512"/>
    <n v="100"/>
    <n v="58.82"/>
    <x v="1"/>
    <x v="6"/>
  </r>
  <r>
    <n v="3513"/>
    <s v="Send Truth AND Consequences To TNT's 2014 Youth Conference"/>
    <s v="Brazos Valley TROUPE is taking an original work, Truth AND Consequences, to the Texas Nonprofit Theaters 2014 Youth Conference"/>
    <x v="70"/>
    <n v="3315"/>
    <x v="0"/>
    <x v="0"/>
    <s v="USD"/>
    <n v="1401857940"/>
    <n v="1400725112"/>
    <b v="0"/>
    <n v="44"/>
    <b v="1"/>
    <x v="6"/>
    <d v="2014-06-04T04:59:00"/>
    <x v="3513"/>
    <n v="118"/>
    <n v="75.34"/>
    <x v="1"/>
    <x v="6"/>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x v="6"/>
    <d v="2015-02-02T04:59:00"/>
    <x v="3514"/>
    <n v="110"/>
    <n v="55"/>
    <x v="1"/>
    <x v="6"/>
  </r>
  <r>
    <n v="3515"/>
    <s v="Twelfth Night by William Shakespeare"/>
    <s v="We are casting an all-inclusive production of Shakespeare's Twelfth Night in a non-traditional performance space."/>
    <x v="9"/>
    <n v="3080"/>
    <x v="0"/>
    <x v="0"/>
    <s v="USD"/>
    <n v="1433097171"/>
    <n v="1430505171"/>
    <b v="0"/>
    <n v="46"/>
    <b v="1"/>
    <x v="6"/>
    <d v="2015-05-31T18:32:51"/>
    <x v="3515"/>
    <n v="103"/>
    <n v="66.959999999999994"/>
    <x v="1"/>
    <x v="6"/>
  </r>
  <r>
    <n v="3516"/>
    <s v="The March of the Bonus Army"/>
    <s v="A new play about a lesser known yet pivotal event in American history, about a group of WWI Veterans fighting for their rights."/>
    <x v="30"/>
    <n v="2500"/>
    <x v="0"/>
    <x v="0"/>
    <s v="USD"/>
    <n v="1410145200"/>
    <n v="1407197670"/>
    <b v="0"/>
    <n v="11"/>
    <b v="1"/>
    <x v="6"/>
    <d v="2014-09-08T03:00:00"/>
    <x v="3516"/>
    <n v="100"/>
    <n v="227.27"/>
    <x v="1"/>
    <x v="6"/>
  </r>
  <r>
    <n v="3517"/>
    <s v="A Bright Room Called Day by Tony Kushner"/>
    <s v="Support an outstanding cast of actors to take on a professional production of a masterpiece of modern theatre"/>
    <x v="23"/>
    <n v="4000"/>
    <x v="0"/>
    <x v="1"/>
    <s v="GBP"/>
    <n v="1404471600"/>
    <n v="1401910634"/>
    <b v="0"/>
    <n v="13"/>
    <b v="1"/>
    <x v="6"/>
    <d v="2014-07-04T11:00:00"/>
    <x v="3517"/>
    <n v="100"/>
    <n v="307.69"/>
    <x v="1"/>
    <x v="6"/>
  </r>
  <r>
    <n v="3518"/>
    <s v="BEASTS OF BAVERLY GROVE"/>
    <s v="One play.  Two theaters.  See the story from both sides and then decide for yourself - who are the BEASTS OF BAVERLY GROVE?"/>
    <x v="15"/>
    <n v="1650.69"/>
    <x v="0"/>
    <x v="0"/>
    <s v="USD"/>
    <n v="1412259660"/>
    <n v="1410461299"/>
    <b v="0"/>
    <n v="33"/>
    <b v="1"/>
    <x v="6"/>
    <d v="2014-10-02T14:21:00"/>
    <x v="3518"/>
    <n v="110"/>
    <n v="50.02"/>
    <x v="1"/>
    <x v="6"/>
  </r>
  <r>
    <n v="3519"/>
    <s v="Bookstory"/>
    <s v="Bookstory is a tiny puppet musical with some very big ideas that tells the story of the story in the digital age"/>
    <x v="13"/>
    <n v="2027"/>
    <x v="0"/>
    <x v="1"/>
    <s v="GBP"/>
    <n v="1425478950"/>
    <n v="1422886950"/>
    <b v="0"/>
    <n v="28"/>
    <b v="1"/>
    <x v="6"/>
    <d v="2015-03-04T14:22:30"/>
    <x v="3519"/>
    <n v="101"/>
    <n v="72.39"/>
    <x v="1"/>
    <x v="6"/>
  </r>
  <r>
    <n v="3520"/>
    <s v="Protocols"/>
    <s v="Help us to bring &quot;Protocols&quot; at the 2015 Camden Fringe. The most controversial play of the year."/>
    <x v="13"/>
    <n v="2015"/>
    <x v="0"/>
    <x v="1"/>
    <s v="GBP"/>
    <n v="1441547220"/>
    <n v="1439322412"/>
    <b v="0"/>
    <n v="21"/>
    <b v="1"/>
    <x v="6"/>
    <d v="2015-09-06T13:47:00"/>
    <x v="3520"/>
    <n v="101"/>
    <n v="95.95"/>
    <x v="1"/>
    <x v="6"/>
  </r>
  <r>
    <n v="3521"/>
    <s v="As the Naked Lead the Blind (Play)"/>
    <s v="A professionally directed/acted workshop &amp; reading for a new play depicting sexual addiction and its crippling effect on relationships."/>
    <x v="18"/>
    <n v="593"/>
    <x v="0"/>
    <x v="0"/>
    <s v="USD"/>
    <n v="1411980020"/>
    <n v="1409388020"/>
    <b v="0"/>
    <n v="13"/>
    <b v="1"/>
    <x v="6"/>
    <d v="2014-09-29T08:40:20"/>
    <x v="3521"/>
    <n v="169"/>
    <n v="45.62"/>
    <x v="1"/>
    <x v="6"/>
  </r>
  <r>
    <n v="3522"/>
    <s v="'Over the Top: The true-life tale of Dorothy Lawrence'"/>
    <s v="New show with 2 performers and an original score, bringing the true story of this forgotten WW1 heroine to audiences in the southwest."/>
    <x v="411"/>
    <n v="1395"/>
    <x v="0"/>
    <x v="1"/>
    <s v="GBP"/>
    <n v="1442311560"/>
    <n v="1439924246"/>
    <b v="0"/>
    <n v="34"/>
    <b v="1"/>
    <x v="6"/>
    <d v="2015-09-15T10:06:00"/>
    <x v="3522"/>
    <n v="100"/>
    <n v="41.03"/>
    <x v="1"/>
    <x v="6"/>
  </r>
  <r>
    <n v="3523"/>
    <s v="Magnificence"/>
    <s v="An old play about our world. Set in 1970s England, Magnificence is a gut-wrenching story of radicalisation, idealism and pity."/>
    <x v="23"/>
    <n v="4546"/>
    <x v="0"/>
    <x v="1"/>
    <s v="GBP"/>
    <n v="1474844400"/>
    <n v="1469871148"/>
    <b v="0"/>
    <n v="80"/>
    <b v="1"/>
    <x v="6"/>
    <d v="2016-09-25T23:00:00"/>
    <x v="3523"/>
    <n v="114"/>
    <n v="56.83"/>
    <x v="1"/>
    <x v="6"/>
  </r>
  <r>
    <n v="3524"/>
    <s v="Sweet, Sweet Spirit"/>
    <s v="A West Texas matriarch is enraged by the news that her gay grandson has been the victim of a hate crime committed by his own father."/>
    <x v="3"/>
    <n v="10156"/>
    <x v="0"/>
    <x v="0"/>
    <s v="USD"/>
    <n v="1410580800"/>
    <n v="1409336373"/>
    <b v="0"/>
    <n v="74"/>
    <b v="1"/>
    <x v="6"/>
    <d v="2014-09-13T04:00:00"/>
    <x v="3524"/>
    <n v="102"/>
    <n v="137.24"/>
    <x v="1"/>
    <x v="6"/>
  </r>
  <r>
    <n v="3525"/>
    <s v="Talk to Me Like The Rain and Let Me Listen"/>
    <s v="The Attic interns present Tennessee Williams's &quot;Talk to Me Like the Rain and Let Me Listen&quot; performing at The Flea Theater!"/>
    <x v="2"/>
    <n v="530"/>
    <x v="0"/>
    <x v="0"/>
    <s v="USD"/>
    <n v="1439136000"/>
    <n v="1438188106"/>
    <b v="0"/>
    <n v="7"/>
    <b v="1"/>
    <x v="6"/>
    <d v="2015-08-09T16:00:00"/>
    <x v="3525"/>
    <n v="106"/>
    <n v="75.709999999999994"/>
    <x v="1"/>
    <x v="6"/>
  </r>
  <r>
    <n v="3526"/>
    <s v="Human, Kind Theater Project"/>
    <s v="By day we perform Acts of Kindness, by night we perform free theater, all sustained by the love of our neighbors, not ticket prices."/>
    <x v="126"/>
    <n v="3366"/>
    <x v="0"/>
    <x v="0"/>
    <s v="USD"/>
    <n v="1461823140"/>
    <n v="1459411371"/>
    <b v="0"/>
    <n v="34"/>
    <b v="1"/>
    <x v="6"/>
    <d v="2016-04-28T05:59:00"/>
    <x v="3526"/>
    <n v="102"/>
    <n v="99"/>
    <x v="1"/>
    <x v="6"/>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x v="6"/>
    <d v="2015-07-11T03:59:00"/>
    <x v="3527"/>
    <n v="117"/>
    <n v="81.569999999999993"/>
    <x v="1"/>
    <x v="6"/>
  </r>
  <r>
    <n v="3528"/>
    <s v="World premiere of BIRTHDAY SUIT at the Old Red Lion"/>
    <s v="pluck. productions present their first four-week run - the world premiere of David K. Barnes' BIRTHDAY SUIT at the Old Red Lion."/>
    <x v="409"/>
    <n v="1669"/>
    <x v="0"/>
    <x v="1"/>
    <s v="GBP"/>
    <n v="1484740918"/>
    <n v="1483012918"/>
    <b v="0"/>
    <n v="37"/>
    <b v="1"/>
    <x v="6"/>
    <d v="2017-01-18T12:01:58"/>
    <x v="3528"/>
    <n v="101"/>
    <n v="45.11"/>
    <x v="1"/>
    <x v="6"/>
  </r>
  <r>
    <n v="3529"/>
    <s v="Face Off Theatre Company Inaugural Season 2015-2016"/>
    <s v="Partners w/the Black Arts &amp; Cultural Center; we use theatre to EDUCATE &amp; EMPOWER through diverse expressions of the human experience."/>
    <x v="2"/>
    <n v="660"/>
    <x v="0"/>
    <x v="0"/>
    <s v="USD"/>
    <n v="1436749200"/>
    <n v="1434997018"/>
    <b v="0"/>
    <n v="18"/>
    <b v="1"/>
    <x v="6"/>
    <d v="2015-07-13T01:00:00"/>
    <x v="3529"/>
    <n v="132"/>
    <n v="36.67"/>
    <x v="1"/>
    <x v="6"/>
  </r>
  <r>
    <n v="3530"/>
    <s v="Far From Fiction"/>
    <s v="â€œFar From Fictionâ€ is a powerful play, written by Sally Willis, offering insights into a new understanding of  female psychology."/>
    <x v="181"/>
    <n v="2750"/>
    <x v="0"/>
    <x v="1"/>
    <s v="GBP"/>
    <n v="1460318400"/>
    <n v="1457881057"/>
    <b v="0"/>
    <n v="22"/>
    <b v="1"/>
    <x v="6"/>
    <d v="2016-04-10T20:00:00"/>
    <x v="3530"/>
    <n v="100"/>
    <n v="125"/>
    <x v="1"/>
    <x v="6"/>
  </r>
  <r>
    <n v="3531"/>
    <s v="The Reinvention of Lily Johnson"/>
    <s v="A political comedy for a crazy election year"/>
    <x v="28"/>
    <n v="1280"/>
    <x v="0"/>
    <x v="0"/>
    <s v="USD"/>
    <n v="1467301334"/>
    <n v="1464709334"/>
    <b v="0"/>
    <n v="26"/>
    <b v="1"/>
    <x v="6"/>
    <d v="2016-06-30T15:42:14"/>
    <x v="3531"/>
    <n v="128"/>
    <n v="49.23"/>
    <x v="1"/>
    <x v="6"/>
  </r>
  <r>
    <n v="3532"/>
    <s v="&quot;I Will Speak For Myself&quot;"/>
    <s v="Our goal: To produce a stirring one-woman show historically based on African-American womenâ€™s experiences, struggles, and journeys."/>
    <x v="412"/>
    <n v="1142"/>
    <x v="0"/>
    <x v="0"/>
    <s v="USD"/>
    <n v="1411012740"/>
    <n v="1409667827"/>
    <b v="0"/>
    <n v="27"/>
    <b v="1"/>
    <x v="6"/>
    <d v="2014-09-18T03:59:00"/>
    <x v="3532"/>
    <n v="119"/>
    <n v="42.3"/>
    <x v="1"/>
    <x v="6"/>
  </r>
  <r>
    <n v="3533"/>
    <s v="Young Philosophers Theater Company Winter Productions"/>
    <s v="Two shows! (we're feeling particularly ambitious). Help us produce Eurydice and The Effect of Gamma Rays on Man-in-the-Moon Marigolds!"/>
    <x v="2"/>
    <n v="631"/>
    <x v="0"/>
    <x v="0"/>
    <s v="USD"/>
    <n v="1447269367"/>
    <n v="1444673767"/>
    <b v="0"/>
    <n v="8"/>
    <b v="1"/>
    <x v="6"/>
    <d v="2015-11-11T19:16:07"/>
    <x v="3533"/>
    <n v="126"/>
    <n v="78.88"/>
    <x v="1"/>
    <x v="6"/>
  </r>
  <r>
    <n v="3534"/>
    <s v="Night of Ashes"/>
    <s v="A Theatrical Prequel to Hell's Rebels, the current Pathfinder Adventure Path from Paizo Publishing"/>
    <x v="10"/>
    <n v="7810"/>
    <x v="0"/>
    <x v="0"/>
    <s v="USD"/>
    <n v="1443711623"/>
    <n v="1440687623"/>
    <b v="0"/>
    <n v="204"/>
    <b v="1"/>
    <x v="6"/>
    <d v="2015-10-01T15:00:23"/>
    <x v="3534"/>
    <n v="156"/>
    <n v="38.28"/>
    <x v="1"/>
    <x v="6"/>
  </r>
  <r>
    <n v="3535"/>
    <s v="Twelve Angry Women"/>
    <s v="On the 60th anniversary of Twelve Angry Men, 12 female writers create 12 short pieces about what makes them angry."/>
    <x v="13"/>
    <n v="2063"/>
    <x v="0"/>
    <x v="1"/>
    <s v="GBP"/>
    <n v="1443808800"/>
    <n v="1441120910"/>
    <b v="0"/>
    <n v="46"/>
    <b v="1"/>
    <x v="6"/>
    <d v="2015-10-02T18:00:00"/>
    <x v="3535"/>
    <n v="103"/>
    <n v="44.85"/>
    <x v="1"/>
    <x v="6"/>
  </r>
  <r>
    <n v="3536"/>
    <s v="Paria Exchange at Dave's Leicester Comedy Festival"/>
    <s v="&quot;Inteligent, Inspired and Inimitable&quot; Nottingham's leading two man improv show is heading to Dave's Leicester Comedy Festival."/>
    <x v="325"/>
    <n v="230"/>
    <x v="0"/>
    <x v="1"/>
    <s v="GBP"/>
    <n v="1450612740"/>
    <n v="1448040425"/>
    <b v="0"/>
    <n v="17"/>
    <b v="1"/>
    <x v="6"/>
    <d v="2015-12-20T11:59:00"/>
    <x v="3536"/>
    <n v="153"/>
    <n v="13.53"/>
    <x v="1"/>
    <x v="6"/>
  </r>
  <r>
    <n v="3537"/>
    <s v="The Untold Tales of the Brothers Grimm"/>
    <s v="A fast-pace, zany comedy involving six actors performing seven usually untold Grimm Fairy Tales about giants, witches, demons and more!"/>
    <x v="413"/>
    <n v="1218"/>
    <x v="0"/>
    <x v="5"/>
    <s v="CAD"/>
    <n v="1416211140"/>
    <n v="1413016216"/>
    <b v="0"/>
    <n v="28"/>
    <b v="1"/>
    <x v="6"/>
    <d v="2014-11-17T07:59:00"/>
    <x v="3537"/>
    <n v="180"/>
    <n v="43.5"/>
    <x v="1"/>
    <x v="6"/>
  </r>
  <r>
    <n v="3538"/>
    <s v="'Mooring' - Vocal Point Theatre Project"/>
    <s v="A play about riverside homelessness, inspired by true events. Shows at Brunel Museum, 240 Project and similar community organisations."/>
    <x v="13"/>
    <n v="2569"/>
    <x v="0"/>
    <x v="1"/>
    <s v="GBP"/>
    <n v="1471428340"/>
    <n v="1469009140"/>
    <b v="0"/>
    <n v="83"/>
    <b v="1"/>
    <x v="6"/>
    <d v="2016-08-17T10:05:40"/>
    <x v="3538"/>
    <n v="128"/>
    <n v="30.95"/>
    <x v="1"/>
    <x v="6"/>
  </r>
  <r>
    <n v="3539"/>
    <s v="Chokehold"/>
    <s v="A searing new play that takes  an unflinching look at the terrible costs of police shootings in the African American community."/>
    <x v="20"/>
    <n v="718"/>
    <x v="0"/>
    <x v="0"/>
    <s v="USD"/>
    <n v="1473358122"/>
    <n v="1471543722"/>
    <b v="0"/>
    <n v="13"/>
    <b v="1"/>
    <x v="6"/>
    <d v="2016-09-08T18:08:42"/>
    <x v="3539"/>
    <n v="120"/>
    <n v="55.23"/>
    <x v="1"/>
    <x v="6"/>
  </r>
  <r>
    <n v="3540"/>
    <s v="The Silence at the Song's End"/>
    <s v="A brand new stage adaptation of the Libby Purves/Nicholas Heiney book. A new work involving music, poetry and fajitas. #timetochange"/>
    <x v="43"/>
    <n v="369"/>
    <x v="0"/>
    <x v="1"/>
    <s v="GBP"/>
    <n v="1466899491"/>
    <n v="1464307491"/>
    <b v="0"/>
    <n v="8"/>
    <b v="1"/>
    <x v="6"/>
    <d v="2016-06-26T00:04:51"/>
    <x v="3540"/>
    <n v="123"/>
    <n v="46.13"/>
    <x v="1"/>
    <x v="6"/>
  </r>
  <r>
    <n v="3541"/>
    <s v="Twelfth Night or What You Will"/>
    <s v="Yellowbelly Theatre needs your help to bring this incredible play of love, lust and mistaken identity to life in our debut performance!"/>
    <x v="38"/>
    <n v="1260"/>
    <x v="0"/>
    <x v="1"/>
    <s v="GBP"/>
    <n v="1441042275"/>
    <n v="1438882275"/>
    <b v="0"/>
    <n v="32"/>
    <b v="1"/>
    <x v="6"/>
    <d v="2015-08-31T17:31:15"/>
    <x v="3541"/>
    <n v="105"/>
    <n v="39.380000000000003"/>
    <x v="1"/>
    <x v="6"/>
  </r>
  <r>
    <n v="3542"/>
    <s v="Gifts of War"/>
    <s v="Ancient Greece. Giddy, champagne soaked debauchery celebrating the Trojan War's end leads to a shocking and deadly surprise."/>
    <x v="62"/>
    <n v="5623"/>
    <x v="0"/>
    <x v="0"/>
    <s v="USD"/>
    <n v="1410099822"/>
    <n v="1404915822"/>
    <b v="0"/>
    <n v="85"/>
    <b v="1"/>
    <x v="6"/>
    <d v="2014-09-07T14:23:42"/>
    <x v="3542"/>
    <n v="102"/>
    <n v="66.150000000000006"/>
    <x v="1"/>
    <x v="6"/>
  </r>
  <r>
    <n v="3543"/>
    <s v="&quot;CIRQUE CAPRICIEUX, the greatest one woman show on earth&quot;"/>
    <s v="A circus theater show. An escaped carousel horse and a beautiful wire dancer let the fantasies run wild."/>
    <x v="15"/>
    <n v="1570"/>
    <x v="0"/>
    <x v="12"/>
    <s v="EUR"/>
    <n v="1435255659"/>
    <n v="1432663659"/>
    <b v="0"/>
    <n v="29"/>
    <b v="1"/>
    <x v="6"/>
    <d v="2015-06-25T18:07:39"/>
    <x v="3543"/>
    <n v="105"/>
    <n v="54.14"/>
    <x v="1"/>
    <x v="6"/>
  </r>
  <r>
    <n v="3544"/>
    <s v="Gruoch, or Lady Macbeth"/>
    <s v="Death &amp; Pretzels presents the world premiere of Paul Pasulka's Gruoch, or Lady Macbeth"/>
    <x v="30"/>
    <n v="2500"/>
    <x v="0"/>
    <x v="0"/>
    <s v="USD"/>
    <n v="1425758257"/>
    <n v="1423166257"/>
    <b v="0"/>
    <n v="24"/>
    <b v="1"/>
    <x v="6"/>
    <d v="2015-03-07T19:57:37"/>
    <x v="3544"/>
    <n v="100"/>
    <n v="104.17"/>
    <x v="1"/>
    <x v="6"/>
  </r>
  <r>
    <n v="3545"/>
    <s v="Shakespeare!! To fund or not to fund, that is the Question?"/>
    <s v="FUND our teens in Shakespeare's comedy &quot;The Merchant of Venice&quot;. Donating pays for our venue/insurance located in Woodland, CA."/>
    <x v="49"/>
    <n v="251"/>
    <x v="0"/>
    <x v="0"/>
    <s v="USD"/>
    <n v="1428780159"/>
    <n v="1426188159"/>
    <b v="0"/>
    <n v="8"/>
    <b v="1"/>
    <x v="6"/>
    <d v="2015-04-11T19:22:39"/>
    <x v="3545"/>
    <n v="100"/>
    <n v="31.38"/>
    <x v="1"/>
    <x v="6"/>
  </r>
  <r>
    <n v="3546"/>
    <s v="2015 Philadelphia Premier: Bonhoeffer's Cost"/>
    <s v="Help us produce this revealing play about Nazi-resistance member Dietrich Bonhoeffer and his final years of incarceration during WWII."/>
    <x v="184"/>
    <n v="1125"/>
    <x v="0"/>
    <x v="0"/>
    <s v="USD"/>
    <n v="1427860740"/>
    <n v="1426002684"/>
    <b v="0"/>
    <n v="19"/>
    <b v="1"/>
    <x v="6"/>
    <d v="2015-04-01T03:59:00"/>
    <x v="3546"/>
    <n v="102"/>
    <n v="59.21"/>
    <x v="1"/>
    <x v="6"/>
  </r>
  <r>
    <n v="3547"/>
    <s v="Tommy and Me by Ray Didinger - Theatre Exile"/>
    <s v="Help to bring this heart warming story of Ray Didinger's relationship with his boyhood hero Tommy McDonald to life."/>
    <x v="19"/>
    <n v="40043.25"/>
    <x v="0"/>
    <x v="0"/>
    <s v="USD"/>
    <n v="1463198340"/>
    <n v="1461117201"/>
    <b v="0"/>
    <n v="336"/>
    <b v="1"/>
    <x v="6"/>
    <d v="2016-05-14T03:59:00"/>
    <x v="3547"/>
    <n v="114"/>
    <n v="119.18"/>
    <x v="1"/>
    <x v="6"/>
  </r>
  <r>
    <n v="3548"/>
    <s v="THE UNDERSTUDY @ WORKING STAGE"/>
    <s v="We're putting together a production of THE UNDERSTUDY by Theresa Rebeck and hope you'll help us share this story."/>
    <x v="190"/>
    <n v="2140"/>
    <x v="0"/>
    <x v="0"/>
    <s v="USD"/>
    <n v="1457139600"/>
    <n v="1455230214"/>
    <b v="0"/>
    <n v="13"/>
    <b v="1"/>
    <x v="6"/>
    <d v="2016-03-05T01:00:00"/>
    <x v="3548"/>
    <n v="102"/>
    <n v="164.62"/>
    <x v="1"/>
    <x v="6"/>
  </r>
  <r>
    <n v="3549"/>
    <s v="The Munitionettes"/>
    <s v="Help us bring to life tales of hardship, danger and community of extraordinary women working in WW1 munitions factories."/>
    <x v="28"/>
    <n v="1020"/>
    <x v="0"/>
    <x v="1"/>
    <s v="GBP"/>
    <n v="1441358873"/>
    <n v="1438939673"/>
    <b v="0"/>
    <n v="42"/>
    <b v="1"/>
    <x v="6"/>
    <d v="2015-09-04T09:27:53"/>
    <x v="3549"/>
    <n v="102"/>
    <n v="24.29"/>
    <x v="1"/>
    <x v="6"/>
  </r>
  <r>
    <n v="3550"/>
    <s v="MOONFACE"/>
    <s v="MOONFACE explores the formative f***k-ups of adolescence. Fresh, incisive new writing. Monologue, movement and striking naturalism."/>
    <x v="30"/>
    <n v="2620"/>
    <x v="0"/>
    <x v="1"/>
    <s v="GBP"/>
    <n v="1462224398"/>
    <n v="1459632398"/>
    <b v="0"/>
    <n v="64"/>
    <b v="1"/>
    <x v="6"/>
    <d v="2016-05-02T21:26:38"/>
    <x v="3550"/>
    <n v="105"/>
    <n v="40.94"/>
    <x v="1"/>
    <x v="6"/>
  </r>
  <r>
    <n v="3551"/>
    <s v="2014 UASPA Theatre Showcase"/>
    <s v="UASPA is a performing arts high school producing its 2014 Theatre Showcase featuring our strongest performances and original work."/>
    <x v="15"/>
    <n v="1527.5"/>
    <x v="0"/>
    <x v="0"/>
    <s v="USD"/>
    <n v="1400796420"/>
    <n v="1398342170"/>
    <b v="0"/>
    <n v="25"/>
    <b v="1"/>
    <x v="6"/>
    <d v="2014-05-22T22:07:00"/>
    <x v="3551"/>
    <n v="102"/>
    <n v="61.1"/>
    <x v="1"/>
    <x v="6"/>
  </r>
  <r>
    <n v="3552"/>
    <s v="Lock&amp;Key Theatre present 'Timon of Athens'"/>
    <s v="Support Lock&amp;Key Theatre's 'Timon of Athens' by donating to our printing! Every penny goes to posters, programmes, flyers and scripts."/>
    <x v="414"/>
    <n v="773"/>
    <x v="0"/>
    <x v="1"/>
    <s v="GBP"/>
    <n v="1403964324"/>
    <n v="1401372324"/>
    <b v="0"/>
    <n v="20"/>
    <b v="1"/>
    <x v="6"/>
    <d v="2014-06-28T14:05:24"/>
    <x v="3552"/>
    <n v="100"/>
    <n v="38.65"/>
    <x v="1"/>
    <x v="6"/>
  </r>
  <r>
    <n v="3553"/>
    <s v="Coming Home"/>
    <s v="Professional actors bring to life the true stories of 5 African-Americans struggling with mental health and their search for healing."/>
    <x v="62"/>
    <n v="5845"/>
    <x v="0"/>
    <x v="0"/>
    <s v="USD"/>
    <n v="1439337600"/>
    <n v="1436575280"/>
    <b v="0"/>
    <n v="104"/>
    <b v="1"/>
    <x v="6"/>
    <d v="2015-08-12T00:00:00"/>
    <x v="3553"/>
    <n v="106"/>
    <n v="56.2"/>
    <x v="1"/>
    <x v="6"/>
  </r>
  <r>
    <n v="3554"/>
    <s v="MASKS: Off-Broadway Debut"/>
    <s v="MASKS is a dramedy dealing with what it means to be alive, the reliability of identity, and what it means to suffer."/>
    <x v="10"/>
    <n v="5671.11"/>
    <x v="0"/>
    <x v="0"/>
    <s v="USD"/>
    <n v="1423674000"/>
    <n v="1421025159"/>
    <b v="0"/>
    <n v="53"/>
    <b v="1"/>
    <x v="6"/>
    <d v="2015-02-11T17:00:00"/>
    <x v="3554"/>
    <n v="113"/>
    <n v="107"/>
    <x v="1"/>
    <x v="6"/>
  </r>
  <r>
    <n v="3555"/>
    <s v="Free Theatre for Kids: Baby Living Room"/>
    <s v="Baby Living Room is a project created by Spazio Farma Mestre for children: free theatre for kids as sustainable education for families"/>
    <x v="262"/>
    <n v="2400"/>
    <x v="0"/>
    <x v="13"/>
    <s v="EUR"/>
    <n v="1479382594"/>
    <n v="1476786994"/>
    <b v="0"/>
    <n v="14"/>
    <b v="1"/>
    <x v="6"/>
    <d v="2016-11-17T11:36:34"/>
    <x v="3555"/>
    <n v="100"/>
    <n v="171.43"/>
    <x v="1"/>
    <x v="6"/>
  </r>
  <r>
    <n v="3556"/>
    <s v="Immortal"/>
    <s v="'Immortal', a play about five English Air Bombers in WW2, is an exciting first project for the brand new Production Company, GreanTea."/>
    <x v="41"/>
    <n v="2210"/>
    <x v="0"/>
    <x v="1"/>
    <s v="GBP"/>
    <n v="1408289724"/>
    <n v="1403105724"/>
    <b v="0"/>
    <n v="20"/>
    <b v="1"/>
    <x v="6"/>
    <d v="2014-08-17T15:35:24"/>
    <x v="3556"/>
    <n v="100"/>
    <n v="110.5"/>
    <x v="1"/>
    <x v="6"/>
  </r>
  <r>
    <n v="3557"/>
    <s v="Good Bread Alley"/>
    <s v="A play by April Yvette Thompson. A Gullah Healer Woman and an Afro-Cuban Priest forge a new world of magic &amp; dreams in Jim Crow Miami."/>
    <x v="57"/>
    <n v="100036"/>
    <x v="0"/>
    <x v="0"/>
    <s v="USD"/>
    <n v="1399271911"/>
    <n v="1396334311"/>
    <b v="0"/>
    <n v="558"/>
    <b v="1"/>
    <x v="6"/>
    <d v="2014-05-05T06:38:31"/>
    <x v="3557"/>
    <n v="100"/>
    <n v="179.28"/>
    <x v="1"/>
    <x v="6"/>
  </r>
  <r>
    <n v="3558"/>
    <s v="SPILL - A verbatim show about sex"/>
    <s v="We're making a show about sex. Because it's important, everyone wants to talk about it and it's at the start of everything."/>
    <x v="18"/>
    <n v="504"/>
    <x v="0"/>
    <x v="1"/>
    <s v="GBP"/>
    <n v="1435352400"/>
    <n v="1431718575"/>
    <b v="0"/>
    <n v="22"/>
    <b v="1"/>
    <x v="6"/>
    <d v="2015-06-26T21:00:00"/>
    <x v="3558"/>
    <n v="144"/>
    <n v="22.91"/>
    <x v="1"/>
    <x v="6"/>
  </r>
  <r>
    <n v="3559"/>
    <s v="Let's Launch Disco Turtle Productions"/>
    <s v="A theatre company designed to help young people to come out of their shell. Offering workshops and original shows directly to schools."/>
    <x v="28"/>
    <n v="1035"/>
    <x v="0"/>
    <x v="2"/>
    <s v="AUD"/>
    <n v="1438333080"/>
    <n v="1436408308"/>
    <b v="0"/>
    <n v="24"/>
    <b v="1"/>
    <x v="6"/>
    <d v="2015-07-31T08:58:00"/>
    <x v="3559"/>
    <n v="104"/>
    <n v="43.13"/>
    <x v="1"/>
    <x v="6"/>
  </r>
  <r>
    <n v="3560"/>
    <s v="Book Club: A Comedy"/>
    <s v="The world premiere of an endearing play about love, friendship, men's styling putty, Dungeons &amp; Dragons &amp; our capacity for forbearance."/>
    <x v="50"/>
    <n v="3470"/>
    <x v="0"/>
    <x v="5"/>
    <s v="CAD"/>
    <n v="1432694700"/>
    <n v="1429651266"/>
    <b v="0"/>
    <n v="74"/>
    <b v="1"/>
    <x v="6"/>
    <d v="2015-05-27T02:45:00"/>
    <x v="3560"/>
    <n v="108"/>
    <n v="46.89"/>
    <x v="1"/>
    <x v="6"/>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x v="6"/>
    <d v="2015-08-05T18:36:00"/>
    <x v="3561"/>
    <n v="102"/>
    <n v="47.41"/>
    <x v="1"/>
    <x v="6"/>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x v="6"/>
    <d v="2016-03-13T22:00:00"/>
    <x v="3562"/>
    <n v="149"/>
    <n v="15.13"/>
    <x v="1"/>
    <x v="6"/>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x v="6"/>
    <d v="2016-08-01T19:00:00"/>
    <x v="3563"/>
    <n v="105"/>
    <n v="21.1"/>
    <x v="1"/>
    <x v="6"/>
  </r>
  <r>
    <n v="3564"/>
    <s v="The Pillowman Aberdeen"/>
    <s v="Multi Award-Winng play THE PILLOWMAN coming to the Arts Centre Theatre, Aberdeen"/>
    <x v="28"/>
    <n v="1005"/>
    <x v="0"/>
    <x v="1"/>
    <s v="GBP"/>
    <n v="1444060800"/>
    <n v="1440082649"/>
    <b v="0"/>
    <n v="17"/>
    <b v="1"/>
    <x v="6"/>
    <d v="2015-10-05T16:00:00"/>
    <x v="3564"/>
    <n v="101"/>
    <n v="59.12"/>
    <x v="1"/>
    <x v="6"/>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x v="6"/>
    <d v="2014-12-31T17:50:08"/>
    <x v="3565"/>
    <n v="131"/>
    <n v="97.92"/>
    <x v="1"/>
    <x v="6"/>
  </r>
  <r>
    <n v="3566"/>
    <s v="VANITY BITES BACK by Helen Duff"/>
    <s v="A &quot;bold, subversive and very funny&quot; clown cookery show about searching for self worth in a cheesecake - VAULT Festival &amp; Tour 2015"/>
    <x v="13"/>
    <n v="2095"/>
    <x v="0"/>
    <x v="1"/>
    <s v="GBP"/>
    <n v="1422015083"/>
    <n v="1419423083"/>
    <b v="0"/>
    <n v="38"/>
    <b v="1"/>
    <x v="6"/>
    <d v="2015-01-23T12:11:23"/>
    <x v="3566"/>
    <n v="105"/>
    <n v="55.13"/>
    <x v="1"/>
    <x v="6"/>
  </r>
  <r>
    <n v="3567"/>
    <s v="Back To Blackbrick- A new play with live music"/>
    <s v="First stage adaptation of Sarah Moore Fitzgerald's beautiful novel about Alzheimer's and time travel with a live folk score."/>
    <x v="28"/>
    <n v="1088"/>
    <x v="0"/>
    <x v="1"/>
    <s v="GBP"/>
    <n v="1433964444"/>
    <n v="1431372444"/>
    <b v="0"/>
    <n v="41"/>
    <b v="1"/>
    <x v="6"/>
    <d v="2015-06-10T19:27:24"/>
    <x v="3567"/>
    <n v="109"/>
    <n v="26.54"/>
    <x v="1"/>
    <x v="6"/>
  </r>
  <r>
    <n v="3568"/>
    <s v="The Fairy Tale: A Little Daylight"/>
    <s v="GK. Jr (for student actors 12 and under) will bring George Macdonald's story to life. 10+ speaking parts &amp; many non-speaking parts!"/>
    <x v="28"/>
    <n v="1110"/>
    <x v="0"/>
    <x v="0"/>
    <s v="USD"/>
    <n v="1410975994"/>
    <n v="1408383994"/>
    <b v="0"/>
    <n v="19"/>
    <b v="1"/>
    <x v="6"/>
    <d v="2014-09-17T17:46:34"/>
    <x v="3568"/>
    <n v="111"/>
    <n v="58.42"/>
    <x v="1"/>
    <x v="6"/>
  </r>
  <r>
    <n v="3569"/>
    <s v="Green Light Productions produces theatre created by women"/>
    <s v="In 2015, Green Light is producing 3 shows of new plays exclusively written, directed and created by women- help make it happen!"/>
    <x v="10"/>
    <n v="5024"/>
    <x v="0"/>
    <x v="0"/>
    <s v="USD"/>
    <n v="1420734696"/>
    <n v="1418142696"/>
    <b v="0"/>
    <n v="41"/>
    <b v="1"/>
    <x v="6"/>
    <d v="2015-01-08T16:31:36"/>
    <x v="3569"/>
    <n v="100"/>
    <n v="122.54"/>
    <x v="1"/>
    <x v="6"/>
  </r>
  <r>
    <n v="3570"/>
    <s v="The Lower Depths"/>
    <s v="Theatre Machine presents an all-new adaptation of Maxim Gorky's classic of Russian theatre, The Lower Depths."/>
    <x v="13"/>
    <n v="2287"/>
    <x v="0"/>
    <x v="0"/>
    <s v="USD"/>
    <n v="1420009200"/>
    <n v="1417593483"/>
    <b v="0"/>
    <n v="26"/>
    <b v="1"/>
    <x v="6"/>
    <d v="2014-12-31T07:00:00"/>
    <x v="3570"/>
    <n v="114"/>
    <n v="87.96"/>
    <x v="1"/>
    <x v="6"/>
  </r>
  <r>
    <n v="3571"/>
    <s v="Cans at Theatre503"/>
    <s v="Support Kuleshovâ€™s first full length production; help to build the set and bring a fierce and important new play to life"/>
    <x v="15"/>
    <n v="1831"/>
    <x v="0"/>
    <x v="1"/>
    <s v="GBP"/>
    <n v="1414701413"/>
    <n v="1412109413"/>
    <b v="0"/>
    <n v="25"/>
    <b v="1"/>
    <x v="6"/>
    <d v="2014-10-30T20:36:53"/>
    <x v="3571"/>
    <n v="122"/>
    <n v="73.239999999999995"/>
    <x v="1"/>
    <x v="6"/>
  </r>
  <r>
    <n v="3572"/>
    <s v="Monster"/>
    <s v="A darkly comic one woman show by Abram Rooney as part of The Camden Fringe 2015."/>
    <x v="2"/>
    <n v="500"/>
    <x v="0"/>
    <x v="1"/>
    <s v="GBP"/>
    <n v="1434894082"/>
    <n v="1432302082"/>
    <b v="0"/>
    <n v="9"/>
    <b v="1"/>
    <x v="6"/>
    <d v="2015-06-21T13:41:22"/>
    <x v="3572"/>
    <n v="100"/>
    <n v="55.56"/>
    <x v="1"/>
    <x v="6"/>
  </r>
  <r>
    <n v="3573"/>
    <s v="Licensed To Ill"/>
    <s v="London based theatre makers collaborating to create a new show about the history of HipHop."/>
    <x v="9"/>
    <n v="3084"/>
    <x v="0"/>
    <x v="1"/>
    <s v="GBP"/>
    <n v="1415440846"/>
    <n v="1412845246"/>
    <b v="0"/>
    <n v="78"/>
    <b v="1"/>
    <x v="6"/>
    <d v="2014-11-08T10:00:46"/>
    <x v="3573"/>
    <n v="103"/>
    <n v="39.54"/>
    <x v="1"/>
    <x v="6"/>
  </r>
  <r>
    <n v="3574"/>
    <s v="Galli Theater Fresh Start Fundraiser"/>
    <s v="Help Galli Theater continue to bring fairytales to children in English &amp; German in our theater and to institutions serving children."/>
    <x v="238"/>
    <n v="6155"/>
    <x v="0"/>
    <x v="0"/>
    <s v="USD"/>
    <n v="1415921848"/>
    <n v="1413326248"/>
    <b v="0"/>
    <n v="45"/>
    <b v="1"/>
    <x v="6"/>
    <d v="2014-11-13T23:37:28"/>
    <x v="3574"/>
    <n v="106"/>
    <n v="136.78"/>
    <x v="1"/>
    <x v="6"/>
  </r>
  <r>
    <n v="3575"/>
    <s v="AnaiÌˆs Nin Goes to Hell"/>
    <s v="An island in hell. Cleopatra, Joan of Arc, &amp; Queen Victoria wait, trapped in the memory of who they were... until AnaiÌˆs Nin shows up."/>
    <x v="3"/>
    <n v="10133"/>
    <x v="0"/>
    <x v="0"/>
    <s v="USD"/>
    <n v="1470887940"/>
    <n v="1468176527"/>
    <b v="0"/>
    <n v="102"/>
    <b v="1"/>
    <x v="6"/>
    <d v="2016-08-11T03:59:00"/>
    <x v="3575"/>
    <n v="101"/>
    <n v="99.34"/>
    <x v="1"/>
    <x v="6"/>
  </r>
  <r>
    <n v="3576"/>
    <s v="Vote for Next Season's Shows!"/>
    <s v="Vote here for whatever show you want to see next year! No gimmick, no stretch goals, just a simple vote and a free ticket."/>
    <x v="213"/>
    <n v="100"/>
    <x v="0"/>
    <x v="0"/>
    <s v="USD"/>
    <n v="1480947054"/>
    <n v="1475759454"/>
    <b v="0"/>
    <n v="5"/>
    <b v="1"/>
    <x v="6"/>
    <d v="2016-12-05T14:10:54"/>
    <x v="3576"/>
    <n v="100"/>
    <n v="20"/>
    <x v="1"/>
    <x v="6"/>
  </r>
  <r>
    <n v="3577"/>
    <s v="The Laramie Project in Utah County"/>
    <s v="Our goal is to bring this story of one town's processing of tragedy and their own community identity to Utah County."/>
    <x v="20"/>
    <n v="780"/>
    <x v="0"/>
    <x v="0"/>
    <s v="USD"/>
    <n v="1430029680"/>
    <n v="1427741583"/>
    <b v="0"/>
    <n v="27"/>
    <b v="1"/>
    <x v="6"/>
    <d v="2015-04-26T06:28:00"/>
    <x v="3577"/>
    <n v="130"/>
    <n v="28.89"/>
    <x v="1"/>
    <x v="6"/>
  </r>
  <r>
    <n v="3578"/>
    <s v="Home"/>
    <s v="An unsparing, slightly surreal look at the effects of the private rented sector on two young women. Based on real events."/>
    <x v="15"/>
    <n v="1500.2"/>
    <x v="0"/>
    <x v="1"/>
    <s v="GBP"/>
    <n v="1462037777"/>
    <n v="1459445777"/>
    <b v="0"/>
    <n v="37"/>
    <b v="1"/>
    <x v="6"/>
    <d v="2016-04-30T17:36:17"/>
    <x v="3578"/>
    <n v="100"/>
    <n v="40.549999999999997"/>
    <x v="1"/>
    <x v="6"/>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x v="6"/>
    <d v="2016-03-31T17:17:36"/>
    <x v="3579"/>
    <n v="100"/>
    <n v="35.71"/>
    <x v="1"/>
    <x v="6"/>
  </r>
  <r>
    <n v="3580"/>
    <s v="Annabel Lost"/>
    <s v="Annabel Lost combines visual art and performance poetry to tell the story of two orphaned refugees, Quetzal and Rhime."/>
    <x v="42"/>
    <n v="1025"/>
    <x v="0"/>
    <x v="0"/>
    <s v="USD"/>
    <n v="1425185940"/>
    <n v="1421900022"/>
    <b v="0"/>
    <n v="27"/>
    <b v="1"/>
    <x v="6"/>
    <d v="2015-03-01T04:59:00"/>
    <x v="3580"/>
    <n v="114"/>
    <n v="37.96"/>
    <x v="1"/>
    <x v="6"/>
  </r>
  <r>
    <n v="3581"/>
    <s v="Get FREAK to the Edinburgh Fringe"/>
    <s v="An extraordinary, punchy and provocative new play, providing a voice for women to address their sexuality and self worth. #EDFREAK"/>
    <x v="15"/>
    <n v="1500"/>
    <x v="0"/>
    <x v="1"/>
    <s v="GBP"/>
    <n v="1406719110"/>
    <n v="1405509510"/>
    <b v="0"/>
    <n v="45"/>
    <b v="1"/>
    <x v="6"/>
    <d v="2014-07-30T11:18:30"/>
    <x v="3581"/>
    <n v="100"/>
    <n v="33.33"/>
    <x v="1"/>
    <x v="6"/>
  </r>
  <r>
    <n v="3582"/>
    <s v="REALLY REALLY"/>
    <s v="A contemporary American play touching on the scorching realities of growing up in the Millennial generation."/>
    <x v="28"/>
    <n v="2870"/>
    <x v="0"/>
    <x v="0"/>
    <s v="USD"/>
    <n v="1459822682"/>
    <n v="1458613082"/>
    <b v="0"/>
    <n v="49"/>
    <b v="1"/>
    <x v="6"/>
    <d v="2016-04-05T02:18:02"/>
    <x v="3582"/>
    <n v="287"/>
    <n v="58.57"/>
    <x v="1"/>
    <x v="6"/>
  </r>
  <r>
    <n v="3583"/>
    <s v="The Tragedy of Mario and Juliet"/>
    <s v="Bumbling architect Romeo and handsome contractor Mario meet their match while building a balcony for Verona, NJ siren, Juliet."/>
    <x v="9"/>
    <n v="3255"/>
    <x v="0"/>
    <x v="0"/>
    <s v="USD"/>
    <n v="1460970805"/>
    <n v="1455790405"/>
    <b v="0"/>
    <n v="24"/>
    <b v="1"/>
    <x v="6"/>
    <d v="2016-04-18T09:13:25"/>
    <x v="3583"/>
    <n v="109"/>
    <n v="135.63"/>
    <x v="1"/>
    <x v="6"/>
  </r>
  <r>
    <n v="3584"/>
    <s v="Pramkicker - Edinburgh and Beyond"/>
    <s v="Critically-acclaimed Old Trunk are back with their new play. _x000a_PRAMKICKER. _x000a__x000a_Written by Sadie Hasler &amp; directed by Sarah Mayhew."/>
    <x v="9"/>
    <n v="3465"/>
    <x v="0"/>
    <x v="1"/>
    <s v="GBP"/>
    <n v="1436772944"/>
    <n v="1434180944"/>
    <b v="0"/>
    <n v="112"/>
    <b v="1"/>
    <x v="6"/>
    <d v="2015-07-13T07:35:44"/>
    <x v="3584"/>
    <n v="116"/>
    <n v="30.94"/>
    <x v="1"/>
    <x v="6"/>
  </r>
  <r>
    <n v="3585"/>
    <s v="The Lost Boy (a play)"/>
    <s v="The world premiere of a play, a true story about love, loss, and a man reaching back in time as the only way to move forward."/>
    <x v="104"/>
    <n v="4050"/>
    <x v="0"/>
    <x v="0"/>
    <s v="USD"/>
    <n v="1419181890"/>
    <n v="1416589890"/>
    <b v="0"/>
    <n v="23"/>
    <b v="1"/>
    <x v="6"/>
    <d v="2014-12-21T17:11:30"/>
    <x v="3585"/>
    <n v="119"/>
    <n v="176.09"/>
    <x v="1"/>
    <x v="6"/>
  </r>
  <r>
    <n v="3586"/>
    <s v="Actors &amp; Musicians who are Blind or Autistic"/>
    <s v="See Theatre In A New Light"/>
    <x v="51"/>
    <n v="8207"/>
    <x v="0"/>
    <x v="0"/>
    <s v="USD"/>
    <n v="1474649070"/>
    <n v="1469465070"/>
    <b v="0"/>
    <n v="54"/>
    <b v="1"/>
    <x v="6"/>
    <d v="2016-09-23T16:44:30"/>
    <x v="3586"/>
    <n v="109"/>
    <n v="151.97999999999999"/>
    <x v="1"/>
    <x v="6"/>
  </r>
  <r>
    <n v="3587"/>
    <s v="Blue Stockings @ The Cockpit Theatre"/>
    <s v="The GSA BA (Hons) Acting class of 2016 are taking a transfer of their GSA Production to The Cockpit Theatre in London"/>
    <x v="2"/>
    <n v="633"/>
    <x v="0"/>
    <x v="1"/>
    <s v="GBP"/>
    <n v="1467054000"/>
    <n v="1463144254"/>
    <b v="0"/>
    <n v="28"/>
    <b v="1"/>
    <x v="6"/>
    <d v="2016-06-27T19:00:00"/>
    <x v="3587"/>
    <n v="127"/>
    <n v="22.61"/>
    <x v="1"/>
    <x v="6"/>
  </r>
  <r>
    <n v="3588"/>
    <s v="MENTAL Play short-tour 2015!"/>
    <s v="Touring the fast-paced, playful and poignant story of three twenty-somethings in a mental-health support group."/>
    <x v="48"/>
    <n v="201"/>
    <x v="0"/>
    <x v="1"/>
    <s v="GBP"/>
    <n v="1430348400"/>
    <n v="1428436410"/>
    <b v="0"/>
    <n v="11"/>
    <b v="1"/>
    <x v="6"/>
    <d v="2015-04-29T23:00:00"/>
    <x v="3588"/>
    <n v="101"/>
    <n v="18.27"/>
    <x v="1"/>
    <x v="6"/>
  </r>
  <r>
    <n v="3589"/>
    <s v="God is a Woman (The Untitled Mitchell Buckley Project)"/>
    <s v="After being officially selected for the 2015 FringeNYC Festival, we are looking for your help to put on this new and exciting play!"/>
    <x v="23"/>
    <n v="5100"/>
    <x v="0"/>
    <x v="0"/>
    <s v="USD"/>
    <n v="1432654347"/>
    <n v="1430494347"/>
    <b v="0"/>
    <n v="62"/>
    <b v="1"/>
    <x v="6"/>
    <d v="2015-05-26T15:32:27"/>
    <x v="3589"/>
    <n v="128"/>
    <n v="82.26"/>
    <x v="1"/>
    <x v="6"/>
  </r>
  <r>
    <n v="3590"/>
    <s v="The Glasshouse"/>
    <s v="Two men on trial for desertion, confined within a Glasshouse. How long can friendship last? How much can a man stand before he breaks?"/>
    <x v="10"/>
    <n v="5003"/>
    <x v="0"/>
    <x v="1"/>
    <s v="GBP"/>
    <n v="1413792034"/>
    <n v="1411200034"/>
    <b v="0"/>
    <n v="73"/>
    <b v="1"/>
    <x v="6"/>
    <d v="2014-10-20T08:00:34"/>
    <x v="3590"/>
    <n v="100"/>
    <n v="68.53"/>
    <x v="1"/>
    <x v="6"/>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x v="6"/>
    <d v="2015-01-24T04:59:00"/>
    <x v="3591"/>
    <n v="175"/>
    <n v="68.06"/>
    <x v="1"/>
    <x v="6"/>
  </r>
  <r>
    <n v="3592"/>
    <s v="boom- a play by Peter Sinn Nachtrieb"/>
    <s v="Sex. Fish. A COMET THAT DESTROYS THE WORLD. boom a play by Peter Sinn Nachtrieb- Feb 19-21 at The Bridge in NYC."/>
    <x v="13"/>
    <n v="2545"/>
    <x v="0"/>
    <x v="0"/>
    <s v="USD"/>
    <n v="1423630740"/>
    <n v="1418673307"/>
    <b v="0"/>
    <n v="35"/>
    <b v="1"/>
    <x v="6"/>
    <d v="2015-02-11T04:59:00"/>
    <x v="3592"/>
    <n v="127"/>
    <n v="72.709999999999994"/>
    <x v="1"/>
    <x v="6"/>
  </r>
  <r>
    <n v="3593"/>
    <s v="&quot;Lucy &amp; Vincente&quot; A New Play about Lucille Ball"/>
    <s v="A staged reading for &quot;Lucy &amp; Vincente&quot; in NYC. A new play about Lucille Ball &amp; Vincente Minnelli in Hollywood, 1953."/>
    <x v="9"/>
    <n v="3319"/>
    <x v="0"/>
    <x v="0"/>
    <s v="USD"/>
    <n v="1420489560"/>
    <n v="1417469639"/>
    <b v="0"/>
    <n v="43"/>
    <b v="1"/>
    <x v="6"/>
    <d v="2015-01-05T20:26:00"/>
    <x v="3593"/>
    <n v="111"/>
    <n v="77.19"/>
    <x v="1"/>
    <x v="6"/>
  </r>
  <r>
    <n v="3594"/>
    <s v="HEDDA"/>
    <s v="An adaptation that realizes the internal struggle of Ibsenâ€™s most renowned protagonist as she traverses a claustrophobic social world"/>
    <x v="183"/>
    <n v="2015"/>
    <x v="0"/>
    <x v="0"/>
    <s v="USD"/>
    <n v="1472952982"/>
    <n v="1470792982"/>
    <b v="0"/>
    <n v="36"/>
    <b v="1"/>
    <x v="6"/>
    <d v="2016-09-04T01:36:22"/>
    <x v="3594"/>
    <n v="126"/>
    <n v="55.97"/>
    <x v="1"/>
    <x v="6"/>
  </r>
  <r>
    <n v="3595"/>
    <s v="The Flu Season"/>
    <s v="A new theatre company staging Will Eno's The Flu Season in Seattle"/>
    <x v="27"/>
    <n v="3081"/>
    <x v="0"/>
    <x v="0"/>
    <s v="USD"/>
    <n v="1426229940"/>
    <n v="1423959123"/>
    <b v="0"/>
    <n v="62"/>
    <b v="1"/>
    <x v="6"/>
    <d v="2015-03-13T06:59:00"/>
    <x v="3595"/>
    <n v="119"/>
    <n v="49.69"/>
    <x v="1"/>
    <x v="6"/>
  </r>
  <r>
    <n v="3596"/>
    <s v="SHADFLY - NEW PLAY AT THE ARTS PROJECT"/>
    <s v="A play about the last eight years of the life of Egon Schiele, one of the most influential Austrian Expressionist artists."/>
    <x v="184"/>
    <n v="1185"/>
    <x v="0"/>
    <x v="5"/>
    <s v="CAD"/>
    <n v="1409072982"/>
    <n v="1407258582"/>
    <b v="0"/>
    <n v="15"/>
    <b v="1"/>
    <x v="6"/>
    <d v="2014-08-26T17:09:42"/>
    <x v="3596"/>
    <n v="108"/>
    <n v="79"/>
    <x v="1"/>
    <x v="6"/>
  </r>
  <r>
    <n v="3597"/>
    <s v="Akvavit Theatre presents NOTHING OF ME by Arne Lygre"/>
    <s v="&quot;I think that I have my own will. I can stop this, I tell myself. But it's not true.&quot;"/>
    <x v="30"/>
    <n v="2565"/>
    <x v="0"/>
    <x v="0"/>
    <s v="USD"/>
    <n v="1456984740"/>
    <n v="1455717790"/>
    <b v="0"/>
    <n v="33"/>
    <b v="1"/>
    <x v="6"/>
    <d v="2016-03-03T05:59:00"/>
    <x v="3597"/>
    <n v="103"/>
    <n v="77.73"/>
    <x v="1"/>
    <x v="6"/>
  </r>
  <r>
    <n v="3598"/>
    <s v="Cinderella"/>
    <s v="River City Theatre Company needs your support as we embark on our thirteenth production, CINDERELLA!"/>
    <x v="28"/>
    <n v="1101"/>
    <x v="0"/>
    <x v="0"/>
    <s v="USD"/>
    <n v="1409720340"/>
    <n v="1408129822"/>
    <b v="0"/>
    <n v="27"/>
    <b v="1"/>
    <x v="6"/>
    <d v="2014-09-03T04:59:00"/>
    <x v="3598"/>
    <n v="110"/>
    <n v="40.78"/>
    <x v="1"/>
    <x v="6"/>
  </r>
  <r>
    <n v="3599"/>
    <s v="Promised Land"/>
    <s v="Help Chrysalis get this production off the ground!  An original play, we only need $500 to get this production on its feet!"/>
    <x v="2"/>
    <n v="1010"/>
    <x v="0"/>
    <x v="0"/>
    <s v="USD"/>
    <n v="1440892800"/>
    <n v="1438715077"/>
    <b v="0"/>
    <n v="17"/>
    <b v="1"/>
    <x v="6"/>
    <d v="2015-08-30T00:00:00"/>
    <x v="3599"/>
    <n v="202"/>
    <n v="59.41"/>
    <x v="1"/>
    <x v="6"/>
  </r>
  <r>
    <n v="3600"/>
    <s v="Pariah"/>
    <s v="The First Play From The Man Who Brought You The Black James Bond!"/>
    <x v="185"/>
    <n v="13"/>
    <x v="0"/>
    <x v="0"/>
    <s v="USD"/>
    <n v="1476390164"/>
    <n v="1473970964"/>
    <b v="0"/>
    <n v="4"/>
    <b v="1"/>
    <x v="6"/>
    <d v="2016-10-13T20:22:44"/>
    <x v="3600"/>
    <n v="130"/>
    <n v="3.25"/>
    <x v="1"/>
    <x v="6"/>
  </r>
  <r>
    <n v="3601"/>
    <s v="Pink Confetti at The Courtyard Theatre, Hoxton"/>
    <s v="New play 'Pink Confetti' by Paul Roberts at The Courtyard Theatre produced by Etch and directed by Oliver Dawe."/>
    <x v="13"/>
    <n v="2087"/>
    <x v="0"/>
    <x v="1"/>
    <s v="GBP"/>
    <n v="1421452682"/>
    <n v="1418860682"/>
    <b v="0"/>
    <n v="53"/>
    <b v="1"/>
    <x v="6"/>
    <d v="2015-01-16T23:58:02"/>
    <x v="3601"/>
    <n v="104"/>
    <n v="39.380000000000003"/>
    <x v="1"/>
    <x v="6"/>
  </r>
  <r>
    <n v="3602"/>
    <s v="Red Lion Theatre Presents Shakespeare's Macbeth"/>
    <s v="A student directed and student performed production of Shakespeare's Macbeth in Milwaukee's beautiful Lake Park on June 3rd &amp; 4th"/>
    <x v="23"/>
    <n v="4002"/>
    <x v="0"/>
    <x v="0"/>
    <s v="USD"/>
    <n v="1463520479"/>
    <n v="1458336479"/>
    <b v="0"/>
    <n v="49"/>
    <b v="1"/>
    <x v="6"/>
    <d v="2016-05-17T21:27:59"/>
    <x v="3602"/>
    <n v="100"/>
    <n v="81.67"/>
    <x v="1"/>
    <x v="6"/>
  </r>
  <r>
    <n v="3603"/>
    <s v="Thank You For Waiting"/>
    <s v="Help produce &quot;Thank You For Waiting,&quot; a new play that explores friendship, loss, and mental illness, at the 2016 Frigid Festival!"/>
    <x v="15"/>
    <n v="2560"/>
    <x v="0"/>
    <x v="0"/>
    <s v="USD"/>
    <n v="1446759880"/>
    <n v="1444164280"/>
    <b v="0"/>
    <n v="57"/>
    <b v="1"/>
    <x v="6"/>
    <d v="2015-11-05T21:44:40"/>
    <x v="3603"/>
    <n v="171"/>
    <n v="44.91"/>
    <x v="1"/>
    <x v="6"/>
  </r>
  <r>
    <n v="3604"/>
    <s v="Suddenly Split &amp; Swiping Over"/>
    <s v="â€œSuddenly Split &amp; Swiping Overâ€ is a sassy and heartfelt one-woman show about ending a longterm relationship and starting over."/>
    <x v="9"/>
    <n v="3385"/>
    <x v="0"/>
    <x v="0"/>
    <s v="USD"/>
    <n v="1461913140"/>
    <n v="1461370956"/>
    <b v="0"/>
    <n v="69"/>
    <b v="1"/>
    <x v="6"/>
    <d v="2016-04-29T06:59:00"/>
    <x v="3604"/>
    <n v="113"/>
    <n v="49.06"/>
    <x v="1"/>
    <x v="6"/>
  </r>
  <r>
    <n v="3605"/>
    <s v="Amateur production of The Blue Room by David Hare"/>
    <s v="We are a new Theatre Company who are fundraising to put on a new production of the play 'The Blue Room' in High Wycombe and Maidenhead"/>
    <x v="49"/>
    <n v="460"/>
    <x v="0"/>
    <x v="1"/>
    <s v="GBP"/>
    <n v="1455390126"/>
    <n v="1452798126"/>
    <b v="0"/>
    <n v="15"/>
    <b v="1"/>
    <x v="6"/>
    <d v="2016-02-13T19:02:06"/>
    <x v="3605"/>
    <n v="184"/>
    <n v="30.67"/>
    <x v="1"/>
    <x v="6"/>
  </r>
  <r>
    <n v="3606"/>
    <s v="Critical Ambition - BLINK by Phil Porter"/>
    <s v="Support Swansea's youngest theatre company Critical Ambition, in their co-production of BLINK with Volcano and The Other Room."/>
    <x v="9"/>
    <n v="3908"/>
    <x v="0"/>
    <x v="1"/>
    <s v="GBP"/>
    <n v="1471185057"/>
    <n v="1468593057"/>
    <b v="0"/>
    <n v="64"/>
    <b v="1"/>
    <x v="6"/>
    <d v="2016-08-14T14:30:57"/>
    <x v="3606"/>
    <n v="130"/>
    <n v="61.06"/>
    <x v="1"/>
    <x v="6"/>
  </r>
  <r>
    <n v="3607"/>
    <s v="E15 at The Pleasance and CPT"/>
    <s v="'E15' is a verbatim project that looks at the story of the Focus E15 Campaign"/>
    <x v="131"/>
    <n v="580"/>
    <x v="0"/>
    <x v="1"/>
    <s v="GBP"/>
    <n v="1450137600"/>
    <n v="1448924882"/>
    <b v="0"/>
    <n v="20"/>
    <b v="1"/>
    <x v="6"/>
    <d v="2015-12-15T00:00:00"/>
    <x v="3607"/>
    <n v="105"/>
    <n v="29"/>
    <x v="1"/>
    <x v="6"/>
  </r>
  <r>
    <n v="3608"/>
    <s v="Petrification"/>
    <s v="Help us get the show on the road! Petrification is a new play about home, memory and identity and we need your help to tour."/>
    <x v="134"/>
    <n v="800"/>
    <x v="0"/>
    <x v="1"/>
    <s v="GBP"/>
    <n v="1466172000"/>
    <n v="1463418090"/>
    <b v="0"/>
    <n v="27"/>
    <b v="1"/>
    <x v="6"/>
    <d v="2016-06-17T14:00:00"/>
    <x v="3608"/>
    <n v="100"/>
    <n v="29.63"/>
    <x v="1"/>
    <x v="6"/>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x v="6"/>
    <d v="2016-03-30T22:48:05"/>
    <x v="3609"/>
    <n v="153"/>
    <n v="143.1"/>
    <x v="1"/>
    <x v="6"/>
  </r>
  <r>
    <n v="3610"/>
    <s v="The Florence Company presents 'America'"/>
    <s v="The Florence Company premieres its first stage play at the Chelsea Theatre in London with an original piece of writing"/>
    <x v="28"/>
    <n v="1623"/>
    <x v="0"/>
    <x v="1"/>
    <s v="GBP"/>
    <n v="1439806936"/>
    <n v="1437214936"/>
    <b v="0"/>
    <n v="31"/>
    <b v="1"/>
    <x v="6"/>
    <d v="2015-08-17T10:22:16"/>
    <x v="3610"/>
    <n v="162"/>
    <n v="52.35"/>
    <x v="1"/>
    <x v="6"/>
  </r>
  <r>
    <n v="3611"/>
    <s v="Xavier Project: Leftovers"/>
    <s v="How do you retain a sense identity after losing your home, your family and your country? Leftovers is a play about refugees in Nairobi."/>
    <x v="30"/>
    <n v="3400"/>
    <x v="0"/>
    <x v="1"/>
    <s v="GBP"/>
    <n v="1428483201"/>
    <n v="1425891201"/>
    <b v="0"/>
    <n v="51"/>
    <b v="1"/>
    <x v="6"/>
    <d v="2015-04-08T08:53:21"/>
    <x v="3611"/>
    <n v="136"/>
    <n v="66.67"/>
    <x v="1"/>
    <x v="6"/>
  </r>
  <r>
    <n v="3612"/>
    <s v="Welcome Back To Harlem: A Hellfighter's Story"/>
    <s v="A Harlem Hellfighter struggles to re-integrate into his community after heroically fighting for his country in WW1."/>
    <x v="10"/>
    <n v="7220"/>
    <x v="0"/>
    <x v="5"/>
    <s v="CAD"/>
    <n v="1402334811"/>
    <n v="1401470811"/>
    <b v="0"/>
    <n v="57"/>
    <b v="1"/>
    <x v="6"/>
    <d v="2014-06-09T17:26:51"/>
    <x v="3612"/>
    <n v="144"/>
    <n v="126.67"/>
    <x v="1"/>
    <x v="6"/>
  </r>
  <r>
    <n v="3613"/>
    <s v="HIS NAME IS ARTHUR HOLMBERG"/>
    <s v="a woman walks into a bar except she looks like a man and no one's serving drinks. one night only"/>
    <x v="21"/>
    <n v="1250"/>
    <x v="0"/>
    <x v="0"/>
    <s v="USD"/>
    <n v="1403964574"/>
    <n v="1401372574"/>
    <b v="0"/>
    <n v="20"/>
    <b v="1"/>
    <x v="6"/>
    <d v="2014-06-28T14:09:34"/>
    <x v="3613"/>
    <n v="100"/>
    <n v="62.5"/>
    <x v="1"/>
    <x v="6"/>
  </r>
  <r>
    <n v="3614"/>
    <s v="Gruesome Playground Injuries"/>
    <s v="A production of &quot;Gruesome Playground Injuries&quot; by Rajiv Joseph July 24th-August 9th at The Bakery in Denver, CO."/>
    <x v="30"/>
    <n v="2520"/>
    <x v="0"/>
    <x v="0"/>
    <s v="USD"/>
    <n v="1434675616"/>
    <n v="1432083616"/>
    <b v="0"/>
    <n v="71"/>
    <b v="1"/>
    <x v="6"/>
    <d v="2015-06-19T01:00:16"/>
    <x v="3614"/>
    <n v="101"/>
    <n v="35.49"/>
    <x v="1"/>
    <x v="6"/>
  </r>
  <r>
    <n v="3615"/>
    <s v="See Bob Run by Daniel MacIvor"/>
    <s v="Bob is on the road. Bob is on the run. But from what? Will she make it to her destination and what will she find whens she gets there?"/>
    <x v="30"/>
    <n v="2670"/>
    <x v="0"/>
    <x v="1"/>
    <s v="GBP"/>
    <n v="1449756896"/>
    <n v="1447164896"/>
    <b v="0"/>
    <n v="72"/>
    <b v="1"/>
    <x v="6"/>
    <d v="2015-12-10T14:14:56"/>
    <x v="3615"/>
    <n v="107"/>
    <n v="37.08"/>
    <x v="1"/>
    <x v="6"/>
  </r>
  <r>
    <n v="3616"/>
    <s v="Taming of the Shrew - New Wimbledon Theatre"/>
    <s v="A vibrant, gender-inverted film-noir adaptation of Shakespeare's brutal comedy Taming of the Shrew, a visceral physical spectacle."/>
    <x v="30"/>
    <n v="3120"/>
    <x v="0"/>
    <x v="1"/>
    <s v="GBP"/>
    <n v="1426801664"/>
    <n v="1424213264"/>
    <b v="0"/>
    <n v="45"/>
    <b v="1"/>
    <x v="6"/>
    <d v="2015-03-19T21:47:44"/>
    <x v="3616"/>
    <n v="125"/>
    <n v="69.33"/>
    <x v="1"/>
    <x v="6"/>
  </r>
  <r>
    <n v="3617"/>
    <s v="One Good Night by Aisling Caffrey"/>
    <s v="Venue hire and payment of designer for a darkly comic, all female play about power - losing it, wanting it and fighting to get it back"/>
    <x v="417"/>
    <n v="880"/>
    <x v="0"/>
    <x v="1"/>
    <s v="GBP"/>
    <n v="1488240000"/>
    <n v="1486996729"/>
    <b v="0"/>
    <n v="51"/>
    <b v="1"/>
    <x v="6"/>
    <d v="2017-02-28T00:00:00"/>
    <x v="3617"/>
    <n v="119"/>
    <n v="17.25"/>
    <x v="1"/>
    <x v="6"/>
  </r>
  <r>
    <n v="3618"/>
    <s v="Checkpoint 22"/>
    <s v="The play yet to be described as &quot;A surefire Edinburgh Fringe Festival Cult Hit&quot;. Coming to the Underbelly, Edinburgh, 5th-30th August."/>
    <x v="13"/>
    <n v="2020"/>
    <x v="0"/>
    <x v="1"/>
    <s v="GBP"/>
    <n v="1433343850"/>
    <n v="1430751850"/>
    <b v="0"/>
    <n v="56"/>
    <b v="1"/>
    <x v="6"/>
    <d v="2015-06-03T15:04:10"/>
    <x v="3618"/>
    <n v="101"/>
    <n v="36.07"/>
    <x v="1"/>
    <x v="6"/>
  </r>
  <r>
    <n v="3619"/>
    <s v="VST presents Sincerity Forever"/>
    <s v="We are a fledgling theatre company based in Atlanta looking to fund our first show, Sincerity Forever by playwright Mac Wellman."/>
    <x v="28"/>
    <n v="1130"/>
    <x v="0"/>
    <x v="0"/>
    <s v="USD"/>
    <n v="1479592800"/>
    <n v="1476760226"/>
    <b v="0"/>
    <n v="17"/>
    <b v="1"/>
    <x v="6"/>
    <d v="2016-11-19T22:00:00"/>
    <x v="3619"/>
    <n v="113"/>
    <n v="66.47"/>
    <x v="1"/>
    <x v="6"/>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x v="6"/>
    <d v="2015-03-05T04:00:00"/>
    <x v="3620"/>
    <n v="105"/>
    <n v="56.07"/>
    <x v="1"/>
    <x v="6"/>
  </r>
  <r>
    <n v="3621"/>
    <s v="EverScape"/>
    <s v="Bare Theatre and Sonorous Road collaborate on the NC debut of  Allan Maule's gamer fantasy play that was extended in New York."/>
    <x v="9"/>
    <n v="3292"/>
    <x v="0"/>
    <x v="0"/>
    <s v="USD"/>
    <n v="1475269200"/>
    <n v="1473200844"/>
    <b v="0"/>
    <n v="70"/>
    <b v="1"/>
    <x v="6"/>
    <d v="2016-09-30T21:00:00"/>
    <x v="3621"/>
    <n v="110"/>
    <n v="47.03"/>
    <x v="1"/>
    <x v="6"/>
  </r>
  <r>
    <n v="3622"/>
    <s v="Shakespeare's Pericles, Prince of Tyre"/>
    <s v="5 actors. 39 characters. 1 epic adventure. Presented by the Cradle Theatre Company."/>
    <x v="28"/>
    <n v="1000.99"/>
    <x v="0"/>
    <x v="0"/>
    <s v="USD"/>
    <n v="1411874580"/>
    <n v="1409030371"/>
    <b v="0"/>
    <n v="21"/>
    <b v="1"/>
    <x v="6"/>
    <d v="2014-09-28T03:23:00"/>
    <x v="3622"/>
    <n v="100"/>
    <n v="47.67"/>
    <x v="1"/>
    <x v="6"/>
  </r>
  <r>
    <n v="3623"/>
    <s v="Since I've Been Here"/>
    <s v="An original play exploring the complications of romantic relationships in all forms."/>
    <x v="30"/>
    <n v="3000"/>
    <x v="0"/>
    <x v="0"/>
    <s v="USD"/>
    <n v="1406358000"/>
    <n v="1404841270"/>
    <b v="0"/>
    <n v="34"/>
    <b v="1"/>
    <x v="6"/>
    <d v="2014-07-26T07:00:00"/>
    <x v="3623"/>
    <n v="120"/>
    <n v="88.24"/>
    <x v="1"/>
    <x v="6"/>
  </r>
  <r>
    <n v="3624"/>
    <s v="&quot;The Next Event&quot;"/>
    <s v="â€œThe Event of a Lifetimeâ€¦â€_x000a__x000a_After the books stopped selling, and family disappears..the next event is closer than expected for him."/>
    <x v="9"/>
    <n v="3148"/>
    <x v="0"/>
    <x v="0"/>
    <s v="USD"/>
    <n v="1471977290"/>
    <n v="1466793290"/>
    <b v="0"/>
    <n v="39"/>
    <b v="1"/>
    <x v="6"/>
    <d v="2016-08-23T18:34:50"/>
    <x v="3624"/>
    <n v="105"/>
    <n v="80.72"/>
    <x v="1"/>
    <x v="6"/>
  </r>
  <r>
    <n v="3625"/>
    <s v="Village Pub Theatre- FRINGE 2015"/>
    <s v="Help us run Leithâ€™s acclaimed, year round pub theatre VPT as part of Edinburgh Fringe 2015. Presenting 72 short plays over two weeks."/>
    <x v="9"/>
    <n v="3080"/>
    <x v="0"/>
    <x v="1"/>
    <s v="GBP"/>
    <n v="1435851577"/>
    <n v="1433259577"/>
    <b v="0"/>
    <n v="78"/>
    <b v="1"/>
    <x v="6"/>
    <d v="2015-07-02T15:39:37"/>
    <x v="3625"/>
    <n v="103"/>
    <n v="39.49"/>
    <x v="1"/>
    <x v="6"/>
  </r>
  <r>
    <n v="3626"/>
    <s v="These are your lives."/>
    <s v="The first four-week performance run for our dance-theatre company, Geste Records, to be performed at The Yard Theatre in September."/>
    <x v="23"/>
    <n v="4073"/>
    <x v="0"/>
    <x v="1"/>
    <s v="GBP"/>
    <n v="1408204857"/>
    <n v="1406390457"/>
    <b v="0"/>
    <n v="48"/>
    <b v="1"/>
    <x v="6"/>
    <d v="2014-08-16T16:00:57"/>
    <x v="3626"/>
    <n v="102"/>
    <n v="84.85"/>
    <x v="1"/>
    <x v="6"/>
  </r>
  <r>
    <n v="3627"/>
    <s v="One Shot Theatre Company"/>
    <s v="One Shot Theatre Company is an organization that promotes youth theatre for social change, putting on shows that open a social dialogue"/>
    <x v="13"/>
    <n v="2000"/>
    <x v="0"/>
    <x v="0"/>
    <s v="USD"/>
    <n v="1463803140"/>
    <n v="1459446487"/>
    <b v="0"/>
    <n v="29"/>
    <b v="1"/>
    <x v="6"/>
    <d v="2016-05-21T03:59:00"/>
    <x v="3627"/>
    <n v="100"/>
    <n v="68.97"/>
    <x v="1"/>
    <x v="6"/>
  </r>
  <r>
    <n v="3628"/>
    <s v="Blast From the Past"/>
    <s v="I am asking for public funding to help put together a musical tribute titled &quot;Blast From The Past&quot; reenacting famous HipHop, RnB acts."/>
    <x v="57"/>
    <n v="0"/>
    <x v="2"/>
    <x v="0"/>
    <s v="USD"/>
    <n v="1450040396"/>
    <n v="1444852796"/>
    <b v="0"/>
    <n v="0"/>
    <b v="0"/>
    <x v="40"/>
    <d v="2015-12-13T20:59:56"/>
    <x v="3628"/>
    <n v="0"/>
    <n v="0"/>
    <x v="1"/>
    <x v="40"/>
  </r>
  <r>
    <n v="3629"/>
    <s v="Capricorn Horn- Entertainment for the World's Finest Gents"/>
    <s v="Introducing a high class environmentally friendly, vegan, adult cabaret theater in Chicago with unique on, and off stage entertainment."/>
    <x v="80"/>
    <n v="2"/>
    <x v="2"/>
    <x v="0"/>
    <s v="USD"/>
    <n v="1462467600"/>
    <n v="1457403364"/>
    <b v="0"/>
    <n v="2"/>
    <b v="0"/>
    <x v="40"/>
    <d v="2016-05-05T17:00:00"/>
    <x v="3629"/>
    <n v="0"/>
    <n v="1"/>
    <x v="1"/>
    <x v="40"/>
  </r>
  <r>
    <n v="3630"/>
    <s v="Jeremy Kyle- The Opera"/>
    <s v="The Jeremy Kyle Show offers so much subject matter to create an opera with.  Along with his brilliant put downs it could be excellent!"/>
    <x v="9"/>
    <n v="1"/>
    <x v="2"/>
    <x v="1"/>
    <s v="GBP"/>
    <n v="1417295990"/>
    <n v="1414700390"/>
    <b v="0"/>
    <n v="1"/>
    <b v="0"/>
    <x v="40"/>
    <d v="2014-11-29T21:19:50"/>
    <x v="3630"/>
    <n v="0"/>
    <n v="1"/>
    <x v="1"/>
    <x v="40"/>
  </r>
  <r>
    <n v="3631"/>
    <s v="Evo: An Original Rock Opera"/>
    <s v="A revival of Shadowbox Live's Off-Broadway Rock Opera to uncompromisingly explore the darker urges of humankind. But we need your help!"/>
    <x v="418"/>
    <n v="8725"/>
    <x v="2"/>
    <x v="0"/>
    <s v="USD"/>
    <n v="1411444740"/>
    <n v="1409335497"/>
    <b v="0"/>
    <n v="59"/>
    <b v="0"/>
    <x v="40"/>
    <d v="2014-09-23T03:59:00"/>
    <x v="3631"/>
    <n v="51"/>
    <n v="147.88"/>
    <x v="1"/>
    <x v="40"/>
  </r>
  <r>
    <n v="3632"/>
    <s v="Some Enchanted Evening UK TOUR"/>
    <s v="A professional musical revue. First performed in 2013 as a short tour, to be embarking on a full length tour across the UK in 2015!"/>
    <x v="2"/>
    <n v="100"/>
    <x v="2"/>
    <x v="1"/>
    <s v="GBP"/>
    <n v="1416781749"/>
    <n v="1415053749"/>
    <b v="0"/>
    <n v="1"/>
    <b v="0"/>
    <x v="40"/>
    <d v="2014-11-23T22:29:09"/>
    <x v="3632"/>
    <n v="20"/>
    <n v="100"/>
    <x v="1"/>
    <x v="40"/>
  </r>
  <r>
    <n v="3633"/>
    <s v="SMOKEY AND THE BANDIT: THE MUSICAL"/>
    <s v="SMOKEY AND THE BANDIT: THE MUSICAL_x000a_The classic film, characters and music you love, on stage, LIVE!"/>
    <x v="10"/>
    <n v="1762"/>
    <x v="2"/>
    <x v="0"/>
    <s v="USD"/>
    <n v="1479517200"/>
    <n v="1475765867"/>
    <b v="0"/>
    <n v="31"/>
    <b v="0"/>
    <x v="40"/>
    <d v="2016-11-19T01:00:00"/>
    <x v="3633"/>
    <n v="35"/>
    <n v="56.84"/>
    <x v="1"/>
    <x v="40"/>
  </r>
  <r>
    <n v="3634"/>
    <s v="Alice - A New Musical"/>
    <s v="Alice is an original musical for all ages with a unique new story based on Alice's Adventures in Wonderland, premiering in summer 2017."/>
    <x v="96"/>
    <n v="3185"/>
    <x v="2"/>
    <x v="5"/>
    <s v="CAD"/>
    <n v="1484366340"/>
    <n v="1480219174"/>
    <b v="0"/>
    <n v="18"/>
    <b v="0"/>
    <x v="40"/>
    <d v="2017-01-14T03:59:00"/>
    <x v="3634"/>
    <n v="4"/>
    <n v="176.94"/>
    <x v="1"/>
    <x v="40"/>
  </r>
  <r>
    <n v="3635"/>
    <s v="Mary's Son"/>
    <s v="Mary's Son is a pop opera about Jesus and the hope he brings to all people."/>
    <x v="8"/>
    <n v="1276"/>
    <x v="2"/>
    <x v="0"/>
    <s v="USD"/>
    <n v="1461186676"/>
    <n v="1458594676"/>
    <b v="0"/>
    <n v="10"/>
    <b v="0"/>
    <x v="40"/>
    <d v="2016-04-20T21:11:16"/>
    <x v="3635"/>
    <n v="36"/>
    <n v="127.6"/>
    <x v="1"/>
    <x v="40"/>
  </r>
  <r>
    <n v="3636"/>
    <s v="The Brother's of B-Block"/>
    <s v="The Brotherâ€™s of B-block is a musical play. A new take on &quot;OZ&quot; _x000a_The Wizard of OZ meets HBO's OZ."/>
    <x v="60"/>
    <n v="0"/>
    <x v="2"/>
    <x v="0"/>
    <s v="USD"/>
    <n v="1442248829"/>
    <n v="1439224829"/>
    <b v="0"/>
    <n v="0"/>
    <b v="0"/>
    <x v="40"/>
    <d v="2015-09-14T16:40:29"/>
    <x v="3636"/>
    <n v="0"/>
    <n v="0"/>
    <x v="1"/>
    <x v="40"/>
  </r>
  <r>
    <n v="3637"/>
    <s v="The Ballad of Downtown Jake"/>
    <s v="THE BALLAD OF DOWNTOWN JAKE is a newly created contemporary music drama that is schedule to premiere in Phoenix, AZ in March 2015."/>
    <x v="9"/>
    <n v="926"/>
    <x v="2"/>
    <x v="0"/>
    <s v="USD"/>
    <n v="1420130935"/>
    <n v="1417538935"/>
    <b v="0"/>
    <n v="14"/>
    <b v="0"/>
    <x v="40"/>
    <d v="2015-01-01T16:48:55"/>
    <x v="3637"/>
    <n v="31"/>
    <n v="66.14"/>
    <x v="1"/>
    <x v="40"/>
  </r>
  <r>
    <n v="3638"/>
    <s v="Project Hedwig and the Angry Inch"/>
    <s v="A rock and roll journey that explores love, loss, redemption, duality and ascension."/>
    <x v="126"/>
    <n v="216"/>
    <x v="2"/>
    <x v="5"/>
    <s v="CAD"/>
    <n v="1429456132"/>
    <n v="1424275732"/>
    <b v="0"/>
    <n v="2"/>
    <b v="0"/>
    <x v="40"/>
    <d v="2015-04-19T15:08:52"/>
    <x v="3638"/>
    <n v="7"/>
    <n v="108"/>
    <x v="1"/>
    <x v="40"/>
  </r>
  <r>
    <n v="3639"/>
    <s v="POE!"/>
    <s v="POE is a tragicomic musical about the life and works of Edgar Poe, with Death as his therapist helping him find peace in the beyond."/>
    <x v="31"/>
    <n v="1"/>
    <x v="2"/>
    <x v="0"/>
    <s v="USD"/>
    <n v="1475853060"/>
    <n v="1470672906"/>
    <b v="0"/>
    <n v="1"/>
    <b v="0"/>
    <x v="40"/>
    <d v="2016-10-07T15:11:00"/>
    <x v="3639"/>
    <n v="0"/>
    <n v="1"/>
    <x v="1"/>
    <x v="40"/>
  </r>
  <r>
    <n v="3640"/>
    <s v="Spring Awakening Presented by Catoctin Mountain Players"/>
    <s v="Help us bring the SPRING AWAKENING to Frederick, MD! _x000a__x000a_We're producing a project for young adults and could use your help."/>
    <x v="28"/>
    <n v="55"/>
    <x v="2"/>
    <x v="0"/>
    <s v="USD"/>
    <n v="1431283530"/>
    <n v="1428691530"/>
    <b v="0"/>
    <n v="3"/>
    <b v="0"/>
    <x v="40"/>
    <d v="2015-05-10T18:45:30"/>
    <x v="3640"/>
    <n v="6"/>
    <n v="18.329999999999998"/>
    <x v="1"/>
    <x v="40"/>
  </r>
  <r>
    <n v="3641"/>
    <s v="THE PRYOR EMPIRE: A RICHARD PRYOR TRIBUTE"/>
    <s v="See Pryor from his teenage years to his last breath featuring his past wives, closest friends. &amp; his fan favorite character Mudbone."/>
    <x v="9"/>
    <n v="0"/>
    <x v="2"/>
    <x v="0"/>
    <s v="USD"/>
    <n v="1412485200"/>
    <n v="1410966179"/>
    <b v="0"/>
    <n v="0"/>
    <b v="0"/>
    <x v="40"/>
    <d v="2014-10-05T05:00:00"/>
    <x v="3641"/>
    <n v="0"/>
    <n v="0"/>
    <x v="1"/>
    <x v="40"/>
  </r>
  <r>
    <n v="3642"/>
    <s v="My own musical"/>
    <s v="All the world's a stage..._x000a_It is my biggest dream to perform my own, selfcreated musical with lots of kids as big as I am able to."/>
    <x v="176"/>
    <n v="15"/>
    <x v="2"/>
    <x v="12"/>
    <s v="EUR"/>
    <n v="1448902800"/>
    <n v="1445369727"/>
    <b v="0"/>
    <n v="2"/>
    <b v="0"/>
    <x v="40"/>
    <d v="2015-11-30T17:00:00"/>
    <x v="3642"/>
    <n v="2"/>
    <n v="7.5"/>
    <x v="1"/>
    <x v="40"/>
  </r>
  <r>
    <n v="3643"/>
    <s v="Puberty: The Musical"/>
    <s v="It feels like the first time. Like the very first time everyone's coming-of-age comes to the stage. Think 'Wicked', with bad acne."/>
    <x v="31"/>
    <n v="0"/>
    <x v="2"/>
    <x v="0"/>
    <s v="USD"/>
    <n v="1447734439"/>
    <n v="1444274839"/>
    <b v="0"/>
    <n v="0"/>
    <b v="0"/>
    <x v="40"/>
    <d v="2015-11-17T04:27:19"/>
    <x v="3643"/>
    <n v="0"/>
    <n v="0"/>
    <x v="1"/>
    <x v="40"/>
  </r>
  <r>
    <n v="3644"/>
    <s v="SHS presents Rodgers and Hammerstein's Cinderella"/>
    <s v="We are the Saugerties High School drama club. Please help us create our musical to keep theater alive!"/>
    <x v="10"/>
    <n v="821"/>
    <x v="2"/>
    <x v="0"/>
    <s v="USD"/>
    <n v="1457413140"/>
    <n v="1454996887"/>
    <b v="0"/>
    <n v="12"/>
    <b v="0"/>
    <x v="40"/>
    <d v="2016-03-08T04:59:00"/>
    <x v="3644"/>
    <n v="16"/>
    <n v="68.42"/>
    <x v="1"/>
    <x v="40"/>
  </r>
  <r>
    <n v="3645"/>
    <s v="If the Shoe Fits"/>
    <s v="This new musical comedy empowers women and girls of all ages to be themselves in their shoes, whatever shoes they choose."/>
    <x v="28"/>
    <n v="1"/>
    <x v="2"/>
    <x v="5"/>
    <s v="CAD"/>
    <n v="1479773838"/>
    <n v="1477178238"/>
    <b v="0"/>
    <n v="1"/>
    <b v="0"/>
    <x v="40"/>
    <d v="2016-11-22T00:17:18"/>
    <x v="3645"/>
    <n v="0"/>
    <n v="1"/>
    <x v="1"/>
    <x v="40"/>
  </r>
  <r>
    <n v="3646"/>
    <s v="Our Sacred Honor"/>
    <s v="Develop demo materials for new, true story of teen Revolutionary War heroes - for hybrid film/live stage musical"/>
    <x v="3"/>
    <n v="481"/>
    <x v="2"/>
    <x v="0"/>
    <s v="USD"/>
    <n v="1434497400"/>
    <n v="1431770802"/>
    <b v="0"/>
    <n v="8"/>
    <b v="0"/>
    <x v="40"/>
    <d v="2015-06-16T23:30:00"/>
    <x v="3646"/>
    <n v="5"/>
    <n v="60.13"/>
    <x v="1"/>
    <x v="40"/>
  </r>
  <r>
    <n v="3647"/>
    <s v="Zachariah Sheldon: A musical to chill your blood"/>
    <s v="Zachariah Sheldon is a brilliant, darkly twisted brand new musical with music from Mark Newton and script by Anthony Wilkes"/>
    <x v="2"/>
    <n v="30"/>
    <x v="2"/>
    <x v="1"/>
    <s v="GBP"/>
    <n v="1475258327"/>
    <n v="1471370327"/>
    <b v="0"/>
    <n v="2"/>
    <b v="0"/>
    <x v="40"/>
    <d v="2016-09-30T17:58:47"/>
    <x v="3647"/>
    <n v="6"/>
    <n v="15"/>
    <x v="1"/>
    <x v="40"/>
  </r>
  <r>
    <n v="3648"/>
    <s v="Moth Theater Lives"/>
    <s v="Help Moth Live! Support Moth and its artist collective to achieve its 2014/15 season."/>
    <x v="79"/>
    <n v="40153"/>
    <x v="0"/>
    <x v="0"/>
    <s v="USD"/>
    <n v="1412492445"/>
    <n v="1409900445"/>
    <b v="0"/>
    <n v="73"/>
    <b v="1"/>
    <x v="6"/>
    <d v="2014-10-05T07:00:45"/>
    <x v="3648"/>
    <n v="100"/>
    <n v="550.04"/>
    <x v="1"/>
    <x v="6"/>
  </r>
  <r>
    <n v="3649"/>
    <s v="Honest Aesop's Fables - Tall tales for short people"/>
    <s v="Monies raised will help offset production costs of  transportation of set and actors, theatre rental and advertising costs."/>
    <x v="47"/>
    <n v="780"/>
    <x v="0"/>
    <x v="5"/>
    <s v="CAD"/>
    <n v="1402938394"/>
    <n v="1400691994"/>
    <b v="0"/>
    <n v="8"/>
    <b v="1"/>
    <x v="6"/>
    <d v="2014-06-16T17:06:34"/>
    <x v="3649"/>
    <n v="104"/>
    <n v="97.5"/>
    <x v="1"/>
    <x v="6"/>
  </r>
  <r>
    <n v="3650"/>
    <s v="Weald at The Finborough Theatre"/>
    <s v="A terse and delicate dissection of male emotions from a rural perspective: fathers and sons, legacy and heritage, molasses and mud."/>
    <x v="2"/>
    <n v="500"/>
    <x v="0"/>
    <x v="1"/>
    <s v="GBP"/>
    <n v="1454412584"/>
    <n v="1452598184"/>
    <b v="0"/>
    <n v="17"/>
    <b v="1"/>
    <x v="6"/>
    <d v="2016-02-02T11:29:44"/>
    <x v="3650"/>
    <n v="100"/>
    <n v="29.41"/>
    <x v="1"/>
    <x v="6"/>
  </r>
  <r>
    <n v="3651"/>
    <s v="Staged Reading of &quot;The Rise and Fall of Little Voice&quot;"/>
    <s v="A Chicago staged reading of Jim Cartwright's 1992 play-with-music, &quot;The Rise and Fall of Little Voice.&quot;"/>
    <x v="2"/>
    <n v="520"/>
    <x v="0"/>
    <x v="0"/>
    <s v="USD"/>
    <n v="1407686340"/>
    <n v="1404833442"/>
    <b v="0"/>
    <n v="9"/>
    <b v="1"/>
    <x v="6"/>
    <d v="2014-08-10T15:59:00"/>
    <x v="3651"/>
    <n v="104"/>
    <n v="57.78"/>
    <x v="1"/>
    <x v="6"/>
  </r>
  <r>
    <n v="3652"/>
    <s v="A Midsummer Night's Dream"/>
    <s v="A new take on a classic. Under the direction of Rosanna Saracino, We are exploring the darker elements of A Midsummer Night's Dream."/>
    <x v="43"/>
    <n v="752"/>
    <x v="0"/>
    <x v="5"/>
    <s v="CAD"/>
    <n v="1472097540"/>
    <n v="1471188502"/>
    <b v="0"/>
    <n v="17"/>
    <b v="1"/>
    <x v="6"/>
    <d v="2016-08-25T03:59:00"/>
    <x v="3652"/>
    <n v="251"/>
    <n v="44.24"/>
    <x v="1"/>
    <x v="6"/>
  </r>
  <r>
    <n v="3653"/>
    <s v="ALLIE"/>
    <s v="ALLIE is a new dark comedy play which will premiere at the Edinburgh Festival Fringe 2015. Written and produced by Ruaraidh Murray."/>
    <x v="13"/>
    <n v="2010"/>
    <x v="0"/>
    <x v="1"/>
    <s v="GBP"/>
    <n v="1438764207"/>
    <n v="1436172207"/>
    <b v="0"/>
    <n v="33"/>
    <b v="1"/>
    <x v="6"/>
    <d v="2015-08-05T08:43:27"/>
    <x v="3653"/>
    <n v="101"/>
    <n v="60.91"/>
    <x v="1"/>
    <x v="6"/>
  </r>
  <r>
    <n v="3654"/>
    <s v="Funding for 'Cooked' a dark comedy by Christopher Adams"/>
    <s v="Miranda Conquest is Britainâ€™s top celebrity chef. One problem: she canâ€™t cook. A comedy about control, celebrity and kitchen knives."/>
    <x v="15"/>
    <n v="2616"/>
    <x v="0"/>
    <x v="1"/>
    <s v="GBP"/>
    <n v="1459702800"/>
    <n v="1457690386"/>
    <b v="0"/>
    <n v="38"/>
    <b v="1"/>
    <x v="6"/>
    <d v="2016-04-03T17:00:00"/>
    <x v="3654"/>
    <n v="174"/>
    <n v="68.84"/>
    <x v="1"/>
    <x v="6"/>
  </r>
  <r>
    <n v="3655"/>
    <s v="The Tumbleweed Zephyr"/>
    <s v="All aboard for the world premiere of a new steampunk-inspired train adventure play, written by Maggie Lee and directed by Amy Poisson!"/>
    <x v="10"/>
    <n v="5813"/>
    <x v="0"/>
    <x v="0"/>
    <s v="USD"/>
    <n v="1437202740"/>
    <n v="1434654998"/>
    <b v="0"/>
    <n v="79"/>
    <b v="1"/>
    <x v="6"/>
    <d v="2015-07-18T06:59:00"/>
    <x v="3655"/>
    <n v="116"/>
    <n v="73.58"/>
    <x v="1"/>
    <x v="6"/>
  </r>
  <r>
    <n v="3656"/>
    <s v="AG Theater RÃ¤mibÃ¼hl Projekt 2017"/>
    <s v="Auch dieses Jahr soll wieder unter der Leitung von Christian Seiler &amp; Bruno Catalano ein Projekt der AG Theater stattfinden."/>
    <x v="10"/>
    <n v="5291"/>
    <x v="0"/>
    <x v="16"/>
    <s v="CHF"/>
    <n v="1485989940"/>
    <n v="1483393836"/>
    <b v="0"/>
    <n v="46"/>
    <b v="1"/>
    <x v="6"/>
    <d v="2017-02-01T22:59:00"/>
    <x v="3656"/>
    <n v="106"/>
    <n v="115.02"/>
    <x v="1"/>
    <x v="6"/>
  </r>
  <r>
    <n v="3657"/>
    <s v="Teaterforestilling: Shakespeare patchwork"/>
    <s v="Vi mindes 400-Ã¥ret for Shakespeares dÃ¸d ved at producere en forestilling, som indeholder alt det, som vi kender Shakespeare for."/>
    <x v="13"/>
    <n v="2215"/>
    <x v="0"/>
    <x v="8"/>
    <s v="DKK"/>
    <n v="1464817320"/>
    <n v="1462806419"/>
    <b v="0"/>
    <n v="20"/>
    <b v="1"/>
    <x v="6"/>
    <d v="2016-06-01T21:42:00"/>
    <x v="3657"/>
    <n v="111"/>
    <n v="110.75"/>
    <x v="1"/>
    <x v="6"/>
  </r>
  <r>
    <n v="3658"/>
    <s v="Mr. Marmalade"/>
    <s v="Life is hard when your own imaginary friend can't make time for you."/>
    <x v="15"/>
    <n v="1510"/>
    <x v="0"/>
    <x v="0"/>
    <s v="USD"/>
    <n v="1404273540"/>
    <n v="1400272580"/>
    <b v="0"/>
    <n v="20"/>
    <b v="1"/>
    <x v="6"/>
    <d v="2014-07-02T03:59:00"/>
    <x v="3658"/>
    <n v="101"/>
    <n v="75.5"/>
    <x v="1"/>
    <x v="6"/>
  </r>
  <r>
    <n v="3659"/>
    <s v="Reality of Love Remix (Love in Disguise)"/>
    <s v="We want you to analyze while we dramatize if people who romanticize can recognize true love in a disguise."/>
    <x v="9"/>
    <n v="3061"/>
    <x v="0"/>
    <x v="0"/>
    <s v="USD"/>
    <n v="1426775940"/>
    <n v="1424414350"/>
    <b v="0"/>
    <n v="13"/>
    <b v="1"/>
    <x v="6"/>
    <d v="2015-03-19T14:39:00"/>
    <x v="3659"/>
    <n v="102"/>
    <n v="235.46"/>
    <x v="1"/>
    <x v="6"/>
  </r>
  <r>
    <n v="3660"/>
    <s v="ThÃ©rÃ¨se Raquin at The Courtyard Theatre"/>
    <s v="We are a young company who have been accepted to put on our play at The Courtyard Theatre. We need Â£250 for flyers, props and costume!"/>
    <x v="49"/>
    <n v="250"/>
    <x v="0"/>
    <x v="1"/>
    <s v="GBP"/>
    <n v="1419368925"/>
    <n v="1417208925"/>
    <b v="0"/>
    <n v="22"/>
    <b v="1"/>
    <x v="6"/>
    <d v="2014-12-23T21:08:45"/>
    <x v="3660"/>
    <n v="100"/>
    <n v="11.36"/>
    <x v="1"/>
    <x v="6"/>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x v="6"/>
    <d v="2016-04-10T04:00:00"/>
    <x v="3661"/>
    <n v="111"/>
    <n v="92.5"/>
    <x v="1"/>
    <x v="6"/>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x v="6"/>
    <d v="2015-03-31T04:16:54"/>
    <x v="3662"/>
    <n v="101"/>
    <n v="202.85"/>
    <x v="1"/>
    <x v="6"/>
  </r>
  <r>
    <n v="3663"/>
    <s v="IHDC's 2017 Pantomime - Jack and the Beanstalk"/>
    <s v="Each year our community comes together to put on a fun and funny family show. We need your help to keep our annual event going."/>
    <x v="419"/>
    <n v="234"/>
    <x v="0"/>
    <x v="1"/>
    <s v="GBP"/>
    <n v="1482321030"/>
    <n v="1477133430"/>
    <b v="0"/>
    <n v="9"/>
    <b v="1"/>
    <x v="6"/>
    <d v="2016-12-21T11:50:30"/>
    <x v="3663"/>
    <n v="104"/>
    <n v="26"/>
    <x v="1"/>
    <x v="6"/>
  </r>
  <r>
    <n v="3664"/>
    <s v="Cubs: an Original Work"/>
    <s v="An Original Short Play: two young women search for answers about sexuality, the history they are taught, and their animal instincts."/>
    <x v="134"/>
    <n v="875"/>
    <x v="0"/>
    <x v="0"/>
    <s v="USD"/>
    <n v="1466056689"/>
    <n v="1464847089"/>
    <b v="0"/>
    <n v="19"/>
    <b v="1"/>
    <x v="6"/>
    <d v="2016-06-16T05:58:09"/>
    <x v="3664"/>
    <n v="109"/>
    <n v="46.05"/>
    <x v="1"/>
    <x v="6"/>
  </r>
  <r>
    <n v="3665"/>
    <s v="Napoleon in Scotland / NapolÃ©on en Ecosse"/>
    <s v="A Fantastic creation about Napoleon, through his words and letters, sublimated by a musical score of rare beauty. Magnificent poetry!"/>
    <x v="420"/>
    <n v="714"/>
    <x v="0"/>
    <x v="6"/>
    <s v="EUR"/>
    <n v="1446062040"/>
    <n v="1445109822"/>
    <b v="0"/>
    <n v="14"/>
    <b v="1"/>
    <x v="6"/>
    <d v="2015-10-28T19:54:00"/>
    <x v="3665"/>
    <n v="115"/>
    <n v="51"/>
    <x v="1"/>
    <x v="6"/>
  </r>
  <r>
    <n v="3666"/>
    <s v="Israel LÃ³pez @ Ojai Playwrights Conference"/>
    <s v="Artistic Internship @ Ojai Playwrights Conference"/>
    <x v="38"/>
    <n v="1200"/>
    <x v="0"/>
    <x v="0"/>
    <s v="USD"/>
    <n v="1406185200"/>
    <n v="1404337382"/>
    <b v="0"/>
    <n v="38"/>
    <b v="1"/>
    <x v="6"/>
    <d v="2014-07-24T07:00:00"/>
    <x v="3666"/>
    <n v="100"/>
    <n v="31.58"/>
    <x v="1"/>
    <x v="6"/>
  </r>
  <r>
    <n v="3667"/>
    <s v="The Stolen Inches, Edinburgh 2015"/>
    <s v="A short man takes his tall family to court for stealing his height. Help Small Things Theatre take this big story to EdFringe 2015!"/>
    <x v="9"/>
    <n v="3095.11"/>
    <x v="0"/>
    <x v="1"/>
    <s v="GBP"/>
    <n v="1437261419"/>
    <n v="1434669419"/>
    <b v="0"/>
    <n v="58"/>
    <b v="1"/>
    <x v="6"/>
    <d v="2015-07-18T23:16:59"/>
    <x v="3667"/>
    <n v="103"/>
    <n v="53.36"/>
    <x v="1"/>
    <x v="6"/>
  </r>
  <r>
    <n v="3668"/>
    <s v="Lemming Theatrical's Smell of the Kill"/>
    <s v="A stunning production of Michele Lowe's biting play, The Smell of the Kill.  Brought to you by Michael Sheeks and his friends &amp; heroes."/>
    <x v="28"/>
    <n v="1035"/>
    <x v="0"/>
    <x v="0"/>
    <s v="USD"/>
    <n v="1437676380"/>
    <n v="1435670452"/>
    <b v="0"/>
    <n v="28"/>
    <b v="1"/>
    <x v="6"/>
    <d v="2015-07-23T18:33:00"/>
    <x v="3668"/>
    <n v="104"/>
    <n v="36.96"/>
    <x v="1"/>
    <x v="6"/>
  </r>
  <r>
    <n v="3669"/>
    <s v="Prowl Theatre Company"/>
    <s v="Prowl Theatre Company is brand new. We are putting on our first play 'Sexual perversity in Chicago', from the 10th to the 16th August"/>
    <x v="28"/>
    <n v="1382"/>
    <x v="0"/>
    <x v="1"/>
    <s v="GBP"/>
    <n v="1434039137"/>
    <n v="1431447137"/>
    <b v="0"/>
    <n v="17"/>
    <b v="1"/>
    <x v="6"/>
    <d v="2015-06-11T16:12:17"/>
    <x v="3669"/>
    <n v="138"/>
    <n v="81.290000000000006"/>
    <x v="1"/>
    <x v="6"/>
  </r>
  <r>
    <n v="3670"/>
    <s v="Royal Holloway's Drama Society Presents 'Posh'"/>
    <s v="Debauchery, laughter, violence and politics. Why wouldn't you want help Drama Soc's production of 'Posh' be the best it can be?"/>
    <x v="421"/>
    <n v="241"/>
    <x v="0"/>
    <x v="1"/>
    <s v="GBP"/>
    <n v="1433113200"/>
    <n v="1431951611"/>
    <b v="0"/>
    <n v="12"/>
    <b v="1"/>
    <x v="6"/>
    <d v="2015-05-31T23:00:00"/>
    <x v="3670"/>
    <n v="110"/>
    <n v="20.079999999999998"/>
    <x v="1"/>
    <x v="6"/>
  </r>
  <r>
    <n v="3671"/>
    <s v="Kylie for President"/>
    <s v="Bring a touring character education play about making wise choices to elementary students in Kentuckiana. Vote Kylie for President!"/>
    <x v="8"/>
    <n v="3530"/>
    <x v="0"/>
    <x v="0"/>
    <s v="USD"/>
    <n v="1405915140"/>
    <n v="1404140667"/>
    <b v="0"/>
    <n v="40"/>
    <b v="1"/>
    <x v="6"/>
    <d v="2014-07-21T03:59:00"/>
    <x v="3671"/>
    <n v="101"/>
    <n v="88.25"/>
    <x v="1"/>
    <x v="6"/>
  </r>
  <r>
    <n v="3672"/>
    <s v="The Bombing of the Grand Hotel. A compelling new play"/>
    <s v="1984. An IRA bomb explodes at the Grand Hotel. Years on, the bomber and a victim's daughter meet. The meeting changes both their lives."/>
    <x v="9"/>
    <n v="3046"/>
    <x v="0"/>
    <x v="1"/>
    <s v="GBP"/>
    <n v="1411771384"/>
    <n v="1409179384"/>
    <b v="0"/>
    <n v="57"/>
    <b v="1"/>
    <x v="6"/>
    <d v="2014-09-26T22:43:04"/>
    <x v="3672"/>
    <n v="102"/>
    <n v="53.44"/>
    <x v="1"/>
    <x v="6"/>
  </r>
  <r>
    <n v="3673"/>
    <s v="CHILD Z"/>
    <s v="Zoe is a teenage girl growing up in a deeply disturbing society. If those paid to protect her aren't listening, then who is?"/>
    <x v="23"/>
    <n v="4545"/>
    <x v="0"/>
    <x v="1"/>
    <s v="GBP"/>
    <n v="1415191920"/>
    <n v="1412233497"/>
    <b v="0"/>
    <n v="114"/>
    <b v="1"/>
    <x v="6"/>
    <d v="2014-11-05T12:52:00"/>
    <x v="3673"/>
    <n v="114"/>
    <n v="39.869999999999997"/>
    <x v="1"/>
    <x v="6"/>
  </r>
  <r>
    <n v="3674"/>
    <s v="FAUST.hier und jetzt"/>
    <s v="Theaterprojekt 12. Kl. Waldorfschule Essen. 2 junge Regisseure bringen volles Engagement &amp; Zeit ein. FÃ¼r ihre Finanzierung sammeln wir."/>
    <x v="37"/>
    <n v="4500"/>
    <x v="0"/>
    <x v="12"/>
    <s v="EUR"/>
    <n v="1472936229"/>
    <n v="1467752229"/>
    <b v="0"/>
    <n v="31"/>
    <b v="1"/>
    <x v="6"/>
    <d v="2016-09-03T20:57:09"/>
    <x v="3674"/>
    <n v="100"/>
    <n v="145.16"/>
    <x v="1"/>
    <x v="6"/>
  </r>
  <r>
    <n v="3675"/>
    <s v="Memoir of a Forgotten Past"/>
    <s v="3 decades, 3 generations, 3 friends, one house. Real Eyes Theatre explore how our lives are influenced by the decades we grow up in."/>
    <x v="45"/>
    <n v="70"/>
    <x v="0"/>
    <x v="1"/>
    <s v="GBP"/>
    <n v="1463353200"/>
    <n v="1462285182"/>
    <b v="0"/>
    <n v="3"/>
    <b v="1"/>
    <x v="6"/>
    <d v="2016-05-15T23:00:00"/>
    <x v="3675"/>
    <n v="140"/>
    <n v="23.33"/>
    <x v="1"/>
    <x v="6"/>
  </r>
  <r>
    <n v="3676"/>
    <s v="The Black and White Theatre Company Inc."/>
    <s v="The Black and White Theatre Company Inc. is a small company who loves to perform and entertain, but needs your support to succeed!"/>
    <x v="134"/>
    <n v="1030"/>
    <x v="0"/>
    <x v="0"/>
    <s v="USD"/>
    <n v="1410550484"/>
    <n v="1408995284"/>
    <b v="0"/>
    <n v="16"/>
    <b v="1"/>
    <x v="6"/>
    <d v="2014-09-12T19:34:44"/>
    <x v="3676"/>
    <n v="129"/>
    <n v="64.38"/>
    <x v="1"/>
    <x v="6"/>
  </r>
  <r>
    <n v="3677"/>
    <s v="Goldfish Memory Productions"/>
    <s v="Goldfish Memory Productions seeks at least $12,000 to begin their first 3 professional projects."/>
    <x v="14"/>
    <n v="12348.5"/>
    <x v="0"/>
    <x v="0"/>
    <s v="USD"/>
    <n v="1404359940"/>
    <n v="1402580818"/>
    <b v="0"/>
    <n v="199"/>
    <b v="1"/>
    <x v="6"/>
    <d v="2014-07-03T03:59:00"/>
    <x v="3677"/>
    <n v="103"/>
    <n v="62.05"/>
    <x v="1"/>
    <x v="6"/>
  </r>
  <r>
    <n v="3678"/>
    <s v="Some big Some bang"/>
    <s v="The Ugly Collective takes Some big Some bang to the Underbelly Venues at the Edinburgh Fringe!"/>
    <x v="13"/>
    <n v="2050"/>
    <x v="0"/>
    <x v="1"/>
    <s v="GBP"/>
    <n v="1433076298"/>
    <n v="1430052298"/>
    <b v="0"/>
    <n v="31"/>
    <b v="1"/>
    <x v="6"/>
    <d v="2015-05-31T12:44:58"/>
    <x v="3678"/>
    <n v="103"/>
    <n v="66.13"/>
    <x v="1"/>
    <x v="6"/>
  </r>
  <r>
    <n v="3679"/>
    <s v="DOG SEES GOD: Confessions of a Teenage Blockhead"/>
    <s v="Bert V. Royal makes a strong statement about drug use, suicide, teen violence, rebellion and sexual identity in this powerful play."/>
    <x v="13"/>
    <n v="2202"/>
    <x v="0"/>
    <x v="0"/>
    <s v="USD"/>
    <n v="1404190740"/>
    <n v="1401214581"/>
    <b v="0"/>
    <n v="30"/>
    <b v="1"/>
    <x v="6"/>
    <d v="2014-07-01T04:59:00"/>
    <x v="3679"/>
    <n v="110"/>
    <n v="73.400000000000006"/>
    <x v="1"/>
    <x v="6"/>
  </r>
  <r>
    <n v="3680"/>
    <s v="Loading Dock Theatre Presents: The Dudleys! A Family Game"/>
    <s v="In The Dudleys! family memories are brought to life as a malfunctioning 8-bit video game. Press Start."/>
    <x v="9"/>
    <n v="3383"/>
    <x v="0"/>
    <x v="0"/>
    <s v="USD"/>
    <n v="1475664834"/>
    <n v="1473850434"/>
    <b v="0"/>
    <n v="34"/>
    <b v="1"/>
    <x v="6"/>
    <d v="2016-10-05T10:53:54"/>
    <x v="3680"/>
    <n v="113"/>
    <n v="99.5"/>
    <x v="1"/>
    <x v="6"/>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x v="6"/>
    <d v="2016-01-15T15:38:10"/>
    <x v="3681"/>
    <n v="112"/>
    <n v="62.17"/>
    <x v="1"/>
    <x v="6"/>
  </r>
  <r>
    <n v="3682"/>
    <s v="&quot;Unexpectedly Expecting&quot; - A One-Woman Show"/>
    <s v="My one-woman show invites audiences to join me on my path to pregnancy as I share my neuroses, challenges and revelations."/>
    <x v="9"/>
    <n v="4176"/>
    <x v="0"/>
    <x v="0"/>
    <s v="USD"/>
    <n v="1402901940"/>
    <n v="1399998418"/>
    <b v="0"/>
    <n v="67"/>
    <b v="1"/>
    <x v="6"/>
    <d v="2014-06-16T06:59:00"/>
    <x v="3682"/>
    <n v="139"/>
    <n v="62.33"/>
    <x v="1"/>
    <x v="6"/>
  </r>
  <r>
    <n v="3683"/>
    <s v="A Krumpus Story - World Premiere"/>
    <s v="A Krumpus Story is a dark holiday comedy for anyone who wants a little more spice in their holiday fare."/>
    <x v="8"/>
    <n v="3880"/>
    <x v="0"/>
    <x v="0"/>
    <s v="USD"/>
    <n v="1476931696"/>
    <n v="1474339696"/>
    <b v="0"/>
    <n v="66"/>
    <b v="1"/>
    <x v="6"/>
    <d v="2016-10-20T02:48:16"/>
    <x v="3683"/>
    <n v="111"/>
    <n v="58.79"/>
    <x v="1"/>
    <x v="6"/>
  </r>
  <r>
    <n v="3684"/>
    <s v="Cassiopeia"/>
    <s v="Thespis Theater Festival presents Cassiopeia: A romantic tale of a bride finding her way to her unknown groom before it is too late."/>
    <x v="47"/>
    <n v="1043"/>
    <x v="0"/>
    <x v="0"/>
    <s v="USD"/>
    <n v="1441167586"/>
    <n v="1438575586"/>
    <b v="0"/>
    <n v="23"/>
    <b v="1"/>
    <x v="6"/>
    <d v="2015-09-02T04:19:46"/>
    <x v="3684"/>
    <n v="139"/>
    <n v="45.35"/>
    <x v="1"/>
    <x v="6"/>
  </r>
  <r>
    <n v="3685"/>
    <s v="Two Noble Kinsmen: Fire &amp; Shadows"/>
    <s v="Bare Theatre &amp; Cirque de Vol Studios are back for another outdoor adventure in the amphitheatre at Raleigh Little Theatre!"/>
    <x v="10"/>
    <n v="5285"/>
    <x v="0"/>
    <x v="0"/>
    <s v="USD"/>
    <n v="1400533200"/>
    <n v="1398348859"/>
    <b v="0"/>
    <n v="126"/>
    <b v="1"/>
    <x v="6"/>
    <d v="2014-05-19T21:00:00"/>
    <x v="3685"/>
    <n v="106"/>
    <n v="41.94"/>
    <x v="1"/>
    <x v="6"/>
  </r>
  <r>
    <n v="3686"/>
    <s v="Dog sees God by Bert V. Royal @ FSU"/>
    <s v="This October, in association with Rogue Productions at FSU, I will be directing a production of Dog sees God."/>
    <x v="18"/>
    <n v="355"/>
    <x v="0"/>
    <x v="0"/>
    <s v="USD"/>
    <n v="1440820740"/>
    <n v="1439567660"/>
    <b v="0"/>
    <n v="6"/>
    <b v="1"/>
    <x v="6"/>
    <d v="2015-08-29T03:59:00"/>
    <x v="3686"/>
    <n v="101"/>
    <n v="59.17"/>
    <x v="1"/>
    <x v="6"/>
  </r>
  <r>
    <n v="3687"/>
    <s v="death (and straight boys)"/>
    <s v="&quot;death (and straight boys)&quot; is a 5 play cycle, loosely founded on the KÃ¼bler-Ross model, more commonly known as the 5 stages of grief."/>
    <x v="10"/>
    <n v="5012.25"/>
    <x v="0"/>
    <x v="0"/>
    <s v="USD"/>
    <n v="1403846055"/>
    <n v="1401254055"/>
    <b v="0"/>
    <n v="25"/>
    <b v="1"/>
    <x v="6"/>
    <d v="2014-06-27T05:14:15"/>
    <x v="3687"/>
    <n v="100"/>
    <n v="200.49"/>
    <x v="1"/>
    <x v="6"/>
  </r>
  <r>
    <n v="3688"/>
    <s v="The Tulip Tree 2014"/>
    <s v="The Tulip Tree is a project I have been passionate about for 5 years. It is an unforgettable story that has never been told."/>
    <x v="9"/>
    <n v="3275"/>
    <x v="0"/>
    <x v="1"/>
    <s v="GBP"/>
    <n v="1407524004"/>
    <n v="1404932004"/>
    <b v="0"/>
    <n v="39"/>
    <b v="1"/>
    <x v="6"/>
    <d v="2014-08-08T18:53:24"/>
    <x v="3688"/>
    <n v="109"/>
    <n v="83.97"/>
    <x v="1"/>
    <x v="6"/>
  </r>
  <r>
    <n v="3689"/>
    <s v="Random Us"/>
    <s v="A humorous, touching play about the joys and challenges of a married couple's tender, yet intense relationship &quot;Love is never random&quot;"/>
    <x v="9"/>
    <n v="3550"/>
    <x v="0"/>
    <x v="0"/>
    <s v="USD"/>
    <n v="1434925500"/>
    <n v="1432410639"/>
    <b v="0"/>
    <n v="62"/>
    <b v="1"/>
    <x v="6"/>
    <d v="2015-06-21T22:25:00"/>
    <x v="3689"/>
    <n v="118"/>
    <n v="57.26"/>
    <x v="1"/>
    <x v="6"/>
  </r>
  <r>
    <n v="3690"/>
    <s v="We Rise"/>
    <s v="A play honoring the lives and legacies of the activists and those remembered at the 1992 ACT UP Ashes Action at The White House"/>
    <x v="15"/>
    <n v="1800"/>
    <x v="0"/>
    <x v="0"/>
    <s v="USD"/>
    <n v="1417101683"/>
    <n v="1414506083"/>
    <b v="0"/>
    <n v="31"/>
    <b v="1"/>
    <x v="6"/>
    <d v="2014-11-27T15:21:23"/>
    <x v="3690"/>
    <n v="120"/>
    <n v="58.06"/>
    <x v="1"/>
    <x v="6"/>
  </r>
  <r>
    <n v="3691"/>
    <s v="Most Dangerous Man in America (WEB DuBois) by Amiri  Baraka"/>
    <s v="World Premiere of last play written by Amiri Baraka"/>
    <x v="79"/>
    <n v="51184"/>
    <x v="0"/>
    <x v="0"/>
    <s v="USD"/>
    <n v="1425272340"/>
    <n v="1421426929"/>
    <b v="0"/>
    <n v="274"/>
    <b v="1"/>
    <x v="6"/>
    <d v="2015-03-02T04:59:00"/>
    <x v="3691"/>
    <n v="128"/>
    <n v="186.8"/>
    <x v="1"/>
    <x v="6"/>
  </r>
  <r>
    <n v="3692"/>
    <s v="An Evening With Durang"/>
    <s v="Help us independently produce two great comedies by Christopher Durang."/>
    <x v="28"/>
    <n v="1260"/>
    <x v="0"/>
    <x v="0"/>
    <s v="USD"/>
    <n v="1411084800"/>
    <n v="1410304179"/>
    <b v="0"/>
    <n v="17"/>
    <b v="1"/>
    <x v="6"/>
    <d v="2014-09-19T00:00:00"/>
    <x v="3692"/>
    <n v="126"/>
    <n v="74.12"/>
    <x v="1"/>
    <x v="6"/>
  </r>
  <r>
    <n v="3693"/>
    <s v="Jason (Georgia on My Mind)"/>
    <s v="Jason (Georgia on My Mind), a solo play about a modern quest to the Republic of Georgia in the ancient steps of Jason &amp; the Argonauts"/>
    <x v="422"/>
    <n v="430"/>
    <x v="0"/>
    <x v="1"/>
    <s v="GBP"/>
    <n v="1448922600"/>
    <n v="1446352529"/>
    <b v="0"/>
    <n v="14"/>
    <b v="1"/>
    <x v="6"/>
    <d v="2015-11-30T22:30:00"/>
    <x v="3693"/>
    <n v="129"/>
    <n v="30.71"/>
    <x v="1"/>
    <x v="6"/>
  </r>
  <r>
    <n v="3694"/>
    <s v="Three Christs - Presented at Dixon Place"/>
    <s v="A new play exploring themes of reverence, belief, and certainty. _x000a_&quot;Because what is is, and what is cannot not be...&quot;"/>
    <x v="8"/>
    <n v="3760"/>
    <x v="0"/>
    <x v="0"/>
    <s v="USD"/>
    <n v="1465178400"/>
    <n v="1461985967"/>
    <b v="0"/>
    <n v="60"/>
    <b v="1"/>
    <x v="6"/>
    <d v="2016-06-06T02:00:00"/>
    <x v="3694"/>
    <n v="107"/>
    <n v="62.67"/>
    <x v="1"/>
    <x v="6"/>
  </r>
  <r>
    <n v="3695"/>
    <s v="The History Boys at USC"/>
    <s v="Tony-Award Winning Play, The History Boys brought to you by the Independent Student Production Company Narrative Series: Page to Stage!"/>
    <x v="23"/>
    <n v="4005"/>
    <x v="0"/>
    <x v="0"/>
    <s v="USD"/>
    <n v="1421009610"/>
    <n v="1419281610"/>
    <b v="0"/>
    <n v="33"/>
    <b v="1"/>
    <x v="6"/>
    <d v="2015-01-11T20:53:30"/>
    <x v="3695"/>
    <n v="100"/>
    <n v="121.36"/>
    <x v="1"/>
    <x v="6"/>
  </r>
  <r>
    <n v="3696"/>
    <s v="&quot;Lifted&quot; - The Theatre Shed's 10 Year Anniversary Show"/>
    <s v="We are 10 years old - please help us celebrate the last 10 years and secure our future for the next 10 years."/>
    <x v="13"/>
    <n v="3100"/>
    <x v="0"/>
    <x v="1"/>
    <s v="GBP"/>
    <n v="1423838916"/>
    <n v="1418654916"/>
    <b v="0"/>
    <n v="78"/>
    <b v="1"/>
    <x v="6"/>
    <d v="2015-02-13T14:48:36"/>
    <x v="3696"/>
    <n v="155"/>
    <n v="39.74"/>
    <x v="1"/>
    <x v="6"/>
  </r>
  <r>
    <n v="3697"/>
    <s v="Sid the tour 2016"/>
    <s v="With your support this one-man show will tour various theatres in the UK - it's a story of hero worship and love beyond the grave."/>
    <x v="13"/>
    <n v="2160"/>
    <x v="0"/>
    <x v="1"/>
    <s v="GBP"/>
    <n v="1462878648"/>
    <n v="1461064248"/>
    <b v="0"/>
    <n v="30"/>
    <b v="1"/>
    <x v="6"/>
    <d v="2016-05-10T11:10:48"/>
    <x v="3697"/>
    <n v="108"/>
    <n v="72"/>
    <x v="1"/>
    <x v="6"/>
  </r>
  <r>
    <n v="3698"/>
    <s v="CORIOLANUS | THE NORMAL HEART @ The Lab Theater"/>
    <s v="Two great political plays, separated in authorship by four hundred years but united in their urgency."/>
    <x v="10"/>
    <n v="5526"/>
    <x v="0"/>
    <x v="0"/>
    <s v="USD"/>
    <n v="1456946487"/>
    <n v="1454354487"/>
    <b v="0"/>
    <n v="136"/>
    <b v="1"/>
    <x v="6"/>
    <d v="2016-03-02T19:21:27"/>
    <x v="3698"/>
    <n v="111"/>
    <n v="40.630000000000003"/>
    <x v="1"/>
    <x v="6"/>
  </r>
  <r>
    <n v="3699"/>
    <s v="Tell Me That You Love Me"/>
    <s v="Tell Me That You Love Me, a new play about the love affair between Actress and Writer, with the novel Arch of Triumph as the backdrop"/>
    <x v="30"/>
    <n v="2520"/>
    <x v="0"/>
    <x v="0"/>
    <s v="USD"/>
    <n v="1413383216"/>
    <n v="1410791216"/>
    <b v="0"/>
    <n v="40"/>
    <b v="1"/>
    <x v="6"/>
    <d v="2014-10-15T14:26:56"/>
    <x v="3699"/>
    <n v="101"/>
    <n v="63"/>
    <x v="1"/>
    <x v="6"/>
  </r>
  <r>
    <n v="3700"/>
    <s v="Generations (Senior Project)"/>
    <s v="Help me produce the play I have written for my senior project!"/>
    <x v="2"/>
    <n v="606"/>
    <x v="0"/>
    <x v="0"/>
    <s v="USD"/>
    <n v="1412092800"/>
    <n v="1409493800"/>
    <b v="0"/>
    <n v="18"/>
    <b v="1"/>
    <x v="6"/>
    <d v="2014-09-30T16:00:00"/>
    <x v="3700"/>
    <n v="121"/>
    <n v="33.67"/>
    <x v="1"/>
    <x v="6"/>
  </r>
  <r>
    <n v="3701"/>
    <s v="Dog Show"/>
    <s v="Part-silent film, part-thriller, Dog Show sees four actors play a community of dogs and their owners. One autumn, a killer strikes."/>
    <x v="15"/>
    <n v="1505"/>
    <x v="0"/>
    <x v="1"/>
    <s v="GBP"/>
    <n v="1433422793"/>
    <n v="1430830793"/>
    <b v="0"/>
    <n v="39"/>
    <b v="1"/>
    <x v="6"/>
    <d v="2015-06-04T12:59:53"/>
    <x v="3701"/>
    <n v="100"/>
    <n v="38.590000000000003"/>
    <x v="1"/>
    <x v="6"/>
  </r>
  <r>
    <n v="3702"/>
    <s v="SANKARA"/>
    <s v="Shakespeare's &quot;Julius Caesar&quot; inspires the unforgettable story of the &quot;African Che Guevara&quot; Thomas Sankara, President of Burkina Faso."/>
    <x v="9"/>
    <n v="3275"/>
    <x v="0"/>
    <x v="1"/>
    <s v="GBP"/>
    <n v="1468191540"/>
    <n v="1464958484"/>
    <b v="0"/>
    <n v="21"/>
    <b v="1"/>
    <x v="6"/>
    <d v="2016-07-10T22:59:00"/>
    <x v="3702"/>
    <n v="109"/>
    <n v="155.94999999999999"/>
    <x v="1"/>
    <x v="6"/>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x v="6"/>
    <d v="2016-08-13T06:59:00"/>
    <x v="3703"/>
    <n v="123"/>
    <n v="43.2"/>
    <x v="1"/>
    <x v="6"/>
  </r>
  <r>
    <n v="3704"/>
    <s v="Constellations by Nick Payne at the Nottingham New Theatre"/>
    <s v="The award-winning Nottingham New Theatre presents an exciting experimental play about the multi-universe theory and love."/>
    <x v="43"/>
    <n v="409.01"/>
    <x v="0"/>
    <x v="1"/>
    <s v="GBP"/>
    <n v="1464712394"/>
    <n v="1459528394"/>
    <b v="0"/>
    <n v="27"/>
    <b v="1"/>
    <x v="6"/>
    <d v="2016-05-31T16:33:14"/>
    <x v="3704"/>
    <n v="136"/>
    <n v="15.15"/>
    <x v="1"/>
    <x v="6"/>
  </r>
  <r>
    <n v="3705"/>
    <s v="Pennywinkle: A New Chicago Comedy"/>
    <s v="The play satirizes the Chicago improvisation scene exposing the rules of the craft and the eccentricities of its participants"/>
    <x v="423"/>
    <n v="2925"/>
    <x v="0"/>
    <x v="0"/>
    <s v="USD"/>
    <n v="1403546400"/>
    <n v="1401714114"/>
    <b v="0"/>
    <n v="35"/>
    <b v="1"/>
    <x v="6"/>
    <d v="2014-06-23T18:00:00"/>
    <x v="3705"/>
    <n v="103"/>
    <n v="83.57"/>
    <x v="1"/>
    <x v="6"/>
  </r>
  <r>
    <n v="3706"/>
    <s v="The Drama Factory presents : The Magic Flute"/>
    <s v="Our original dramatic adaption of this Mozart opera is staged to create visually stunning fun with live music."/>
    <x v="15"/>
    <n v="1820"/>
    <x v="0"/>
    <x v="0"/>
    <s v="USD"/>
    <n v="1410558949"/>
    <n v="1409262949"/>
    <b v="0"/>
    <n v="13"/>
    <b v="1"/>
    <x v="6"/>
    <d v="2014-09-12T21:55:49"/>
    <x v="3706"/>
    <n v="121"/>
    <n v="140"/>
    <x v="1"/>
    <x v="6"/>
  </r>
  <r>
    <n v="3707"/>
    <s v="A KC Fringe World Premiere: DESPERATE ACTS"/>
    <s v="Support this collection of new plays by Kansas City writers and the artists who are bringing it to life!"/>
    <x v="28"/>
    <n v="1860"/>
    <x v="0"/>
    <x v="0"/>
    <s v="USD"/>
    <n v="1469165160"/>
    <n v="1467335378"/>
    <b v="0"/>
    <n v="23"/>
    <b v="1"/>
    <x v="6"/>
    <d v="2016-07-22T05:26:00"/>
    <x v="3707"/>
    <n v="186"/>
    <n v="80.87"/>
    <x v="1"/>
    <x v="6"/>
  </r>
  <r>
    <n v="3708"/>
    <s v="Much Ado About Nothing"/>
    <s v="Dear Stone Theater Company brings its inaugural production of Much Ado About Nothing to Logan Square, Chicago. Thanks for watching!"/>
    <x v="176"/>
    <n v="2100"/>
    <x v="0"/>
    <x v="0"/>
    <s v="USD"/>
    <n v="1404444286"/>
    <n v="1403234686"/>
    <b v="0"/>
    <n v="39"/>
    <b v="1"/>
    <x v="6"/>
    <d v="2014-07-04T03:24:46"/>
    <x v="3708"/>
    <n v="300"/>
    <n v="53.85"/>
    <x v="1"/>
    <x v="6"/>
  </r>
  <r>
    <n v="3709"/>
    <s v="The Ruby Darlings Show"/>
    <s v="The filthily talented Ruby and Darling, take you on a raunch-tastic musical discovery of life with a vagina. #sayno"/>
    <x v="28"/>
    <n v="1082.5"/>
    <x v="0"/>
    <x v="1"/>
    <s v="GBP"/>
    <n v="1403715546"/>
    <n v="1401123546"/>
    <b v="0"/>
    <n v="35"/>
    <b v="1"/>
    <x v="6"/>
    <d v="2014-06-25T16:59:06"/>
    <x v="3709"/>
    <n v="108"/>
    <n v="30.93"/>
    <x v="1"/>
    <x v="6"/>
  </r>
  <r>
    <n v="3710"/>
    <s v="&quot;Loving Alanis&quot; Rocky Mountain Regional Premier"/>
    <s v="A comedy about, life, death, men, women, and the power of a good Kegel."/>
    <x v="46"/>
    <n v="1835"/>
    <x v="0"/>
    <x v="0"/>
    <s v="USD"/>
    <n v="1428068988"/>
    <n v="1425908988"/>
    <b v="0"/>
    <n v="27"/>
    <b v="1"/>
    <x v="6"/>
    <d v="2015-04-03T13:49:48"/>
    <x v="3710"/>
    <n v="141"/>
    <n v="67.959999999999994"/>
    <x v="1"/>
    <x v="6"/>
  </r>
  <r>
    <n v="3711"/>
    <s v="The Youth Shakespeare Project 2014"/>
    <s v="Two teachers and twenty kids bring one of Shakespeare's plays to life!"/>
    <x v="2"/>
    <n v="570"/>
    <x v="0"/>
    <x v="0"/>
    <s v="USD"/>
    <n v="1402848000"/>
    <n v="1400606573"/>
    <b v="0"/>
    <n v="21"/>
    <b v="1"/>
    <x v="6"/>
    <d v="2014-06-15T16:00:00"/>
    <x v="3711"/>
    <n v="114"/>
    <n v="27.14"/>
    <x v="1"/>
    <x v="6"/>
  </r>
  <r>
    <n v="3712"/>
    <s v="IT'S JUST MY LIFE"/>
    <s v="Married, Single, Divorced, Straight, Gay, Transgendered, Birth Mother, Adoptive Mother.... Everyone has a story.  These are ours."/>
    <x v="51"/>
    <n v="11530"/>
    <x v="0"/>
    <x v="0"/>
    <s v="USD"/>
    <n v="1433055540"/>
    <n v="1431230867"/>
    <b v="0"/>
    <n v="104"/>
    <b v="1"/>
    <x v="6"/>
    <d v="2015-05-31T06:59:00"/>
    <x v="3712"/>
    <n v="154"/>
    <n v="110.87"/>
    <x v="1"/>
    <x v="6"/>
  </r>
  <r>
    <n v="3713"/>
    <s v="Bring Matt Fotis's Nights on the Couch to NYC!"/>
    <s v="Matt Fotis's play, Nights on the Couch, was accepted to the 28th Annual Strawberry One Act Festival! Show your support!"/>
    <x v="13"/>
    <n v="2030"/>
    <x v="0"/>
    <x v="0"/>
    <s v="USD"/>
    <n v="1465062166"/>
    <n v="1463334166"/>
    <b v="0"/>
    <n v="19"/>
    <b v="1"/>
    <x v="6"/>
    <d v="2016-06-04T17:42:46"/>
    <x v="3713"/>
    <n v="102"/>
    <n v="106.84"/>
    <x v="1"/>
    <x v="6"/>
  </r>
  <r>
    <n v="3714"/>
    <s v="Expedition (to NYC)"/>
    <s v="This summer, help some of the top high school theater students from across the country come to NYC to create a world premiere play."/>
    <x v="3"/>
    <n v="10235"/>
    <x v="0"/>
    <x v="0"/>
    <s v="USD"/>
    <n v="1432612740"/>
    <n v="1429881667"/>
    <b v="0"/>
    <n v="97"/>
    <b v="1"/>
    <x v="6"/>
    <d v="2015-05-26T03:59:00"/>
    <x v="3714"/>
    <n v="102"/>
    <n v="105.52"/>
    <x v="1"/>
    <x v="6"/>
  </r>
  <r>
    <n v="3715"/>
    <s v="The Inspectors Call"/>
    <s v="Vibrant contemporary political theatre, exploring the professional and human impact of the growing corporate culture in education."/>
    <x v="8"/>
    <n v="3590"/>
    <x v="0"/>
    <x v="1"/>
    <s v="GBP"/>
    <n v="1427806320"/>
    <n v="1422834819"/>
    <b v="0"/>
    <n v="27"/>
    <b v="1"/>
    <x v="6"/>
    <d v="2015-03-31T12:52:00"/>
    <x v="3715"/>
    <n v="103"/>
    <n v="132.96"/>
    <x v="1"/>
    <x v="6"/>
  </r>
  <r>
    <n v="3716"/>
    <s v="Sylvia (a benefit show)"/>
    <s v="I am raising money to pay for the rights to produce Sylvia by A.R. Gurney. The show will be a fundraiser for Wayside Waifs."/>
    <x v="134"/>
    <n v="1246"/>
    <x v="0"/>
    <x v="0"/>
    <s v="USD"/>
    <n v="1453411109"/>
    <n v="1450819109"/>
    <b v="0"/>
    <n v="24"/>
    <b v="1"/>
    <x v="6"/>
    <d v="2016-01-21T21:18:29"/>
    <x v="3716"/>
    <n v="156"/>
    <n v="51.92"/>
    <x v="1"/>
    <x v="6"/>
  </r>
  <r>
    <n v="3717"/>
    <s v="Told Look Younger at Jermyn Street Theatre"/>
    <s v="A heart-warming comedy by award-winning writer about Love, Sex, Friendship of three old gay men in their 60s'!"/>
    <x v="23"/>
    <n v="4030"/>
    <x v="0"/>
    <x v="1"/>
    <s v="GBP"/>
    <n v="1431204449"/>
    <n v="1428526049"/>
    <b v="0"/>
    <n v="13"/>
    <b v="1"/>
    <x v="6"/>
    <d v="2015-05-09T20:47:29"/>
    <x v="3717"/>
    <n v="101"/>
    <n v="310"/>
    <x v="1"/>
    <x v="6"/>
  </r>
  <r>
    <n v="3718"/>
    <s v="PUNK ROCK"/>
    <s v="William Carlisle has the world at his feet but its weight on his shoulders. He is intelligent, articulate and fucked."/>
    <x v="2"/>
    <n v="1197"/>
    <x v="0"/>
    <x v="1"/>
    <s v="GBP"/>
    <n v="1425057075"/>
    <n v="1422465075"/>
    <b v="0"/>
    <n v="46"/>
    <b v="1"/>
    <x v="6"/>
    <d v="2015-02-27T17:11:15"/>
    <x v="3718"/>
    <n v="239"/>
    <n v="26.02"/>
    <x v="1"/>
    <x v="6"/>
  </r>
  <r>
    <n v="3719"/>
    <s v="Corium"/>
    <s v="A new piece of physical theatre about love, regret and longing."/>
    <x v="48"/>
    <n v="420"/>
    <x v="0"/>
    <x v="1"/>
    <s v="GBP"/>
    <n v="1434994266"/>
    <n v="1432402266"/>
    <b v="0"/>
    <n v="4"/>
    <b v="1"/>
    <x v="6"/>
    <d v="2015-06-22T17:31:06"/>
    <x v="3719"/>
    <n v="210"/>
    <n v="105"/>
    <x v="1"/>
    <x v="6"/>
  </r>
  <r>
    <n v="3720"/>
    <s v="Lakotas and the American Theatre"/>
    <s v="Breaking the American Indian stereotype in the American Theatre."/>
    <x v="126"/>
    <n v="3449"/>
    <x v="0"/>
    <x v="0"/>
    <s v="USD"/>
    <n v="1435881006"/>
    <n v="1433980206"/>
    <b v="0"/>
    <n v="40"/>
    <b v="1"/>
    <x v="6"/>
    <d v="2015-07-02T23:50:06"/>
    <x v="3720"/>
    <n v="105"/>
    <n v="86.23"/>
    <x v="1"/>
    <x v="6"/>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x v="6"/>
    <d v="2014-11-05T23:28:04"/>
    <x v="3721"/>
    <n v="101"/>
    <n v="114.55"/>
    <x v="1"/>
    <x v="6"/>
  </r>
  <r>
    <n v="3722"/>
    <s v="PSYCHOC une comÃ©die libertine de Bernard Granger"/>
    <s v="Un psychiatre reÃ§oit une patiente souffrant d'amnÃ©sie, de mythomanie et de nymphomanie. S'en suit une cascade d'Ã©vÃ©nements drolatiques."/>
    <x v="15"/>
    <n v="1668"/>
    <x v="0"/>
    <x v="5"/>
    <s v="CAD"/>
    <n v="1455231540"/>
    <n v="1452614847"/>
    <b v="0"/>
    <n v="35"/>
    <b v="1"/>
    <x v="6"/>
    <d v="2016-02-11T22:59:00"/>
    <x v="3722"/>
    <n v="111"/>
    <n v="47.66"/>
    <x v="1"/>
    <x v="6"/>
  </r>
  <r>
    <n v="3723"/>
    <s v="Beauty and the Beast"/>
    <s v="Saltmine Theatre Company present Beauty and the Beast:"/>
    <x v="37"/>
    <n v="4592"/>
    <x v="0"/>
    <x v="1"/>
    <s v="GBP"/>
    <n v="1417374262"/>
    <n v="1414778662"/>
    <b v="0"/>
    <n v="63"/>
    <b v="1"/>
    <x v="6"/>
    <d v="2014-11-30T19:04:22"/>
    <x v="3723"/>
    <n v="102"/>
    <n v="72.89"/>
    <x v="1"/>
    <x v="6"/>
  </r>
  <r>
    <n v="3724"/>
    <s v="Send 'Bin Laden: The One Man Show' to Hollywood!"/>
    <s v="One man, one monster, one unforgettable act of violence. This is the story of the worldâ€™s most notorious terrorist. It is going to USA"/>
    <x v="270"/>
    <n v="4409.55"/>
    <x v="0"/>
    <x v="1"/>
    <s v="GBP"/>
    <n v="1462402800"/>
    <n v="1459856860"/>
    <b v="0"/>
    <n v="89"/>
    <b v="1"/>
    <x v="6"/>
    <d v="2016-05-04T23:00:00"/>
    <x v="3724"/>
    <n v="103"/>
    <n v="49.55"/>
    <x v="1"/>
    <x v="6"/>
  </r>
  <r>
    <n v="3725"/>
    <s v="Mine by Polly Teale A Paper Parachutes Production"/>
    <s v="A small theatre company taking 'Mine' on tour in early 2016. 'Mine' is a modern play and we hope to break on to the stage with a bang."/>
    <x v="43"/>
    <n v="381"/>
    <x v="0"/>
    <x v="1"/>
    <s v="GBP"/>
    <n v="1455831000"/>
    <n v="1454366467"/>
    <b v="0"/>
    <n v="15"/>
    <b v="1"/>
    <x v="6"/>
    <d v="2016-02-18T21:30:00"/>
    <x v="3725"/>
    <n v="127"/>
    <n v="25.4"/>
    <x v="1"/>
    <x v="6"/>
  </r>
  <r>
    <n v="3726"/>
    <s v="Howard's End 3.0"/>
    <s v="A week of rehearsal culminating in a staged reading of our three-actor adaptation of &quot;Howards End,&quot; for potential producers."/>
    <x v="16"/>
    <n v="2879"/>
    <x v="0"/>
    <x v="0"/>
    <s v="USD"/>
    <n v="1461963600"/>
    <n v="1459567371"/>
    <b v="0"/>
    <n v="46"/>
    <b v="1"/>
    <x v="6"/>
    <d v="2016-04-29T21:00:00"/>
    <x v="3726"/>
    <n v="339"/>
    <n v="62.59"/>
    <x v="1"/>
    <x v="6"/>
  </r>
  <r>
    <n v="3727"/>
    <s v="Star-Spangled Sitcoms: Huzzah &amp; John Adams"/>
    <s v="It's exactly what you think it is: a historical parody of your favorite sitcom about a bar and its psychiatrist spinoff!"/>
    <x v="13"/>
    <n v="2015"/>
    <x v="0"/>
    <x v="0"/>
    <s v="USD"/>
    <n v="1476939300"/>
    <n v="1474273294"/>
    <b v="0"/>
    <n v="33"/>
    <b v="1"/>
    <x v="6"/>
    <d v="2016-10-20T04:55:00"/>
    <x v="3727"/>
    <n v="101"/>
    <n v="61.06"/>
    <x v="1"/>
    <x v="6"/>
  </r>
  <r>
    <n v="3728"/>
    <s v="Bare Bones Shakespeare 2015-16 Season"/>
    <s v="Bare Bones Shakespeare's first season will start with a DFW school touring show: Romeo and Juliet."/>
    <x v="22"/>
    <n v="1862"/>
    <x v="2"/>
    <x v="0"/>
    <s v="USD"/>
    <n v="1439957176"/>
    <n v="1437365176"/>
    <b v="0"/>
    <n v="31"/>
    <b v="0"/>
    <x v="6"/>
    <d v="2015-08-19T04:06:16"/>
    <x v="3728"/>
    <n v="9"/>
    <n v="60.06"/>
    <x v="1"/>
    <x v="6"/>
  </r>
  <r>
    <n v="3729"/>
    <s v="Picasso at The Lapin Agile, a play by Steve Martin"/>
    <s v="Shoe-string, Independent theater with a focus on art that makes you think.  Next, we're putting on an award winning Steve Martin play!"/>
    <x v="10"/>
    <n v="362"/>
    <x v="2"/>
    <x v="0"/>
    <s v="USD"/>
    <n v="1427082912"/>
    <n v="1423198512"/>
    <b v="0"/>
    <n v="5"/>
    <b v="0"/>
    <x v="6"/>
    <d v="2015-03-23T03:55:12"/>
    <x v="3729"/>
    <n v="7"/>
    <n v="72.400000000000006"/>
    <x v="1"/>
    <x v="6"/>
  </r>
  <r>
    <n v="3730"/>
    <s v="Mark Twain is Hell for the Company - Original Play"/>
    <s v="&quot;MARK TWAIN IS HELL FOR THE COMPANY&quot; is an original theatrical production created and under development by Jeff Lowe."/>
    <x v="28"/>
    <n v="100"/>
    <x v="2"/>
    <x v="0"/>
    <s v="USD"/>
    <n v="1439828159"/>
    <n v="1437236159"/>
    <b v="0"/>
    <n v="1"/>
    <b v="0"/>
    <x v="6"/>
    <d v="2015-08-17T16:15:59"/>
    <x v="3730"/>
    <n v="10"/>
    <n v="100"/>
    <x v="1"/>
    <x v="6"/>
  </r>
  <r>
    <n v="3731"/>
    <s v="The Rabbit on the Moon"/>
    <s v="A long distance wrong number leads to love, but with Emily flying in to finally meet, Nick somehow forgot to mention he's blind."/>
    <x v="62"/>
    <n v="620"/>
    <x v="2"/>
    <x v="0"/>
    <s v="USD"/>
    <n v="1420860180"/>
    <n v="1418234646"/>
    <b v="0"/>
    <n v="12"/>
    <b v="0"/>
    <x v="6"/>
    <d v="2015-01-10T03:23:00"/>
    <x v="3731"/>
    <n v="11"/>
    <n v="51.67"/>
    <x v="1"/>
    <x v="6"/>
  </r>
  <r>
    <n v="3732"/>
    <s v="Elektra Bekent - Afstudeervoorstelling"/>
    <s v="Mijn solo voorstelling gaat over Elektra (Sophokles) en hoe zij als jongere alles beleeft en meemaakt!"/>
    <x v="16"/>
    <n v="131"/>
    <x v="2"/>
    <x v="9"/>
    <s v="EUR"/>
    <n v="1422100800"/>
    <n v="1416932133"/>
    <b v="0"/>
    <n v="4"/>
    <b v="0"/>
    <x v="6"/>
    <d v="2015-01-24T12:00:00"/>
    <x v="3732"/>
    <n v="15"/>
    <n v="32.75"/>
    <x v="1"/>
    <x v="6"/>
  </r>
  <r>
    <n v="3733"/>
    <s v="laughter in the hood"/>
    <s v="want to donate tickets to residents who live in the community that cant afford the 35.00 price of ticket"/>
    <x v="15"/>
    <n v="0"/>
    <x v="2"/>
    <x v="0"/>
    <s v="USD"/>
    <n v="1429396200"/>
    <n v="1428539708"/>
    <b v="0"/>
    <n v="0"/>
    <b v="0"/>
    <x v="6"/>
    <d v="2015-04-18T22:30:00"/>
    <x v="3733"/>
    <n v="0"/>
    <n v="0"/>
    <x v="1"/>
    <x v="6"/>
  </r>
  <r>
    <n v="3734"/>
    <s v="Shakespeare in Sarajevo"/>
    <s v="Shakespeare's plays have an important message for the world. Bosnia needs to hear. Bring Shakespeare to Sarajevo! Fund performances!"/>
    <x v="15"/>
    <n v="427"/>
    <x v="2"/>
    <x v="0"/>
    <s v="USD"/>
    <n v="1432589896"/>
    <n v="1427405896"/>
    <b v="0"/>
    <n v="7"/>
    <b v="0"/>
    <x v="6"/>
    <d v="2015-05-25T21:38:16"/>
    <x v="3734"/>
    <n v="28"/>
    <n v="61"/>
    <x v="1"/>
    <x v="6"/>
  </r>
  <r>
    <n v="3735"/>
    <s v="Women Beware Women"/>
    <s v="Young Actor's taking on a Jacobean tragedy. Family, betrayal, love, lust, sex and death."/>
    <x v="325"/>
    <n v="20"/>
    <x v="2"/>
    <x v="1"/>
    <s v="GBP"/>
    <n v="1432831089"/>
    <n v="1430239089"/>
    <b v="0"/>
    <n v="2"/>
    <b v="0"/>
    <x v="6"/>
    <d v="2015-05-28T16:38:09"/>
    <x v="3735"/>
    <n v="13"/>
    <n v="10"/>
    <x v="1"/>
    <x v="6"/>
  </r>
  <r>
    <n v="3736"/>
    <s v="Hot Dogs a new play by Suhayla El-Bushra"/>
    <s v="Hot Dogs is a new play that tackles sexism in schools and addresses issues that current sex/relationship education fails to."/>
    <x v="15"/>
    <n v="10"/>
    <x v="2"/>
    <x v="1"/>
    <s v="GBP"/>
    <n v="1427133600"/>
    <n v="1423847093"/>
    <b v="0"/>
    <n v="1"/>
    <b v="0"/>
    <x v="6"/>
    <d v="2015-03-23T18:00:00"/>
    <x v="3736"/>
    <n v="1"/>
    <n v="10"/>
    <x v="1"/>
    <x v="6"/>
  </r>
  <r>
    <n v="3737"/>
    <s v="Measure For Measure"/>
    <s v="The ASU Theatre and Shakespeare Club presents Measure For Measure directed by Jordyn Ochser."/>
    <x v="176"/>
    <n v="150"/>
    <x v="2"/>
    <x v="0"/>
    <s v="USD"/>
    <n v="1447311540"/>
    <n v="1445358903"/>
    <b v="0"/>
    <n v="4"/>
    <b v="0"/>
    <x v="6"/>
    <d v="2015-11-12T06:59:00"/>
    <x v="3737"/>
    <n v="21"/>
    <n v="37.5"/>
    <x v="1"/>
    <x v="6"/>
  </r>
  <r>
    <n v="3738"/>
    <s v="'GULF' - a new play by PIVOT THEATRE"/>
    <s v="A filmic, fast-paced exploration of trust, making its debut at Camden People's Theatre this July."/>
    <x v="15"/>
    <n v="270"/>
    <x v="2"/>
    <x v="1"/>
    <s v="GBP"/>
    <n v="1405461600"/>
    <n v="1403562705"/>
    <b v="0"/>
    <n v="6"/>
    <b v="0"/>
    <x v="6"/>
    <d v="2014-07-15T22:00:00"/>
    <x v="3738"/>
    <n v="18"/>
    <n v="45"/>
    <x v="1"/>
    <x v="6"/>
  </r>
  <r>
    <n v="3739"/>
    <s v="Verge of Strife - The life and poetry of Rupert Brooke"/>
    <s v="Jonny Labey (Eastenders) leads this poetic production as WWI poet Rupert Brooke, in this dynamic, moving portrait of a flawed genius."/>
    <x v="23"/>
    <n v="805"/>
    <x v="2"/>
    <x v="1"/>
    <s v="GBP"/>
    <n v="1468752468"/>
    <n v="1467024468"/>
    <b v="0"/>
    <n v="8"/>
    <b v="0"/>
    <x v="6"/>
    <d v="2016-07-17T10:47:48"/>
    <x v="3739"/>
    <n v="20"/>
    <n v="100.63"/>
    <x v="1"/>
    <x v="6"/>
  </r>
  <r>
    <n v="3740"/>
    <s v="dasGROUP Theatre: Savage in Limbo"/>
    <s v="Savage in Limbo is the pilot production of dasGROUP Theatre; a Dallas-based production company with an eye for grit &amp; love of theatre."/>
    <x v="13"/>
    <n v="358"/>
    <x v="2"/>
    <x v="0"/>
    <s v="USD"/>
    <n v="1407808438"/>
    <n v="1405217355"/>
    <b v="0"/>
    <n v="14"/>
    <b v="0"/>
    <x v="6"/>
    <d v="2014-08-12T01:53:58"/>
    <x v="3740"/>
    <n v="18"/>
    <n v="25.57"/>
    <x v="1"/>
    <x v="6"/>
  </r>
  <r>
    <n v="3741"/>
    <s v="Open House Theater"/>
    <s v="A small community with a love for theater would like to continue. Help the children of this community continue."/>
    <x v="22"/>
    <n v="0"/>
    <x v="2"/>
    <x v="0"/>
    <s v="USD"/>
    <n v="1450389950"/>
    <n v="1447797950"/>
    <b v="0"/>
    <n v="0"/>
    <b v="0"/>
    <x v="6"/>
    <d v="2015-12-17T22:05:50"/>
    <x v="3741"/>
    <n v="0"/>
    <n v="0"/>
    <x v="1"/>
    <x v="6"/>
  </r>
  <r>
    <n v="3742"/>
    <s v="The Jennings Family Reunion"/>
    <s v="In the midst of dealing with sending their son off to the army, Mitch and Melanie Jennings plan a family reunion to ease their sorrow."/>
    <x v="10"/>
    <n v="100"/>
    <x v="2"/>
    <x v="0"/>
    <s v="USD"/>
    <n v="1409980144"/>
    <n v="1407388144"/>
    <b v="0"/>
    <n v="4"/>
    <b v="0"/>
    <x v="6"/>
    <d v="2014-09-06T05:09:04"/>
    <x v="3742"/>
    <n v="2"/>
    <n v="25"/>
    <x v="1"/>
    <x v="6"/>
  </r>
  <r>
    <n v="3743"/>
    <s v="Down the Mississippi"/>
    <s v="I'm taking the Adventures of Huckleberry Finn puppet show down the Mississippi River!"/>
    <x v="41"/>
    <n v="0"/>
    <x v="2"/>
    <x v="0"/>
    <s v="USD"/>
    <n v="1404406964"/>
    <n v="1401814964"/>
    <b v="0"/>
    <n v="0"/>
    <b v="0"/>
    <x v="6"/>
    <d v="2014-07-03T17:02:44"/>
    <x v="3743"/>
    <n v="0"/>
    <n v="0"/>
    <x v="1"/>
    <x v="6"/>
  </r>
  <r>
    <n v="3744"/>
    <s v="The Game's Afoot - Spotlight"/>
    <s v="This summer, The Spotlight Players are celebrating Christmas in July with a presentation of Ken Ludwig's side splitting comedy."/>
    <x v="38"/>
    <n v="0"/>
    <x v="2"/>
    <x v="0"/>
    <s v="USD"/>
    <n v="1404532740"/>
    <n v="1401823952"/>
    <b v="0"/>
    <n v="0"/>
    <b v="0"/>
    <x v="6"/>
    <d v="2014-07-05T03:59:00"/>
    <x v="3744"/>
    <n v="0"/>
    <n v="0"/>
    <x v="1"/>
    <x v="6"/>
  </r>
  <r>
    <n v="3745"/>
    <s v="Tyke Theatre Web Show"/>
    <s v="Tyke wants to expand her puppet theater show to weekly online web shows and is looking for backers."/>
    <x v="213"/>
    <n v="10"/>
    <x v="2"/>
    <x v="0"/>
    <s v="USD"/>
    <n v="1407689102"/>
    <n v="1405097102"/>
    <b v="0"/>
    <n v="1"/>
    <b v="0"/>
    <x v="6"/>
    <d v="2014-08-10T16:45:02"/>
    <x v="3745"/>
    <n v="10"/>
    <n v="10"/>
    <x v="1"/>
    <x v="6"/>
  </r>
  <r>
    <n v="3746"/>
    <s v="Stage Play Production - &quot;I Love You to Death&quot;"/>
    <s v="Generational curses CAN be broken...right?"/>
    <x v="0"/>
    <n v="202"/>
    <x v="2"/>
    <x v="0"/>
    <s v="USD"/>
    <n v="1475918439"/>
    <n v="1473326439"/>
    <b v="0"/>
    <n v="1"/>
    <b v="0"/>
    <x v="6"/>
    <d v="2016-10-08T09:20:39"/>
    <x v="3746"/>
    <n v="2"/>
    <n v="202"/>
    <x v="1"/>
    <x v="6"/>
  </r>
  <r>
    <n v="3747"/>
    <s v="Counting Stars"/>
    <s v="The world premiere of an astonishing new play by acclaimed writer Atiha Sen Gupta."/>
    <x v="30"/>
    <n v="25"/>
    <x v="2"/>
    <x v="1"/>
    <s v="GBP"/>
    <n v="1436137140"/>
    <n v="1433833896"/>
    <b v="0"/>
    <n v="1"/>
    <b v="0"/>
    <x v="6"/>
    <d v="2015-07-05T22:59:00"/>
    <x v="3747"/>
    <n v="1"/>
    <n v="25"/>
    <x v="1"/>
    <x v="6"/>
  </r>
  <r>
    <n v="3748"/>
    <s v="CAUCUS! THE MUSICAL"/>
    <s v="An irreverent look at the Iowa Caucuses and the oversized role this undersized state plays in the presidential election process."/>
    <x v="10"/>
    <n v="5176"/>
    <x v="0"/>
    <x v="0"/>
    <s v="USD"/>
    <n v="1455602340"/>
    <n v="1453827436"/>
    <b v="0"/>
    <n v="52"/>
    <b v="1"/>
    <x v="40"/>
    <d v="2016-02-16T05:59:00"/>
    <x v="3748"/>
    <n v="104"/>
    <n v="99.54"/>
    <x v="1"/>
    <x v="40"/>
  </r>
  <r>
    <n v="3749"/>
    <s v="Dante's Capstone Project: Who am I?"/>
    <s v="A night of music, fellowship, and a reflection of my experiences over the past 4 years at Ball State University."/>
    <x v="2"/>
    <n v="525"/>
    <x v="0"/>
    <x v="0"/>
    <s v="USD"/>
    <n v="1461902340"/>
    <n v="1459220588"/>
    <b v="0"/>
    <n v="7"/>
    <b v="1"/>
    <x v="40"/>
    <d v="2016-04-29T03:59:00"/>
    <x v="3749"/>
    <n v="105"/>
    <n v="75"/>
    <x v="1"/>
    <x v="40"/>
  </r>
  <r>
    <n v="3750"/>
    <s v="Stars on Stage, Kids be Heard!"/>
    <s v="Stars on Stage children's theatre program is in need of 6 new wireless body microphones!_x000a__x000a_#soskidsbeheard   _x000a__x000a_www.apatheplace.org"/>
    <x v="12"/>
    <n v="6027"/>
    <x v="0"/>
    <x v="0"/>
    <s v="USD"/>
    <n v="1423555140"/>
    <n v="1421105608"/>
    <b v="0"/>
    <n v="28"/>
    <b v="1"/>
    <x v="40"/>
    <d v="2015-02-10T07:59:00"/>
    <x v="3750"/>
    <n v="100"/>
    <n v="215.25"/>
    <x v="1"/>
    <x v="40"/>
  </r>
  <r>
    <n v="3751"/>
    <s v="GGC Productions 2016"/>
    <s v="I will be performing in TWO productions to kick off the 2016 season. NEED HELP TO FUND THESE GREAT SHOWS!"/>
    <x v="28"/>
    <n v="1326"/>
    <x v="0"/>
    <x v="0"/>
    <s v="USD"/>
    <n v="1459641073"/>
    <n v="1454460673"/>
    <b v="0"/>
    <n v="11"/>
    <b v="1"/>
    <x v="40"/>
    <d v="2016-04-02T23:51:13"/>
    <x v="3751"/>
    <n v="133"/>
    <n v="120.55"/>
    <x v="1"/>
    <x v="40"/>
  </r>
  <r>
    <n v="3752"/>
    <s v="POP! Community Cabaret Presents..."/>
    <s v="Welcome to POP! Community Cabaret: the &quot;friendliest mad bunch ever&quot;!_x000a_We are a cabaret group run by our community for our community."/>
    <x v="2"/>
    <n v="565"/>
    <x v="0"/>
    <x v="1"/>
    <s v="GBP"/>
    <n v="1476651600"/>
    <n v="1473189335"/>
    <b v="0"/>
    <n v="15"/>
    <b v="1"/>
    <x v="40"/>
    <d v="2016-10-16T21:00:00"/>
    <x v="3752"/>
    <n v="113"/>
    <n v="37.67"/>
    <x v="1"/>
    <x v="40"/>
  </r>
  <r>
    <n v="3753"/>
    <s v="Wagner in English"/>
    <s v="An English-language production of the opera TannhÃ¤user. Some of the greatest songs ever composed, now with lyrics we can understand."/>
    <x v="10"/>
    <n v="5167"/>
    <x v="0"/>
    <x v="0"/>
    <s v="USD"/>
    <n v="1433289600"/>
    <n v="1430768800"/>
    <b v="0"/>
    <n v="30"/>
    <b v="1"/>
    <x v="40"/>
    <d v="2015-06-03T00:00:00"/>
    <x v="3753"/>
    <n v="103"/>
    <n v="172.23"/>
    <x v="1"/>
    <x v="40"/>
  </r>
  <r>
    <n v="3754"/>
    <s v="Little Shop of Horrors"/>
    <s v="CitÃ© des Arts needs your help in funding their fall production of the hit musical comedy &quot;Little Shop of Horrors.&quot;"/>
    <x v="30"/>
    <n v="3000"/>
    <x v="0"/>
    <x v="0"/>
    <s v="USD"/>
    <n v="1406350740"/>
    <n v="1403125737"/>
    <b v="0"/>
    <n v="27"/>
    <b v="1"/>
    <x v="40"/>
    <d v="2014-07-26T04:59:00"/>
    <x v="3754"/>
    <n v="120"/>
    <n v="111.11"/>
    <x v="1"/>
    <x v="40"/>
  </r>
  <r>
    <n v="3755"/>
    <s v="Retro Rhapsody"/>
    <s v="We have formed an innovative company that aims to create musical comedic performances suitable for a range of venues."/>
    <x v="131"/>
    <n v="713"/>
    <x v="0"/>
    <x v="1"/>
    <s v="GBP"/>
    <n v="1460753307"/>
    <n v="1458161307"/>
    <b v="0"/>
    <n v="28"/>
    <b v="1"/>
    <x v="40"/>
    <d v="2016-04-15T20:48:27"/>
    <x v="3755"/>
    <n v="130"/>
    <n v="25.46"/>
    <x v="1"/>
    <x v="40"/>
  </r>
  <r>
    <n v="3756"/>
    <s v="the purple light theatre company's Into the Woods"/>
    <s v="&quot;Into the Woods, it's time to go!&quot; purple light presents a reimagined take on Sondheim and Lapine's musical masterwork."/>
    <x v="37"/>
    <n v="4550"/>
    <x v="0"/>
    <x v="0"/>
    <s v="USD"/>
    <n v="1402515198"/>
    <n v="1399923198"/>
    <b v="0"/>
    <n v="17"/>
    <b v="1"/>
    <x v="40"/>
    <d v="2014-06-11T19:33:18"/>
    <x v="3756"/>
    <n v="101"/>
    <n v="267.64999999999998"/>
    <x v="1"/>
    <x v="40"/>
  </r>
  <r>
    <n v="3757"/>
    <s v="Anti-Bullying Musicalâ€¦ &quot;It's Easy!&quot;"/>
    <s v="New Anti-Bullying Musical's cast of 30 kids is ready to &quot;speak up and reach out&quot; to the world by recording a show CD!"/>
    <x v="8"/>
    <n v="3798"/>
    <x v="0"/>
    <x v="0"/>
    <s v="USD"/>
    <n v="1417465515"/>
    <n v="1415737515"/>
    <b v="0"/>
    <n v="50"/>
    <b v="1"/>
    <x v="40"/>
    <d v="2014-12-01T20:25:15"/>
    <x v="3757"/>
    <n v="109"/>
    <n v="75.959999999999994"/>
    <x v="1"/>
    <x v="40"/>
  </r>
  <r>
    <n v="3758"/>
    <s v="Luigi's Ladies"/>
    <s v="LUIGI'S LADIES: an original one-woman musical comedy"/>
    <x v="15"/>
    <n v="1535"/>
    <x v="0"/>
    <x v="0"/>
    <s v="USD"/>
    <n v="1400475600"/>
    <n v="1397819938"/>
    <b v="0"/>
    <n v="26"/>
    <b v="1"/>
    <x v="40"/>
    <d v="2014-05-19T05:00:00"/>
    <x v="3758"/>
    <n v="102"/>
    <n v="59.04"/>
    <x v="1"/>
    <x v="40"/>
  </r>
  <r>
    <n v="3759"/>
    <s v="Pared Down Productions"/>
    <s v="A production company specializing in small-scale musicals"/>
    <x v="23"/>
    <n v="4409.7700000000004"/>
    <x v="0"/>
    <x v="0"/>
    <s v="USD"/>
    <n v="1440556553"/>
    <n v="1435372553"/>
    <b v="0"/>
    <n v="88"/>
    <b v="1"/>
    <x v="40"/>
    <d v="2015-08-26T02:35:53"/>
    <x v="3759"/>
    <n v="110"/>
    <n v="50.11"/>
    <x v="1"/>
    <x v="40"/>
  </r>
  <r>
    <n v="3760"/>
    <s v="Song of the Sea"/>
    <s v="Two Shows: SIRENS and The Girl From Bare Cove. A community of artists determined to give voice to survivors of sexual violence."/>
    <x v="10"/>
    <n v="5050.7700000000004"/>
    <x v="0"/>
    <x v="0"/>
    <s v="USD"/>
    <n v="1399293386"/>
    <n v="1397133386"/>
    <b v="0"/>
    <n v="91"/>
    <b v="1"/>
    <x v="40"/>
    <d v="2014-05-05T12:36:26"/>
    <x v="3760"/>
    <n v="101"/>
    <n v="55.5"/>
    <x v="1"/>
    <x v="40"/>
  </r>
  <r>
    <n v="3761"/>
    <s v="MARSHA - a girl who does bad things"/>
    <s v="liveartshow returns with a new work at the Arcola this summer. Marsha is a story combining opera, dance and theatre... with a unicorn"/>
    <x v="2"/>
    <n v="500"/>
    <x v="0"/>
    <x v="1"/>
    <s v="GBP"/>
    <n v="1439247600"/>
    <n v="1434625937"/>
    <b v="0"/>
    <n v="3"/>
    <b v="1"/>
    <x v="40"/>
    <d v="2015-08-10T23:00:00"/>
    <x v="3761"/>
    <n v="100"/>
    <n v="166.67"/>
    <x v="1"/>
    <x v="40"/>
  </r>
  <r>
    <n v="3762"/>
    <s v="iolite the musical"/>
    <s v="We are trying to raise money to perform a musical we have written, called &quot;Iolite&quot;, at the Edinburgh Fringe in 2015."/>
    <x v="21"/>
    <n v="1328"/>
    <x v="0"/>
    <x v="1"/>
    <s v="GBP"/>
    <n v="1438543889"/>
    <n v="1436383889"/>
    <b v="0"/>
    <n v="28"/>
    <b v="1"/>
    <x v="40"/>
    <d v="2015-08-02T19:31:29"/>
    <x v="3762"/>
    <n v="106"/>
    <n v="47.43"/>
    <x v="1"/>
    <x v="40"/>
  </r>
  <r>
    <n v="3763"/>
    <s v="[title of show] â€” The Chicago Storefront Premiere"/>
    <s v="A musical about two guys writing a musical about...two guys writing a musical."/>
    <x v="10"/>
    <n v="5000"/>
    <x v="0"/>
    <x v="0"/>
    <s v="USD"/>
    <n v="1427907626"/>
    <n v="1425319226"/>
    <b v="0"/>
    <n v="77"/>
    <b v="1"/>
    <x v="40"/>
    <d v="2015-04-01T17:00:26"/>
    <x v="3763"/>
    <n v="100"/>
    <n v="64.94"/>
    <x v="1"/>
    <x v="40"/>
  </r>
  <r>
    <n v="3764"/>
    <s v="Agape Performing Arts Company, a Ministry of OLG"/>
    <s v="Talented, hard-working performers for Into the Woods JR need your help in renting microphones for our show!"/>
    <x v="15"/>
    <n v="1500"/>
    <x v="0"/>
    <x v="0"/>
    <s v="USD"/>
    <n v="1464482160"/>
    <n v="1462824832"/>
    <b v="0"/>
    <n v="27"/>
    <b v="1"/>
    <x v="40"/>
    <d v="2016-05-29T00:36:00"/>
    <x v="3764"/>
    <n v="100"/>
    <n v="55.56"/>
    <x v="1"/>
    <x v="40"/>
  </r>
  <r>
    <n v="3765"/>
    <s v="Before and After"/>
    <s v="An new musical from Laura Grill &amp; Misha Chowdhury about relationships, Relationships, and the moments that change everything."/>
    <x v="39"/>
    <n v="7942"/>
    <x v="0"/>
    <x v="0"/>
    <s v="USD"/>
    <n v="1406745482"/>
    <n v="1404153482"/>
    <b v="0"/>
    <n v="107"/>
    <b v="1"/>
    <x v="40"/>
    <d v="2014-07-30T18:38:02"/>
    <x v="3765"/>
    <n v="113"/>
    <n v="74.22"/>
    <x v="1"/>
    <x v="40"/>
  </r>
  <r>
    <n v="3766"/>
    <s v="Held Momentarily The Musical Takes FringeNYC"/>
    <s v="Trapped on a stalled New York subway, seven strangers realize it's not just the train that's stuck."/>
    <x v="3"/>
    <n v="10265.01"/>
    <x v="0"/>
    <x v="0"/>
    <s v="USD"/>
    <n v="1404360045"/>
    <n v="1401336045"/>
    <b v="0"/>
    <n v="96"/>
    <b v="1"/>
    <x v="40"/>
    <d v="2014-07-03T04:00:45"/>
    <x v="3766"/>
    <n v="103"/>
    <n v="106.93"/>
    <x v="1"/>
    <x v="40"/>
  </r>
  <r>
    <n v="3767"/>
    <s v="Accidental Artists Lab"/>
    <s v="A ragtag crew collaborating on a live performance for the first time, with music as their medium and NYC as their inspiration."/>
    <x v="13"/>
    <n v="2335"/>
    <x v="0"/>
    <x v="0"/>
    <s v="USD"/>
    <n v="1425185940"/>
    <n v="1423960097"/>
    <b v="0"/>
    <n v="56"/>
    <b v="1"/>
    <x v="40"/>
    <d v="2015-03-01T04:59:00"/>
    <x v="3767"/>
    <n v="117"/>
    <n v="41.7"/>
    <x v="1"/>
    <x v="40"/>
  </r>
  <r>
    <n v="3768"/>
    <s v="Unexpected Stage's Dani Girl, A New Musical"/>
    <s v="Meet Dani, a 9 year old battling leukemia. This witty musical inspires us to believe in the indomitable power of human imagination."/>
    <x v="23"/>
    <n v="4306.1099999999997"/>
    <x v="0"/>
    <x v="0"/>
    <s v="USD"/>
    <n v="1402594090"/>
    <n v="1400002090"/>
    <b v="0"/>
    <n v="58"/>
    <b v="1"/>
    <x v="40"/>
    <d v="2014-06-12T17:28:10"/>
    <x v="3768"/>
    <n v="108"/>
    <n v="74.239999999999995"/>
    <x v="1"/>
    <x v="40"/>
  </r>
  <r>
    <n v="3769"/>
    <s v="The Last Five Years Distinction Project"/>
    <s v="&quot;I wanted to tell the story of two people in love, who were never in the same place at the same time.&quot;- Jason Robert Brown"/>
    <x v="184"/>
    <n v="1100"/>
    <x v="0"/>
    <x v="0"/>
    <s v="USD"/>
    <n v="1460730079"/>
    <n v="1458138079"/>
    <b v="0"/>
    <n v="15"/>
    <b v="1"/>
    <x v="40"/>
    <d v="2016-04-15T14:21:19"/>
    <x v="3769"/>
    <n v="100"/>
    <n v="73.33"/>
    <x v="1"/>
    <x v="40"/>
  </r>
  <r>
    <n v="3770"/>
    <s v="The White Feather: a new musical"/>
    <s v="The incredible story of woman's fight to clear her brother from the charge of cowardice in the Great War, brought to life musically"/>
    <x v="13"/>
    <n v="2000"/>
    <x v="0"/>
    <x v="1"/>
    <s v="GBP"/>
    <n v="1434234010"/>
    <n v="1431642010"/>
    <b v="0"/>
    <n v="20"/>
    <b v="1"/>
    <x v="40"/>
    <d v="2015-06-13T22:20:10"/>
    <x v="3770"/>
    <n v="100"/>
    <n v="100"/>
    <x v="1"/>
    <x v="40"/>
  </r>
  <r>
    <n v="3771"/>
    <s v="COME OUT SWINGIN'!"/>
    <s v="I would like to make a demo recording of six songs from COME OUT SWINGIN'!"/>
    <x v="28"/>
    <n v="1460"/>
    <x v="0"/>
    <x v="0"/>
    <s v="USD"/>
    <n v="1463529600"/>
    <n v="1462307652"/>
    <b v="0"/>
    <n v="38"/>
    <b v="1"/>
    <x v="40"/>
    <d v="2016-05-18T00:00:00"/>
    <x v="3771"/>
    <n v="146"/>
    <n v="38.42"/>
    <x v="1"/>
    <x v="40"/>
  </r>
  <r>
    <n v="3772"/>
    <s v="Make &quot;Tonya and Nancy&quot; a Rock Opera!"/>
    <s v="A dark comedy about two girls, one knee, and the 1994 Olympics. Help us make sure &quot;Tonya and Nancy&quot; rocks!"/>
    <x v="10"/>
    <n v="5510"/>
    <x v="0"/>
    <x v="0"/>
    <s v="USD"/>
    <n v="1480399200"/>
    <n v="1478616506"/>
    <b v="0"/>
    <n v="33"/>
    <b v="1"/>
    <x v="40"/>
    <d v="2016-11-29T06:00:00"/>
    <x v="3772"/>
    <n v="110"/>
    <n v="166.97"/>
    <x v="1"/>
    <x v="40"/>
  </r>
  <r>
    <n v="3773"/>
    <s v="Dundee: A Hip-Hopera"/>
    <s v="A dramatic hip-hopera, inspired from monologues written by the performers."/>
    <x v="10"/>
    <n v="5410"/>
    <x v="0"/>
    <x v="0"/>
    <s v="USD"/>
    <n v="1479175680"/>
    <n v="1476317247"/>
    <b v="0"/>
    <n v="57"/>
    <b v="1"/>
    <x v="40"/>
    <d v="2016-11-15T02:08:00"/>
    <x v="3773"/>
    <n v="108"/>
    <n v="94.91"/>
    <x v="1"/>
    <x v="40"/>
  </r>
  <r>
    <n v="3774"/>
    <s v="Mabel Moon Goes to Earth!"/>
    <s v="Mabel Moon and her co-pilot Silvertoes are coming to earth in the form of a 35 minute interactive and educational musical adventure  !"/>
    <x v="30"/>
    <n v="2500"/>
    <x v="0"/>
    <x v="5"/>
    <s v="CAD"/>
    <n v="1428606055"/>
    <n v="1427223655"/>
    <b v="0"/>
    <n v="25"/>
    <b v="1"/>
    <x v="40"/>
    <d v="2015-04-09T19:00:55"/>
    <x v="3774"/>
    <n v="100"/>
    <n v="100"/>
    <x v="1"/>
    <x v="40"/>
  </r>
  <r>
    <n v="3775"/>
    <s v="TRAVIS KENT : MY FIRST TIME live and unprotected at 54 BELOW"/>
    <s v="Travis Kent joins forces with some of today's brightest contemporary composers for an evening full of firsts at 54 Below."/>
    <x v="13"/>
    <n v="2005"/>
    <x v="0"/>
    <x v="0"/>
    <s v="USD"/>
    <n v="1428552000"/>
    <n v="1426199843"/>
    <b v="0"/>
    <n v="14"/>
    <b v="1"/>
    <x v="40"/>
    <d v="2015-04-09T04:00:00"/>
    <x v="3775"/>
    <n v="100"/>
    <n v="143.21"/>
    <x v="1"/>
    <x v="40"/>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x v="40"/>
    <d v="2014-08-01T01:00:00"/>
    <x v="3776"/>
    <n v="107"/>
    <n v="90.82"/>
    <x v="1"/>
    <x v="40"/>
  </r>
  <r>
    <n v="3777"/>
    <s v="The Musical Adventure of Mimi and the Ghosts"/>
    <s v="This musical adventure is a funny and heartwarming story of Mimi, a rebellious young girl who is spirited to Ghostlynd."/>
    <x v="13"/>
    <n v="2864"/>
    <x v="0"/>
    <x v="0"/>
    <s v="USD"/>
    <n v="1411790400"/>
    <n v="1409884821"/>
    <b v="0"/>
    <n v="59"/>
    <b v="1"/>
    <x v="40"/>
    <d v="2014-09-27T04:00:00"/>
    <x v="3777"/>
    <n v="143"/>
    <n v="48.54"/>
    <x v="1"/>
    <x v="40"/>
  </r>
  <r>
    <n v="3778"/>
    <s v="Give a Puppet a Hand"/>
    <s v="Sponsor an AVENUE Q puppet for The Barn Players April 2015 production."/>
    <x v="262"/>
    <n v="2521"/>
    <x v="0"/>
    <x v="0"/>
    <s v="USD"/>
    <n v="1423942780"/>
    <n v="1418758780"/>
    <b v="0"/>
    <n v="36"/>
    <b v="1"/>
    <x v="40"/>
    <d v="2015-02-14T19:39:40"/>
    <x v="3778"/>
    <n v="105"/>
    <n v="70.03"/>
    <x v="1"/>
    <x v="40"/>
  </r>
  <r>
    <n v="3779"/>
    <s v="&quot;The Last Adam&quot; A New Musical, NYC reading"/>
    <s v="A fresh, re-telling of the Jesus story for a new generation."/>
    <x v="36"/>
    <n v="15597"/>
    <x v="0"/>
    <x v="0"/>
    <s v="USD"/>
    <n v="1459010340"/>
    <n v="1456421940"/>
    <b v="0"/>
    <n v="115"/>
    <b v="1"/>
    <x v="40"/>
    <d v="2016-03-26T16:39:00"/>
    <x v="3779"/>
    <n v="104"/>
    <n v="135.63"/>
    <x v="1"/>
    <x v="40"/>
  </r>
  <r>
    <n v="3780"/>
    <s v="Melissa Youth OnSTAGE Season 5. Act Like you Mean it!"/>
    <s v="Melissa Youth OnSTAGE (MYO) provides kids in North Collin County with the very best in youth theatre opportunities."/>
    <x v="30"/>
    <n v="3000"/>
    <x v="0"/>
    <x v="0"/>
    <s v="USD"/>
    <n v="1436817960"/>
    <n v="1433999785"/>
    <b v="0"/>
    <n v="30"/>
    <b v="1"/>
    <x v="40"/>
    <d v="2015-07-13T20:06:00"/>
    <x v="3780"/>
    <n v="120"/>
    <n v="100"/>
    <x v="1"/>
    <x v="40"/>
  </r>
  <r>
    <n v="3781"/>
    <s v="I GOT FIRED - Keith and Jenny are back!"/>
    <s v="Support Keith in his journey from unemployment to Off-Broadway in the triumphant return of I GOT FIRED: A SORT-OF-TRUE REVENGE MUSICAL."/>
    <x v="37"/>
    <n v="4935"/>
    <x v="0"/>
    <x v="0"/>
    <s v="USD"/>
    <n v="1410210685"/>
    <n v="1408050685"/>
    <b v="0"/>
    <n v="52"/>
    <b v="1"/>
    <x v="40"/>
    <d v="2014-09-08T21:11:25"/>
    <x v="3781"/>
    <n v="110"/>
    <n v="94.9"/>
    <x v="1"/>
    <x v="40"/>
  </r>
  <r>
    <n v="3782"/>
    <s v="No Horizon - The forgotten story, told in a unique musical."/>
    <s v="No Horizon.  A unique musical inspired by the remarkable, forgotten story of Nicholas Saunderson - a tale of passion and aspiration."/>
    <x v="13"/>
    <n v="2035"/>
    <x v="0"/>
    <x v="1"/>
    <s v="GBP"/>
    <n v="1469401200"/>
    <n v="1466887297"/>
    <b v="0"/>
    <n v="27"/>
    <b v="1"/>
    <x v="40"/>
    <d v="2016-07-24T23:00:00"/>
    <x v="3782"/>
    <n v="102"/>
    <n v="75.37"/>
    <x v="1"/>
    <x v="40"/>
  </r>
  <r>
    <n v="3783"/>
    <s v="Help DORO &amp; DIEGA find their way to the Orlando FRINGE 2016"/>
    <s v="Help fund Doro &amp; Diega's journey to the Orlando Fringe 2016. A brand new choose-your-own adventure musical!"/>
    <x v="38"/>
    <n v="1547"/>
    <x v="0"/>
    <x v="0"/>
    <s v="USD"/>
    <n v="1458057600"/>
    <n v="1455938520"/>
    <b v="0"/>
    <n v="24"/>
    <b v="1"/>
    <x v="40"/>
    <d v="2016-03-15T16:00:00"/>
    <x v="3783"/>
    <n v="129"/>
    <n v="64.459999999999994"/>
    <x v="1"/>
    <x v="40"/>
  </r>
  <r>
    <n v="3784"/>
    <s v="Whitehall Theatre Presents: Little Shop of Horrors"/>
    <s v="This year, we will be producing the cult classic Little Shop of Horrors with your proceeds going towards venue and production costs."/>
    <x v="28"/>
    <n v="1150"/>
    <x v="0"/>
    <x v="5"/>
    <s v="CAD"/>
    <n v="1468193532"/>
    <n v="1465601532"/>
    <b v="0"/>
    <n v="10"/>
    <b v="1"/>
    <x v="40"/>
    <d v="2016-07-10T23:32:12"/>
    <x v="3784"/>
    <n v="115"/>
    <n v="115"/>
    <x v="1"/>
    <x v="40"/>
  </r>
  <r>
    <n v="3785"/>
    <s v="Send &quot;Pawn&quot; to Edinburgh!"/>
    <s v="Chess. Betrayal. Blueberry yoghurts. &quot;Pawn&quot; - a new musical by Oxford students - needs funding to go to the Edinburgh Fringe!"/>
    <x v="13"/>
    <n v="3015"/>
    <x v="0"/>
    <x v="1"/>
    <s v="GBP"/>
    <n v="1470132180"/>
    <n v="1467040769"/>
    <b v="0"/>
    <n v="30"/>
    <b v="1"/>
    <x v="40"/>
    <d v="2016-08-02T10:03:00"/>
    <x v="3785"/>
    <n v="151"/>
    <n v="100.5"/>
    <x v="1"/>
    <x v="40"/>
  </r>
  <r>
    <n v="3786"/>
    <s v="Puberty the Musical: Original Cast Recording"/>
    <s v="The brainchild of Coleman Peterson and Janice Gilbert.  The funding will be used to professionally record the songs."/>
    <x v="12"/>
    <n v="6658"/>
    <x v="0"/>
    <x v="0"/>
    <s v="USD"/>
    <n v="1464310475"/>
    <n v="1461718475"/>
    <b v="0"/>
    <n v="71"/>
    <b v="1"/>
    <x v="40"/>
    <d v="2016-05-27T00:54:35"/>
    <x v="3786"/>
    <n v="111"/>
    <n v="93.77"/>
    <x v="1"/>
    <x v="40"/>
  </r>
  <r>
    <n v="3787"/>
    <s v="Happiest Show On Earth Production Sponsor"/>
    <s v="The Happiest Show on Earth is a Disney musical revue to benefit the Make-A-Wish foundation. Funds for production needed."/>
    <x v="18"/>
    <n v="351"/>
    <x v="0"/>
    <x v="0"/>
    <s v="USD"/>
    <n v="1436587140"/>
    <n v="1434113406"/>
    <b v="0"/>
    <n v="10"/>
    <b v="1"/>
    <x v="40"/>
    <d v="2015-07-11T03:59:00"/>
    <x v="3787"/>
    <n v="100"/>
    <n v="35.1"/>
    <x v="1"/>
    <x v="40"/>
  </r>
  <r>
    <n v="3788"/>
    <s v="WHAT'S A NICE JEWISH GIRL DOING IN A PLACE LIKE THIS?"/>
    <s v="A STORY OF BAGELS AND LOCKS!_x000a__x000a_A JEWISH GIRL FINDS HERSELF ON A UNEXPECTED TRIP TO_x000a_&quot;A SPIRITUAL EXPERIENCE&quot; !"/>
    <x v="96"/>
    <n v="500"/>
    <x v="2"/>
    <x v="0"/>
    <s v="USD"/>
    <n v="1450887480"/>
    <n v="1448469719"/>
    <b v="0"/>
    <n v="1"/>
    <b v="0"/>
    <x v="40"/>
    <d v="2015-12-23T16:18:00"/>
    <x v="3788"/>
    <n v="1"/>
    <n v="500"/>
    <x v="1"/>
    <x v="40"/>
  </r>
  <r>
    <n v="3789"/>
    <s v="Austen a New Musical Play"/>
    <s v="This fabulous new play explores the little known love life of England's most famous romantic novelist, Jane Austen."/>
    <x v="424"/>
    <n v="116"/>
    <x v="2"/>
    <x v="1"/>
    <s v="GBP"/>
    <n v="1434395418"/>
    <n v="1431630618"/>
    <b v="0"/>
    <n v="4"/>
    <b v="0"/>
    <x v="40"/>
    <d v="2015-06-15T19:10:18"/>
    <x v="3789"/>
    <n v="3"/>
    <n v="29"/>
    <x v="1"/>
    <x v="40"/>
  </r>
  <r>
    <n v="3790"/>
    <s v="Funding a Performing Arts Theatre for Children and Adults"/>
    <s v="As a non profit graduate student at Penn,my passion is the arts, we need support to fund our new CHILDREN's DINNER THEATRE"/>
    <x v="36"/>
    <n v="0"/>
    <x v="2"/>
    <x v="0"/>
    <s v="USD"/>
    <n v="1479834023"/>
    <n v="1477238423"/>
    <b v="0"/>
    <n v="0"/>
    <b v="0"/>
    <x v="40"/>
    <d v="2016-11-22T17:00:23"/>
    <x v="3790"/>
    <n v="0"/>
    <n v="0"/>
    <x v="1"/>
    <x v="40"/>
  </r>
  <r>
    <n v="3791"/>
    <s v="Spin! at The Cumming Playhouse"/>
    <s v="Spin! is an original musical comedy-drama presented by Blue Palm Productions."/>
    <x v="15"/>
    <n v="0"/>
    <x v="2"/>
    <x v="0"/>
    <s v="USD"/>
    <n v="1404664592"/>
    <n v="1399480592"/>
    <b v="0"/>
    <n v="0"/>
    <b v="0"/>
    <x v="40"/>
    <d v="2014-07-06T16:36:32"/>
    <x v="3791"/>
    <n v="0"/>
    <n v="0"/>
    <x v="1"/>
    <x v="40"/>
  </r>
  <r>
    <n v="3792"/>
    <s v="BorikÃ©n: The Show"/>
    <s v="A cultural and historic journey through Puerto Rico's music and dance!"/>
    <x v="78"/>
    <n v="35"/>
    <x v="2"/>
    <x v="0"/>
    <s v="USD"/>
    <n v="1436957022"/>
    <n v="1434365022"/>
    <b v="0"/>
    <n v="2"/>
    <b v="0"/>
    <x v="40"/>
    <d v="2015-07-15T10:43:42"/>
    <x v="3792"/>
    <n v="0"/>
    <n v="17.5"/>
    <x v="1"/>
    <x v="40"/>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x v="40"/>
    <d v="2014-12-16T22:32:09"/>
    <x v="3793"/>
    <n v="60"/>
    <n v="174"/>
    <x v="1"/>
    <x v="40"/>
  </r>
  <r>
    <n v="3794"/>
    <s v="Jack and the Beanstalk, The Family Pantomime December 2015"/>
    <s v="Local boy turned producer returns with a brand new show, another talented cast, dazzling costumes and brand new set! Please support!"/>
    <x v="10"/>
    <n v="50"/>
    <x v="2"/>
    <x v="1"/>
    <s v="GBP"/>
    <n v="1433685354"/>
    <n v="1431093354"/>
    <b v="0"/>
    <n v="1"/>
    <b v="0"/>
    <x v="40"/>
    <d v="2015-06-07T13:55:54"/>
    <x v="3794"/>
    <n v="1"/>
    <n v="50"/>
    <x v="1"/>
    <x v="40"/>
  </r>
  <r>
    <n v="3795"/>
    <s v="Duodeca"/>
    <s v="Poppin Productions are currently entering the development stage of their very first production -  &quot;Duodeca&quot;."/>
    <x v="20"/>
    <n v="10"/>
    <x v="2"/>
    <x v="1"/>
    <s v="GBP"/>
    <n v="1440801000"/>
    <n v="1437042490"/>
    <b v="0"/>
    <n v="2"/>
    <b v="0"/>
    <x v="40"/>
    <d v="2015-08-28T22:30:00"/>
    <x v="3795"/>
    <n v="2"/>
    <n v="5"/>
    <x v="1"/>
    <x v="40"/>
  </r>
  <r>
    <n v="3796"/>
    <s v="A Staged Reading of &quot;CALL ME TANIA&quot;"/>
    <s v="Part Psychological Thriller - Part Heartbreaking Drama - Part Spectacular Farce - 100% New American Musical Theatre"/>
    <x v="290"/>
    <n v="1"/>
    <x v="2"/>
    <x v="0"/>
    <s v="USD"/>
    <n v="1484354556"/>
    <n v="1479170556"/>
    <b v="0"/>
    <n v="1"/>
    <b v="0"/>
    <x v="40"/>
    <d v="2017-01-14T00:42:36"/>
    <x v="3796"/>
    <n v="0"/>
    <n v="1"/>
    <x v="1"/>
    <x v="40"/>
  </r>
  <r>
    <n v="3797"/>
    <s v="FACING EAST: New LGBT Musical Eyes London Concert"/>
    <s v="FACING EAST, a dramatic new musical, follows an upstanding mormon couple facing the suicide of the gay son. Help us bring it to London!"/>
    <x v="12"/>
    <n v="5380"/>
    <x v="2"/>
    <x v="0"/>
    <s v="USD"/>
    <n v="1429564165"/>
    <n v="1426972165"/>
    <b v="0"/>
    <n v="37"/>
    <b v="0"/>
    <x v="40"/>
    <d v="2015-04-20T21:09:25"/>
    <x v="3797"/>
    <n v="90"/>
    <n v="145.41"/>
    <x v="1"/>
    <x v="40"/>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x v="40"/>
    <d v="2014-08-10T17:20:48"/>
    <x v="3798"/>
    <n v="1"/>
    <n v="205"/>
    <x v="1"/>
    <x v="40"/>
  </r>
  <r>
    <n v="3799"/>
    <s v="A Story Once Told"/>
    <s v="An original musical on it's way to the stage in Minneapolis, MN. Feel free to ask any questions."/>
    <x v="3"/>
    <n v="402"/>
    <x v="2"/>
    <x v="0"/>
    <s v="USD"/>
    <n v="1457734843"/>
    <n v="1455142843"/>
    <b v="0"/>
    <n v="4"/>
    <b v="0"/>
    <x v="40"/>
    <d v="2016-03-11T22:20:43"/>
    <x v="3799"/>
    <n v="4"/>
    <n v="100.5"/>
    <x v="1"/>
    <x v="40"/>
  </r>
  <r>
    <n v="3800"/>
    <s v="Be The Change ~ The Children's Campaign"/>
    <s v="Playground was established in 2007 on the back of paper napkins and has since provided opportunities for over 800 boys and girls."/>
    <x v="29"/>
    <n v="881"/>
    <x v="2"/>
    <x v="0"/>
    <s v="USD"/>
    <n v="1420952340"/>
    <n v="1418146883"/>
    <b v="0"/>
    <n v="16"/>
    <b v="0"/>
    <x v="40"/>
    <d v="2015-01-11T04:59:00"/>
    <x v="3800"/>
    <n v="4"/>
    <n v="55.06"/>
    <x v="1"/>
    <x v="40"/>
  </r>
  <r>
    <n v="3801"/>
    <s v="The Imaginary A Musical"/>
    <s v="The Imaginary : A Musical is a new musical adaptation based on the novel written by A.F. Harrold.       TheImaginaryAMusical.com"/>
    <x v="10"/>
    <n v="426"/>
    <x v="2"/>
    <x v="0"/>
    <s v="USD"/>
    <n v="1420215216"/>
    <n v="1417536816"/>
    <b v="0"/>
    <n v="9"/>
    <b v="0"/>
    <x v="40"/>
    <d v="2015-01-02T16:13:36"/>
    <x v="3801"/>
    <n v="9"/>
    <n v="47.33"/>
    <x v="1"/>
    <x v="40"/>
  </r>
  <r>
    <n v="3802"/>
    <s v="The Lost Play of William Shakespeare"/>
    <s v="A musical about how Shakespeare was inspired to write only his own plays after the co-authored play Henry VI was taken."/>
    <x v="9"/>
    <n v="0"/>
    <x v="2"/>
    <x v="0"/>
    <s v="USD"/>
    <n v="1445482906"/>
    <n v="1442890906"/>
    <b v="0"/>
    <n v="0"/>
    <b v="0"/>
    <x v="40"/>
    <d v="2015-10-22T03:01:46"/>
    <x v="3802"/>
    <n v="0"/>
    <n v="0"/>
    <x v="1"/>
    <x v="40"/>
  </r>
  <r>
    <n v="3803"/>
    <s v="Benjamin Button the Musical Concept Album"/>
    <s v="A fully orchestrated concept album of Benjamin Button the Musical!"/>
    <x v="14"/>
    <n v="2358"/>
    <x v="2"/>
    <x v="0"/>
    <s v="USD"/>
    <n v="1457133568"/>
    <n v="1454541568"/>
    <b v="0"/>
    <n v="40"/>
    <b v="0"/>
    <x v="40"/>
    <d v="2016-03-04T23:19:28"/>
    <x v="3803"/>
    <n v="20"/>
    <n v="58.95"/>
    <x v="1"/>
    <x v="40"/>
  </r>
  <r>
    <n v="3804"/>
    <s v="Spring Awakening: The Hit Coming-of-Age Rock Musical"/>
    <s v="Basement Theatrics is producing Spring Awakening July 22-31, 2016 at 12th Ave Arts in Seattle, WA! Help make this the best it can be!"/>
    <x v="6"/>
    <n v="0"/>
    <x v="2"/>
    <x v="0"/>
    <s v="USD"/>
    <n v="1469948400"/>
    <n v="1465172024"/>
    <b v="0"/>
    <n v="0"/>
    <b v="0"/>
    <x v="40"/>
    <d v="2016-07-31T07:00:00"/>
    <x v="3804"/>
    <n v="0"/>
    <n v="0"/>
    <x v="1"/>
    <x v="40"/>
  </r>
  <r>
    <n v="3805"/>
    <s v="&quot;Sounds By The River&quot; ( Original Musical)"/>
    <s v="&quot;Sounds By The River&quot; tells the story of a Detroit composer through_x000a_his music, poetry, and dance."/>
    <x v="60"/>
    <n v="3"/>
    <x v="2"/>
    <x v="0"/>
    <s v="USD"/>
    <n v="1411852640"/>
    <n v="1406668640"/>
    <b v="0"/>
    <n v="2"/>
    <b v="0"/>
    <x v="40"/>
    <d v="2014-09-27T21:17:20"/>
    <x v="3805"/>
    <n v="0"/>
    <n v="1.5"/>
    <x v="1"/>
    <x v="40"/>
  </r>
  <r>
    <n v="3806"/>
    <s v="The Rhythm of Revolution - Charity Musical Production"/>
    <s v="A truly multicultural experience - Hip Hop, Bollywood, Classical Dancers #liveband #Revoultionary Script 19th July@NationalTheatre"/>
    <x v="51"/>
    <n v="5"/>
    <x v="2"/>
    <x v="2"/>
    <s v="AUD"/>
    <n v="1404022381"/>
    <n v="1402294381"/>
    <b v="0"/>
    <n v="1"/>
    <b v="0"/>
    <x v="40"/>
    <d v="2014-06-29T06:13:01"/>
    <x v="3806"/>
    <n v="0"/>
    <n v="5"/>
    <x v="1"/>
    <x v="40"/>
  </r>
  <r>
    <n v="3807"/>
    <s v="&quot;In the Heights&quot; at The University of Michigan"/>
    <s v="A vibrant, street-wise, and musical performance that follows the lives of stories of the community of Washington Heights..."/>
    <x v="15"/>
    <n v="455"/>
    <x v="2"/>
    <x v="0"/>
    <s v="USD"/>
    <n v="1428097739"/>
    <n v="1427492939"/>
    <b v="0"/>
    <n v="9"/>
    <b v="0"/>
    <x v="40"/>
    <d v="2015-04-03T21:48:59"/>
    <x v="3807"/>
    <n v="30"/>
    <n v="50.56"/>
    <x v="1"/>
    <x v="40"/>
  </r>
  <r>
    <n v="3808"/>
    <s v="Time at the Bar! The road to Edinburgh"/>
    <s v="Following a sell-out run in Loughborough, Time at the Bar! is heading to this year's Fringe Festival... But we need your help!"/>
    <x v="28"/>
    <n v="1000"/>
    <x v="0"/>
    <x v="1"/>
    <s v="GBP"/>
    <n v="1429955619"/>
    <n v="1424775219"/>
    <b v="0"/>
    <n v="24"/>
    <b v="1"/>
    <x v="6"/>
    <d v="2015-04-25T09:53:39"/>
    <x v="3808"/>
    <n v="100"/>
    <n v="41.67"/>
    <x v="1"/>
    <x v="6"/>
  </r>
  <r>
    <n v="3809"/>
    <s v="15% of The Seagull Flies to Edinburgh"/>
    <s v="The story of two women trying to produce their own version of Chekhov's The Seagull with limited resources and unfettered enthusiasm."/>
    <x v="13"/>
    <n v="2025"/>
    <x v="0"/>
    <x v="1"/>
    <s v="GBP"/>
    <n v="1406761200"/>
    <n v="1402403907"/>
    <b v="0"/>
    <n v="38"/>
    <b v="1"/>
    <x v="6"/>
    <d v="2014-07-30T23:00:00"/>
    <x v="3809"/>
    <n v="101"/>
    <n v="53.29"/>
    <x v="1"/>
    <x v="6"/>
  </r>
  <r>
    <n v="3810"/>
    <s v="Romeo &amp; Juliet"/>
    <s v="Theater students of UMass present a large-scale theater collaboration that will revolutionize the way you see Shakespeare."/>
    <x v="15"/>
    <n v="1826"/>
    <x v="0"/>
    <x v="0"/>
    <s v="USD"/>
    <n v="1426965758"/>
    <n v="1424377358"/>
    <b v="0"/>
    <n v="26"/>
    <b v="1"/>
    <x v="6"/>
    <d v="2015-03-21T19:22:38"/>
    <x v="3810"/>
    <n v="122"/>
    <n v="70.23"/>
    <x v="1"/>
    <x v="6"/>
  </r>
  <r>
    <n v="3811"/>
    <s v="The Merchant of Venice"/>
    <s v="The University of Exeter Shakespeare Society is touring its acclaimed show The Merchant of Venice to Stratford-upon-Avon!"/>
    <x v="49"/>
    <n v="825"/>
    <x v="0"/>
    <x v="1"/>
    <s v="GBP"/>
    <n v="1464692400"/>
    <n v="1461769373"/>
    <b v="0"/>
    <n v="19"/>
    <b v="1"/>
    <x v="6"/>
    <d v="2016-05-31T11:00:00"/>
    <x v="3811"/>
    <n v="330"/>
    <n v="43.42"/>
    <x v="1"/>
    <x v="6"/>
  </r>
  <r>
    <n v="3812"/>
    <s v="Save &quot;The Stage Door&quot;"/>
    <s v="We are raising funds for our local theatre group &quot;The Stage Door&quot;. Funding required for lighting, stage equipment and productions."/>
    <x v="13"/>
    <n v="2191"/>
    <x v="0"/>
    <x v="5"/>
    <s v="CAD"/>
    <n v="1433131140"/>
    <n v="1429120908"/>
    <b v="0"/>
    <n v="11"/>
    <b v="1"/>
    <x v="6"/>
    <d v="2015-06-01T03:59:00"/>
    <x v="3812"/>
    <n v="110"/>
    <n v="199.18"/>
    <x v="1"/>
    <x v="6"/>
  </r>
  <r>
    <n v="3813"/>
    <s v="SUCKIN INJUN"/>
    <s v="A comedic play about hillbilly vampires and the absurdity of judging by appearances. Wanna live forever? Better watch what you drink."/>
    <x v="190"/>
    <n v="2119.9899999999998"/>
    <x v="0"/>
    <x v="0"/>
    <s v="USD"/>
    <n v="1465940580"/>
    <n v="1462603021"/>
    <b v="0"/>
    <n v="27"/>
    <b v="1"/>
    <x v="6"/>
    <d v="2016-06-14T21:43:00"/>
    <x v="3813"/>
    <n v="101"/>
    <n v="78.52"/>
    <x v="1"/>
    <x v="6"/>
  </r>
  <r>
    <n v="3814"/>
    <s v="Eyes Shut. Door Open - A New Play by Cassie M. Seinuk"/>
    <s v="Wax Wings is proud to be presenting the premiere of EYES. SHUT DOOR OPEN, a new play by Boston playwright Cassie M. Seinuk."/>
    <x v="15"/>
    <n v="2102"/>
    <x v="0"/>
    <x v="0"/>
    <s v="USD"/>
    <n v="1427860740"/>
    <n v="1424727712"/>
    <b v="0"/>
    <n v="34"/>
    <b v="1"/>
    <x v="6"/>
    <d v="2015-04-01T03:59:00"/>
    <x v="3814"/>
    <n v="140"/>
    <n v="61.82"/>
    <x v="1"/>
    <x v="6"/>
  </r>
  <r>
    <n v="3815"/>
    <s v="The Canterbury Shakespeare Festival - first season"/>
    <s v="Come and help us make the Canterbury Shakespeare Festival a reality"/>
    <x v="28"/>
    <n v="1000.01"/>
    <x v="0"/>
    <x v="1"/>
    <s v="GBP"/>
    <n v="1440111600"/>
    <n v="1437545657"/>
    <b v="0"/>
    <n v="20"/>
    <b v="1"/>
    <x v="6"/>
    <d v="2015-08-20T23:00:00"/>
    <x v="3815"/>
    <n v="100"/>
    <n v="50"/>
    <x v="1"/>
    <x v="6"/>
  </r>
  <r>
    <n v="3816"/>
    <s v="AFTER LIFE: Minnesota Fringe Festival 2014"/>
    <s v="A new play by Brandon Taitt._x000a_Presented by The Theatre Cosmic. _x000a_Premiering in August at the 2014 Minnesota Fringe Festival"/>
    <x v="15"/>
    <n v="1788.57"/>
    <x v="0"/>
    <x v="0"/>
    <s v="USD"/>
    <n v="1405614823"/>
    <n v="1403022823"/>
    <b v="0"/>
    <n v="37"/>
    <b v="1"/>
    <x v="6"/>
    <d v="2014-07-17T16:33:43"/>
    <x v="3816"/>
    <n v="119"/>
    <n v="48.34"/>
    <x v="1"/>
    <x v="6"/>
  </r>
  <r>
    <n v="3817"/>
    <s v="TWIST: adapted from the novel Oliver Twist"/>
    <s v="Using 9 actors, TWIST focuses on the horror and unjust in 1837 London.  Think Peter and the Starcatcher meets American Horror Story."/>
    <x v="13"/>
    <n v="2145"/>
    <x v="0"/>
    <x v="0"/>
    <s v="USD"/>
    <n v="1445659140"/>
    <n v="1444236216"/>
    <b v="0"/>
    <n v="20"/>
    <b v="1"/>
    <x v="6"/>
    <d v="2015-10-24T03:59:00"/>
    <x v="3817"/>
    <n v="107"/>
    <n v="107.25"/>
    <x v="1"/>
    <x v="6"/>
  </r>
  <r>
    <n v="3818"/>
    <s v="The AOA Presents: The Maiden of Orleans"/>
    <s v="The Arthurian Order of Avalon is attempting to raise funds to put on the annual Human Chessboard in March 2015!"/>
    <x v="49"/>
    <n v="570"/>
    <x v="0"/>
    <x v="0"/>
    <s v="USD"/>
    <n v="1426187582"/>
    <n v="1423599182"/>
    <b v="0"/>
    <n v="10"/>
    <b v="1"/>
    <x v="6"/>
    <d v="2015-03-12T19:13:02"/>
    <x v="3818"/>
    <n v="228"/>
    <n v="57"/>
    <x v="1"/>
    <x v="6"/>
  </r>
  <r>
    <n v="3819"/>
    <s v="A Kansas City Fringe Festival premiere: &quot;The Art is a Lie&quot;"/>
    <s v="Support this collection of new plays by Kansas City writers and the artists who are bringing it to life!"/>
    <x v="28"/>
    <n v="1064"/>
    <x v="0"/>
    <x v="0"/>
    <s v="USD"/>
    <n v="1437166920"/>
    <n v="1435554104"/>
    <b v="0"/>
    <n v="26"/>
    <b v="1"/>
    <x v="6"/>
    <d v="2015-07-17T21:02:00"/>
    <x v="3819"/>
    <n v="106"/>
    <n v="40.92"/>
    <x v="1"/>
    <x v="6"/>
  </r>
  <r>
    <n v="3820"/>
    <s v="TUSENTACK THEATRE"/>
    <s v="Tusentack Theatre is a professional theatre company providing opportunities to adults who access Mental Health Services."/>
    <x v="43"/>
    <n v="430"/>
    <x v="0"/>
    <x v="1"/>
    <s v="GBP"/>
    <n v="1436110717"/>
    <n v="1433518717"/>
    <b v="0"/>
    <n v="20"/>
    <b v="1"/>
    <x v="6"/>
    <d v="2015-07-05T15:38:37"/>
    <x v="3820"/>
    <n v="143"/>
    <n v="21.5"/>
    <x v="1"/>
    <x v="6"/>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x v="6"/>
    <d v="2016-01-04T04:20:07"/>
    <x v="3821"/>
    <n v="105"/>
    <n v="79.540000000000006"/>
    <x v="1"/>
    <x v="6"/>
  </r>
  <r>
    <n v="3822"/>
    <s v="Geschichten sollen leben"/>
    <s v="19 TheaterstÃ¼cke des Schnuppe Figurentheaters bei einem GroÃŸbrand zerstÃ¶rt - bitte unterstÃ¼tzt uns, den Wiederaufbau zu finanzieren"/>
    <x v="10"/>
    <n v="5501"/>
    <x v="0"/>
    <x v="12"/>
    <s v="EUR"/>
    <n v="1453244340"/>
    <n v="1448136417"/>
    <b v="0"/>
    <n v="76"/>
    <b v="1"/>
    <x v="6"/>
    <d v="2016-01-19T22:59:00"/>
    <x v="3822"/>
    <n v="110"/>
    <n v="72.38"/>
    <x v="1"/>
    <x v="6"/>
  </r>
  <r>
    <n v="3823"/>
    <s v="FEED"/>
    <s v="Feed, a new play by Garrett Markgraf (based on the novel by M.T. Anderson), Directed by Anna Marck at Oakland University."/>
    <x v="30"/>
    <n v="2650"/>
    <x v="0"/>
    <x v="0"/>
    <s v="USD"/>
    <n v="1437364740"/>
    <n v="1434405044"/>
    <b v="0"/>
    <n v="41"/>
    <b v="1"/>
    <x v="6"/>
    <d v="2015-07-20T03:59:00"/>
    <x v="3823"/>
    <n v="106"/>
    <n v="64.63"/>
    <x v="1"/>
    <x v="6"/>
  </r>
  <r>
    <n v="3824"/>
    <s v="Count Your Blessings - A Verbatim Performance"/>
    <s v="the hardy presents a collaboration between Robbie Curran and Abram Rooney. Kemble House, 9th-14th August, every night at 8pm."/>
    <x v="49"/>
    <n v="270"/>
    <x v="0"/>
    <x v="1"/>
    <s v="GBP"/>
    <n v="1470058860"/>
    <n v="1469026903"/>
    <b v="0"/>
    <n v="7"/>
    <b v="1"/>
    <x v="6"/>
    <d v="2016-08-01T13:41:00"/>
    <x v="3824"/>
    <n v="108"/>
    <n v="38.57"/>
    <x v="1"/>
    <x v="6"/>
  </r>
  <r>
    <n v="3825"/>
    <s v="Help keep girls in school in Burkina Faso"/>
    <s v="A girl in Burkina Faso is more likely to marry than finish high school. Public theatre can promote the need for girls to stay in school"/>
    <x v="10"/>
    <n v="5271"/>
    <x v="0"/>
    <x v="0"/>
    <s v="USD"/>
    <n v="1434505214"/>
    <n v="1432690814"/>
    <b v="0"/>
    <n v="49"/>
    <b v="1"/>
    <x v="6"/>
    <d v="2015-06-17T01:40:14"/>
    <x v="3825"/>
    <n v="105"/>
    <n v="107.57"/>
    <x v="1"/>
    <x v="6"/>
  </r>
  <r>
    <n v="3826"/>
    <s v="DAY OF THE DOG by Blue Sparrow Theatre Company"/>
    <s v="This is the story about the Westons. One family who live with mental illness on a daily basis."/>
    <x v="20"/>
    <n v="715"/>
    <x v="0"/>
    <x v="1"/>
    <s v="GBP"/>
    <n v="1430993394"/>
    <n v="1428401394"/>
    <b v="0"/>
    <n v="26"/>
    <b v="1"/>
    <x v="6"/>
    <d v="2015-05-07T10:09:54"/>
    <x v="3826"/>
    <n v="119"/>
    <n v="27.5"/>
    <x v="1"/>
    <x v="6"/>
  </r>
  <r>
    <n v="3827"/>
    <s v="BROKEN BISCUITS EDINBURGH"/>
    <s v="IAM TRYING TO TAKE MY DEBUT PLAY BROKEN BISCUITS TO EDINGBURGH FESTIVAL 2015 AND REALLY NEED SOME FUNDING TO HELP ME ACHIEVE THIS GOAL"/>
    <x v="9"/>
    <n v="4580"/>
    <x v="0"/>
    <x v="1"/>
    <s v="GBP"/>
    <n v="1427414400"/>
    <n v="1422656201"/>
    <b v="0"/>
    <n v="65"/>
    <b v="1"/>
    <x v="6"/>
    <d v="2015-03-27T00:00:00"/>
    <x v="3827"/>
    <n v="153"/>
    <n v="70.459999999999994"/>
    <x v="1"/>
    <x v="6"/>
  </r>
  <r>
    <n v="3828"/>
    <s v="A Few Brave Men: The Chosen Few"/>
    <s v="In 1942 three black and one Puerto Rican jazz musicians from Harlem join the segregated US Marines. We see &quot;Love In Time of War&quot;"/>
    <x v="10"/>
    <n v="5000"/>
    <x v="0"/>
    <x v="0"/>
    <s v="USD"/>
    <n v="1420033187"/>
    <n v="1414845587"/>
    <b v="0"/>
    <n v="28"/>
    <b v="1"/>
    <x v="6"/>
    <d v="2014-12-31T13:39:47"/>
    <x v="3828"/>
    <n v="100"/>
    <n v="178.57"/>
    <x v="1"/>
    <x v="6"/>
  </r>
  <r>
    <n v="3829"/>
    <s v="Returning Home."/>
    <s v="A play that illustrates the symptoms of PTSD, shows its effect on families, and demonstrates some of the difficulties of treating it."/>
    <x v="2"/>
    <n v="501"/>
    <x v="0"/>
    <x v="0"/>
    <s v="USD"/>
    <n v="1472676371"/>
    <n v="1470948371"/>
    <b v="0"/>
    <n v="8"/>
    <b v="1"/>
    <x v="6"/>
    <d v="2016-08-31T20:46:11"/>
    <x v="3829"/>
    <n v="100"/>
    <n v="62.63"/>
    <x v="1"/>
    <x v="6"/>
  </r>
  <r>
    <n v="3830"/>
    <s v="Run Away"/>
    <s v="The Aeon Theatre company is producing another original play by Parker Hale at the Manhattan Reportory Theatre"/>
    <x v="213"/>
    <n v="225"/>
    <x v="0"/>
    <x v="0"/>
    <s v="USD"/>
    <n v="1464371211"/>
    <n v="1463161611"/>
    <b v="0"/>
    <n v="3"/>
    <b v="1"/>
    <x v="6"/>
    <d v="2016-05-27T17:46:51"/>
    <x v="3830"/>
    <n v="225"/>
    <n v="75"/>
    <x v="1"/>
    <x v="6"/>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x v="6"/>
    <d v="2014-11-05T21:22:25"/>
    <x v="3831"/>
    <n v="106"/>
    <n v="58.9"/>
    <x v="1"/>
    <x v="6"/>
  </r>
  <r>
    <n v="3832"/>
    <s v="SBYET 2016 Hairspray at the Lobero Theatre!"/>
    <s v="Santa Barbara Youth Ensemble is performing Hairspray at the Lobero. Help create beautiful memories for these kids by pledging today!"/>
    <x v="38"/>
    <n v="1256"/>
    <x v="0"/>
    <x v="0"/>
    <s v="USD"/>
    <n v="1455936335"/>
    <n v="1452048335"/>
    <b v="0"/>
    <n v="9"/>
    <b v="1"/>
    <x v="6"/>
    <d v="2016-02-20T02:45:35"/>
    <x v="3832"/>
    <n v="105"/>
    <n v="139.56"/>
    <x v="1"/>
    <x v="6"/>
  </r>
  <r>
    <n v="3833"/>
    <s v="Shakespeare is Boffo! Teachers' Edition"/>
    <s v="Get more kids to love Shakespeare by developing the fun &amp; effective Shakespeare is Boffo! course as an replicable program for teachers."/>
    <x v="38"/>
    <n v="1400"/>
    <x v="0"/>
    <x v="5"/>
    <s v="CAD"/>
    <n v="1417460940"/>
    <n v="1416516972"/>
    <b v="0"/>
    <n v="20"/>
    <b v="1"/>
    <x v="6"/>
    <d v="2014-12-01T19:09:00"/>
    <x v="3833"/>
    <n v="117"/>
    <n v="70"/>
    <x v="1"/>
    <x v="6"/>
  </r>
  <r>
    <n v="3834"/>
    <s v="Better to Have Loved...?"/>
    <s v="About the impact of addiction on relationships; my play hopes to inspire &amp; support those affected to connect with their own creativity"/>
    <x v="9"/>
    <n v="3271"/>
    <x v="0"/>
    <x v="1"/>
    <s v="GBP"/>
    <n v="1434624067"/>
    <n v="1432032067"/>
    <b v="0"/>
    <n v="57"/>
    <b v="1"/>
    <x v="6"/>
    <d v="2015-06-18T10:41:07"/>
    <x v="3834"/>
    <n v="109"/>
    <n v="57.39"/>
    <x v="1"/>
    <x v="6"/>
  </r>
  <r>
    <n v="3835"/>
    <s v="Support new theatre piece IT DOESN'T MATTER"/>
    <s v="IT DOESN'T MATTER is a new comedic piece of political theatre written by three enthusiastic students. Help us produce it at LIPA!"/>
    <x v="48"/>
    <n v="320"/>
    <x v="0"/>
    <x v="1"/>
    <s v="GBP"/>
    <n v="1461278208"/>
    <n v="1459463808"/>
    <b v="0"/>
    <n v="8"/>
    <b v="1"/>
    <x v="6"/>
    <d v="2016-04-21T22:36:48"/>
    <x v="3835"/>
    <n v="160"/>
    <n v="40"/>
    <x v="1"/>
    <x v="6"/>
  </r>
  <r>
    <n v="3836"/>
    <s v="Home (The Place Where My Stuff Resides)"/>
    <s v="&quot;The surveyor said the foundation was shaky&quot;. A woman finds what it means to rebuild her marriage."/>
    <x v="134"/>
    <n v="900"/>
    <x v="0"/>
    <x v="0"/>
    <s v="USD"/>
    <n v="1470197340"/>
    <n v="1467497652"/>
    <b v="0"/>
    <n v="14"/>
    <b v="1"/>
    <x v="6"/>
    <d v="2016-08-03T04:09:00"/>
    <x v="3836"/>
    <n v="113"/>
    <n v="64.290000000000006"/>
    <x v="1"/>
    <x v="6"/>
  </r>
  <r>
    <n v="3837"/>
    <s v="Farcical Elements Presents Boeing-Boeing"/>
    <s v="A high-flying French farce with the thrust of a well-tuned jet engine"/>
    <x v="13"/>
    <n v="2042"/>
    <x v="0"/>
    <x v="1"/>
    <s v="GBP"/>
    <n v="1435947758"/>
    <n v="1432837358"/>
    <b v="0"/>
    <n v="17"/>
    <b v="1"/>
    <x v="6"/>
    <d v="2015-07-03T18:22:38"/>
    <x v="3837"/>
    <n v="102"/>
    <n v="120.12"/>
    <x v="1"/>
    <x v="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x v="6"/>
    <d v="2015-05-22T17:03:29"/>
    <x v="3838"/>
    <n v="101"/>
    <n v="1008.24"/>
    <x v="1"/>
    <x v="6"/>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x v="6"/>
    <d v="2015-07-30T03:25:24"/>
    <x v="3839"/>
    <n v="101"/>
    <n v="63.28"/>
    <x v="1"/>
    <x v="6"/>
  </r>
  <r>
    <n v="3840"/>
    <s v="Tonight I'll be April"/>
    <s v="A gritty play looking at a modern day relationship, highlighting issues of mental health and abuse suffered by men."/>
    <x v="332"/>
    <n v="65"/>
    <x v="0"/>
    <x v="1"/>
    <s v="GBP"/>
    <n v="1459180229"/>
    <n v="1457023829"/>
    <b v="0"/>
    <n v="3"/>
    <b v="1"/>
    <x v="6"/>
    <d v="2016-03-28T15:50:29"/>
    <x v="3840"/>
    <n v="6500"/>
    <n v="21.67"/>
    <x v="1"/>
    <x v="6"/>
  </r>
  <r>
    <n v="3841"/>
    <s v="&quot;If They Come Back&quot;"/>
    <s v="A play by award winning writer Eric Monte. _x000a_&quot;If they come back&quot; follows the lives of two teenage boys during the civil rights movement."/>
    <x v="3"/>
    <n v="872"/>
    <x v="2"/>
    <x v="0"/>
    <s v="USD"/>
    <n v="1405882287"/>
    <n v="1400698287"/>
    <b v="1"/>
    <n v="34"/>
    <b v="0"/>
    <x v="6"/>
    <d v="2014-07-20T18:51:27"/>
    <x v="3841"/>
    <n v="9"/>
    <n v="25.65"/>
    <x v="1"/>
    <x v="6"/>
  </r>
  <r>
    <n v="3842"/>
    <s v="Shakespeare's The Tempest: In-The-Round"/>
    <s v="Follow the sell-out Tree Folk Theatre, as we lead you through The Tempest with masks, puppetry and live music! 15th July - 3rd August"/>
    <x v="10"/>
    <n v="1097"/>
    <x v="2"/>
    <x v="1"/>
    <s v="GBP"/>
    <n v="1399809052"/>
    <n v="1397217052"/>
    <b v="1"/>
    <n v="23"/>
    <b v="0"/>
    <x v="6"/>
    <d v="2014-05-11T11:50:52"/>
    <x v="3842"/>
    <n v="22"/>
    <n v="47.7"/>
    <x v="1"/>
    <x v="6"/>
  </r>
  <r>
    <n v="3843"/>
    <s v="Vengeance Can Wait"/>
    <s v="Vengeance Can Wait navigates Japanese sub-culture as it charts a dark, twisted and touching, â€œdifferentâ€ kind of love story."/>
    <x v="10"/>
    <n v="1065"/>
    <x v="2"/>
    <x v="0"/>
    <s v="USD"/>
    <n v="1401587064"/>
    <n v="1399427064"/>
    <b v="1"/>
    <n v="19"/>
    <b v="0"/>
    <x v="6"/>
    <d v="2014-06-01T01:44:24"/>
    <x v="3843"/>
    <n v="21"/>
    <n v="56.05"/>
    <x v="1"/>
    <x v="6"/>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x v="6"/>
    <d v="2014-06-03T06:59:00"/>
    <x v="3844"/>
    <n v="41"/>
    <n v="81.319999999999993"/>
    <x v="1"/>
    <x v="6"/>
  </r>
  <r>
    <n v="3845"/>
    <s v="Marilyn Madness &amp; Me"/>
    <s v="He met Marilyn. He became obsessed with Norma Jean. That changed everything._x000a__x000a_                                A play by Frank Furino"/>
    <x v="79"/>
    <n v="842"/>
    <x v="2"/>
    <x v="0"/>
    <s v="USD"/>
    <n v="1443711774"/>
    <n v="1441119774"/>
    <b v="1"/>
    <n v="12"/>
    <b v="0"/>
    <x v="6"/>
    <d v="2015-10-01T15:02:54"/>
    <x v="3845"/>
    <n v="2"/>
    <n v="70.17"/>
    <x v="1"/>
    <x v="6"/>
  </r>
  <r>
    <n v="3846"/>
    <s v="My Insane Shakespeare"/>
    <s v="My Insane Shakespeare. An original play by Arthur Elbakyan premiering October 13th at United Solo, New York City."/>
    <x v="39"/>
    <n v="189"/>
    <x v="2"/>
    <x v="0"/>
    <s v="USD"/>
    <n v="1412405940"/>
    <n v="1409721542"/>
    <b v="1"/>
    <n v="8"/>
    <b v="0"/>
    <x v="6"/>
    <d v="2014-10-04T06:59:00"/>
    <x v="3846"/>
    <n v="3"/>
    <n v="23.63"/>
    <x v="1"/>
    <x v="6"/>
  </r>
  <r>
    <n v="3847"/>
    <s v="Madame X"/>
    <s v="The production of the original play &quot;Madame X&quot; by Amanda Davison. Inspired by the painting by John Singer Sargent."/>
    <x v="124"/>
    <n v="1697"/>
    <x v="2"/>
    <x v="0"/>
    <s v="USD"/>
    <n v="1437283391"/>
    <n v="1433395391"/>
    <b v="1"/>
    <n v="9"/>
    <b v="0"/>
    <x v="6"/>
    <d v="2015-07-19T05:23:11"/>
    <x v="3847"/>
    <n v="16"/>
    <n v="188.56"/>
    <x v="1"/>
    <x v="6"/>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x v="6"/>
    <d v="2015-10-18T19:36:29"/>
    <x v="3848"/>
    <n v="16"/>
    <n v="49.51"/>
    <x v="1"/>
    <x v="6"/>
  </r>
  <r>
    <n v="3849"/>
    <s v="Auf geht's beim Schichtl"/>
    <s v="Bayerische KomÃ¶die im Schaustellermillieu vor historischem Hintergrund des Oktoberfestes von Winfried Frey. UrauffÃ¼hrung September 2015"/>
    <x v="11"/>
    <n v="2113"/>
    <x v="2"/>
    <x v="12"/>
    <s v="EUR"/>
    <n v="1434047084"/>
    <n v="1431455084"/>
    <b v="1"/>
    <n v="28"/>
    <b v="0"/>
    <x v="6"/>
    <d v="2015-06-11T18:24:44"/>
    <x v="3849"/>
    <n v="7"/>
    <n v="75.459999999999994"/>
    <x v="1"/>
    <x v="6"/>
  </r>
  <r>
    <n v="3850"/>
    <s v="The Vagina Monologues 2015"/>
    <s v="V-Day is a global activist movement to end violence against women and girls."/>
    <x v="28"/>
    <n v="38"/>
    <x v="2"/>
    <x v="0"/>
    <s v="USD"/>
    <n v="1420081143"/>
    <n v="1417489143"/>
    <b v="1"/>
    <n v="4"/>
    <b v="0"/>
    <x v="6"/>
    <d v="2015-01-01T02:59:03"/>
    <x v="3850"/>
    <n v="4"/>
    <n v="9.5"/>
    <x v="1"/>
    <x v="6"/>
  </r>
  <r>
    <n v="3851"/>
    <s v="Waving Goodbye"/>
    <s v="A play about the horrible choices we have to make every day. Should we take a risk, or take the road most travelled?"/>
    <x v="30"/>
    <n v="852"/>
    <x v="2"/>
    <x v="1"/>
    <s v="GBP"/>
    <n v="1437129179"/>
    <n v="1434537179"/>
    <b v="1"/>
    <n v="24"/>
    <b v="0"/>
    <x v="6"/>
    <d v="2015-07-17T10:32:59"/>
    <x v="3851"/>
    <n v="34"/>
    <n v="35.5"/>
    <x v="1"/>
    <x v="6"/>
  </r>
  <r>
    <n v="3852"/>
    <s v="Rob Base Presents Unequally Yoked The Stage Play"/>
    <s v="Writer/Director Lynette J. Blackwell presents the hilarious entangled love story of when evil and good attempt to coexist."/>
    <x v="3"/>
    <n v="20"/>
    <x v="2"/>
    <x v="0"/>
    <s v="USD"/>
    <n v="1427427276"/>
    <n v="1425270876"/>
    <b v="0"/>
    <n v="2"/>
    <b v="0"/>
    <x v="6"/>
    <d v="2015-03-27T03:34:36"/>
    <x v="3852"/>
    <n v="0"/>
    <n v="10"/>
    <x v="1"/>
    <x v="6"/>
  </r>
  <r>
    <n v="3853"/>
    <s v="The Original Laughter Therapist"/>
    <s v="A dose of One-woman &quot;Dramedy&quot; to cure those daily blues is just what the doctor ordered!"/>
    <x v="57"/>
    <n v="26"/>
    <x v="2"/>
    <x v="0"/>
    <s v="USD"/>
    <n v="1409602178"/>
    <n v="1406578178"/>
    <b v="0"/>
    <n v="2"/>
    <b v="0"/>
    <x v="6"/>
    <d v="2014-09-01T20:09:38"/>
    <x v="3853"/>
    <n v="0"/>
    <n v="13"/>
    <x v="1"/>
    <x v="6"/>
  </r>
  <r>
    <n v="3854"/>
    <s v="The Case Of Soghomon Tehlirian"/>
    <s v="A play dedicated to the 100th anniversary of the Armenian Genocide."/>
    <x v="34"/>
    <n v="1788"/>
    <x v="2"/>
    <x v="0"/>
    <s v="USD"/>
    <n v="1431206058"/>
    <n v="1428614058"/>
    <b v="0"/>
    <n v="20"/>
    <b v="0"/>
    <x v="6"/>
    <d v="2015-05-09T21:14:18"/>
    <x v="3854"/>
    <n v="16"/>
    <n v="89.4"/>
    <x v="1"/>
    <x v="6"/>
  </r>
  <r>
    <n v="3855"/>
    <s v="The Happy Family and Devoted Dreams new theater plays NYC"/>
    <s v="TWO NEW DARK COMEDIES OPENING IN NYC THIS APRIL AND MAY BY CHRISTOPHER B. LATRO _x000a_ABOUT FAMILY, AMBITION, LOVE AND GREED"/>
    <x v="28"/>
    <n v="25"/>
    <x v="2"/>
    <x v="0"/>
    <s v="USD"/>
    <n v="1427408271"/>
    <n v="1424819871"/>
    <b v="0"/>
    <n v="1"/>
    <b v="0"/>
    <x v="6"/>
    <d v="2015-03-26T22:17:51"/>
    <x v="3855"/>
    <n v="3"/>
    <n v="25"/>
    <x v="1"/>
    <x v="6"/>
  </r>
  <r>
    <n v="3856"/>
    <s v="&quot;Trouble at the Gate&quot; play"/>
    <s v="Thought-provoking drama about one who gets so caught up in churchwork, loses the true meaning of serving God, &amp; has TROUBLE AT THE GATE"/>
    <x v="10"/>
    <n v="1"/>
    <x v="2"/>
    <x v="0"/>
    <s v="USD"/>
    <n v="1425833403"/>
    <n v="1423245003"/>
    <b v="0"/>
    <n v="1"/>
    <b v="0"/>
    <x v="6"/>
    <d v="2015-03-08T16:50:03"/>
    <x v="3856"/>
    <n v="0"/>
    <n v="1"/>
    <x v="1"/>
    <x v="6"/>
  </r>
  <r>
    <n v="3857"/>
    <s v="I support Molding Heartz"/>
    <s v="The Ultimate Screenwriting Conference_x000a_is the experience showing screenwriters how to write and sell a screenplay in hollywood!"/>
    <x v="10"/>
    <n v="260"/>
    <x v="2"/>
    <x v="0"/>
    <s v="USD"/>
    <n v="1406913120"/>
    <n v="1404927690"/>
    <b v="0"/>
    <n v="4"/>
    <b v="0"/>
    <x v="6"/>
    <d v="2014-08-01T17:12:00"/>
    <x v="3857"/>
    <n v="5"/>
    <n v="65"/>
    <x v="1"/>
    <x v="6"/>
  </r>
  <r>
    <n v="3858"/>
    <s v="Hamlet by CattyWhamPuss (with non-traditional casting)"/>
    <s v="With non-gender specific casting, CattyWhamPuss Theatre dismiss traditional casting biases in this, their ambitious first venture."/>
    <x v="2"/>
    <n v="10"/>
    <x v="2"/>
    <x v="1"/>
    <s v="GBP"/>
    <n v="1432328400"/>
    <n v="1430734844"/>
    <b v="0"/>
    <n v="1"/>
    <b v="0"/>
    <x v="6"/>
    <d v="2015-05-22T21:00:00"/>
    <x v="3858"/>
    <n v="2"/>
    <n v="10"/>
    <x v="1"/>
    <x v="6"/>
  </r>
  <r>
    <n v="3859"/>
    <s v="What Dreams Were Made Of"/>
    <s v="This is a play that will have each and everyone that sees it thinking about the dreams they had growing up. It's a dramady"/>
    <x v="30"/>
    <n v="1"/>
    <x v="2"/>
    <x v="0"/>
    <s v="USD"/>
    <n v="1403730000"/>
    <n v="1401485207"/>
    <b v="0"/>
    <n v="1"/>
    <b v="0"/>
    <x v="6"/>
    <d v="2014-06-25T21:00:00"/>
    <x v="3859"/>
    <n v="0"/>
    <n v="1"/>
    <x v="1"/>
    <x v="6"/>
  </r>
  <r>
    <n v="3860"/>
    <s v="Tennessee Williams' ONE ARM @ Minnesota Fringe"/>
    <s v="The unproduced screenplay by Tennessee Williams is given life for the first time on a Twin Cities stage by an ensemble of local actors."/>
    <x v="12"/>
    <n v="1060"/>
    <x v="2"/>
    <x v="0"/>
    <s v="USD"/>
    <n v="1407858710"/>
    <n v="1405266710"/>
    <b v="0"/>
    <n v="13"/>
    <b v="0"/>
    <x v="6"/>
    <d v="2014-08-12T15:51:50"/>
    <x v="3860"/>
    <n v="18"/>
    <n v="81.540000000000006"/>
    <x v="1"/>
    <x v="6"/>
  </r>
  <r>
    <n v="3861"/>
    <s v="READY OR NOT HERE I COME"/>
    <s v="THE COMING OF THE LORD!"/>
    <x v="13"/>
    <n v="100"/>
    <x v="2"/>
    <x v="0"/>
    <s v="USD"/>
    <n v="1415828820"/>
    <n v="1412258977"/>
    <b v="0"/>
    <n v="1"/>
    <b v="0"/>
    <x v="6"/>
    <d v="2014-11-12T21:47:00"/>
    <x v="3861"/>
    <n v="5"/>
    <n v="100"/>
    <x v="1"/>
    <x v="6"/>
  </r>
  <r>
    <n v="3862"/>
    <s v="The Container Play"/>
    <s v="The hit immersive theatre experience of England comes to Corpus Christi!"/>
    <x v="51"/>
    <n v="1"/>
    <x v="2"/>
    <x v="0"/>
    <s v="USD"/>
    <n v="1473699540"/>
    <n v="1472451356"/>
    <b v="0"/>
    <n v="1"/>
    <b v="0"/>
    <x v="6"/>
    <d v="2016-09-12T16:59:00"/>
    <x v="3862"/>
    <n v="0"/>
    <n v="1"/>
    <x v="1"/>
    <x v="6"/>
  </r>
  <r>
    <n v="3863"/>
    <s v="Umma Yemaya"/>
    <s v="Umma Yemaya is  a play that examines the challenges of unconventional love. The Lady  and the Artist create their own world for love."/>
    <x v="12"/>
    <n v="0"/>
    <x v="2"/>
    <x v="0"/>
    <s v="USD"/>
    <n v="1446739905"/>
    <n v="1441552305"/>
    <b v="0"/>
    <n v="0"/>
    <b v="0"/>
    <x v="6"/>
    <d v="2015-11-05T16:11:45"/>
    <x v="3863"/>
    <n v="0"/>
    <n v="0"/>
    <x v="1"/>
    <x v="6"/>
  </r>
  <r>
    <n v="3864"/>
    <s v="Grammar Land Performances"/>
    <s v="I want to create a theatrical performance of the book Grammar Land and present it at schools to help children learn proper grammar."/>
    <x v="10"/>
    <n v="60"/>
    <x v="2"/>
    <x v="0"/>
    <s v="USD"/>
    <n v="1447799054"/>
    <n v="1445203454"/>
    <b v="0"/>
    <n v="3"/>
    <b v="0"/>
    <x v="6"/>
    <d v="2015-11-17T22:24:14"/>
    <x v="3864"/>
    <n v="1"/>
    <n v="20"/>
    <x v="1"/>
    <x v="6"/>
  </r>
  <r>
    <n v="3865"/>
    <s v="Fellatia's-Fantastic-Fun-Time-Show"/>
    <s v="Sissy Entertainment delivers a delicious cabaret that blends comedic monologue, song, and traditional sketch comedy."/>
    <x v="425"/>
    <n v="650"/>
    <x v="2"/>
    <x v="5"/>
    <s v="CAD"/>
    <n v="1409376600"/>
    <n v="1405957098"/>
    <b v="0"/>
    <n v="14"/>
    <b v="0"/>
    <x v="6"/>
    <d v="2014-08-30T05:30:00"/>
    <x v="3865"/>
    <n v="27"/>
    <n v="46.43"/>
    <x v="1"/>
    <x v="6"/>
  </r>
  <r>
    <n v="3866"/>
    <s v="a feminine ending, brought to you by the East End Theatre Co"/>
    <s v="A funny, moving, witty piece about a girl, her oboe, and her dreams."/>
    <x v="13"/>
    <n v="11"/>
    <x v="2"/>
    <x v="0"/>
    <s v="USD"/>
    <n v="1458703740"/>
    <n v="1454453021"/>
    <b v="0"/>
    <n v="2"/>
    <b v="0"/>
    <x v="6"/>
    <d v="2016-03-23T03:29:00"/>
    <x v="3866"/>
    <n v="1"/>
    <n v="5.5"/>
    <x v="1"/>
    <x v="6"/>
  </r>
  <r>
    <n v="3867"/>
    <s v="RUSSIAN PLAY &quot;HOW TO BE BRAVE&quot;"/>
    <s v="What do you know about Russian Culture? Our project helps the American children to find out about Russian literature."/>
    <x v="13"/>
    <n v="251"/>
    <x v="2"/>
    <x v="0"/>
    <s v="USD"/>
    <n v="1466278339"/>
    <n v="1463686339"/>
    <b v="0"/>
    <n v="5"/>
    <b v="0"/>
    <x v="6"/>
    <d v="2016-06-18T19:32:19"/>
    <x v="3867"/>
    <n v="13"/>
    <n v="50.2"/>
    <x v="1"/>
    <x v="6"/>
  </r>
  <r>
    <n v="3868"/>
    <s v="1000 words (Canceled)"/>
    <s v="New collection of music by Scott Evan Davis!"/>
    <x v="10"/>
    <n v="10"/>
    <x v="1"/>
    <x v="1"/>
    <s v="GBP"/>
    <n v="1410191405"/>
    <n v="1408031405"/>
    <b v="0"/>
    <n v="1"/>
    <b v="0"/>
    <x v="40"/>
    <d v="2014-09-08T15:50:05"/>
    <x v="3868"/>
    <n v="0"/>
    <n v="10"/>
    <x v="1"/>
    <x v="40"/>
  </r>
  <r>
    <n v="3869"/>
    <s v="The Masturbation Musical (Canceled)"/>
    <s v="A Musical about 3 women who pursue their Pleasure and end up finding themselves."/>
    <x v="426"/>
    <n v="452"/>
    <x v="1"/>
    <x v="0"/>
    <s v="USD"/>
    <n v="1426302660"/>
    <n v="1423761792"/>
    <b v="0"/>
    <n v="15"/>
    <b v="0"/>
    <x v="40"/>
    <d v="2015-03-14T03:11:00"/>
    <x v="3869"/>
    <n v="3"/>
    <n v="30.13"/>
    <x v="1"/>
    <x v="40"/>
  </r>
  <r>
    <n v="3870"/>
    <s v="MARTIN, LOVE, SEX &amp; RHYTHM The Musical Performance"/>
    <s v="M,L,S&amp;R it's a sexy rock/pop musical confronting contemporary gay issues with an all male cast singing and dancing to top 40 songs."/>
    <x v="3"/>
    <n v="1500"/>
    <x v="1"/>
    <x v="0"/>
    <s v="USD"/>
    <n v="1404360478"/>
    <n v="1401768478"/>
    <b v="0"/>
    <n v="10"/>
    <b v="0"/>
    <x v="40"/>
    <d v="2014-07-03T04:07:58"/>
    <x v="3870"/>
    <n v="15"/>
    <n v="150"/>
    <x v="1"/>
    <x v="40"/>
  </r>
  <r>
    <n v="3871"/>
    <s v="Pocket Monsters: A Musical Parody (Canceled)"/>
    <s v="Our musical is finally ready to come to life, and we're raising funds to help make that happen!"/>
    <x v="15"/>
    <n v="40"/>
    <x v="1"/>
    <x v="0"/>
    <s v="USD"/>
    <n v="1490809450"/>
    <n v="1485629050"/>
    <b v="0"/>
    <n v="3"/>
    <b v="0"/>
    <x v="40"/>
    <d v="2017-03-29T17:44:10"/>
    <x v="3871"/>
    <n v="3"/>
    <n v="13.33"/>
    <x v="1"/>
    <x v="40"/>
  </r>
  <r>
    <n v="3872"/>
    <s v="Shining Star Players (Canceled)"/>
    <s v="We are a brand new theatrical teen production company, and we need enough money to put on our first musical production."/>
    <x v="36"/>
    <n v="0"/>
    <x v="1"/>
    <x v="0"/>
    <s v="USD"/>
    <n v="1439522996"/>
    <n v="1435202996"/>
    <b v="0"/>
    <n v="0"/>
    <b v="0"/>
    <x v="40"/>
    <d v="2015-08-14T03:29:56"/>
    <x v="3872"/>
    <n v="0"/>
    <n v="0"/>
    <x v="1"/>
    <x v="40"/>
  </r>
  <r>
    <n v="3873"/>
    <s v="Dream Big, Work Hard Character Development Show Tour"/>
    <s v="Looking for $250 sponsors to help us provide in-house field trips to schools focusing on character development shows for children K-3."/>
    <x v="62"/>
    <n v="0"/>
    <x v="1"/>
    <x v="0"/>
    <s v="USD"/>
    <n v="1444322535"/>
    <n v="1441730535"/>
    <b v="0"/>
    <n v="0"/>
    <b v="0"/>
    <x v="40"/>
    <d v="2015-10-08T16:42:15"/>
    <x v="3873"/>
    <n v="0"/>
    <n v="0"/>
    <x v="1"/>
    <x v="40"/>
  </r>
  <r>
    <n v="3874"/>
    <s v="HEAL event - Selfless Acts of Love - Musical Extravaganza"/>
    <s v="An exploration of arts, dance, music and theater bought to you by a talented team of performing arts enthusiasts - a FUNdraising event"/>
    <x v="420"/>
    <n v="0"/>
    <x v="1"/>
    <x v="4"/>
    <s v="NZD"/>
    <n v="1422061200"/>
    <n v="1420244622"/>
    <b v="0"/>
    <n v="0"/>
    <b v="0"/>
    <x v="40"/>
    <d v="2015-01-24T01:00:00"/>
    <x v="3874"/>
    <n v="0"/>
    <n v="0"/>
    <x v="1"/>
    <x v="40"/>
  </r>
  <r>
    <n v="3875"/>
    <s v="&quot;Sweeney Todd&quot; - NÃ¸rrebro Musicalteater (Canceled)"/>
    <s v="Det nystartede vÃ¦kstlagsteater NÃ¸rrebro Musicalteater's hÃ¥rrejsende opsÃ¦tning af horror-musicalen &quot;Sweeney Todd&quot;!"/>
    <x v="11"/>
    <n v="0"/>
    <x v="1"/>
    <x v="8"/>
    <s v="DKK"/>
    <n v="1472896800"/>
    <n v="1472804365"/>
    <b v="0"/>
    <n v="0"/>
    <b v="0"/>
    <x v="40"/>
    <d v="2016-09-03T10:00:00"/>
    <x v="3875"/>
    <n v="0"/>
    <n v="0"/>
    <x v="1"/>
    <x v="40"/>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x v="40"/>
    <d v="2016-02-02T14:58:48"/>
    <x v="3876"/>
    <n v="53"/>
    <n v="44.76"/>
    <x v="1"/>
    <x v="40"/>
  </r>
  <r>
    <n v="3877"/>
    <s v="Does NY Heart Me? The Musical (Canceled)"/>
    <s v="Help us record the concept album and stage grand concerts with a fantastic cast and orchestra. Get your tickets, music and more!"/>
    <x v="31"/>
    <n v="1241"/>
    <x v="1"/>
    <x v="0"/>
    <s v="USD"/>
    <n v="1481213752"/>
    <n v="1478621752"/>
    <b v="0"/>
    <n v="14"/>
    <b v="0"/>
    <x v="40"/>
    <d v="2016-12-08T16:15:52"/>
    <x v="3877"/>
    <n v="5"/>
    <n v="88.64"/>
    <x v="1"/>
    <x v="40"/>
  </r>
  <r>
    <n v="3878"/>
    <s v="Boys In The Arts Scholarship Program (Canceled)"/>
    <s v="Encouraging young males to engage in vocational development in the art of musical theater and related dance classes."/>
    <x v="102"/>
    <n v="10"/>
    <x v="1"/>
    <x v="0"/>
    <s v="USD"/>
    <n v="1435636740"/>
    <n v="1433014746"/>
    <b v="0"/>
    <n v="1"/>
    <b v="0"/>
    <x v="40"/>
    <d v="2015-06-30T03:59:00"/>
    <x v="3878"/>
    <n v="0"/>
    <n v="10"/>
    <x v="1"/>
    <x v="40"/>
  </r>
  <r>
    <n v="3879"/>
    <s v="Theatre 'Portable' Royal (Canceled)"/>
    <s v="Theatre â€˜Portableâ€™ Royal is a portable, fully working, 40 seater theatre which will tour the UK and beyond!"/>
    <x v="36"/>
    <n v="0"/>
    <x v="1"/>
    <x v="1"/>
    <s v="GBP"/>
    <n v="1422218396"/>
    <n v="1419626396"/>
    <b v="0"/>
    <n v="0"/>
    <b v="0"/>
    <x v="40"/>
    <d v="2015-01-25T20:39:56"/>
    <x v="3879"/>
    <n v="0"/>
    <n v="0"/>
    <x v="1"/>
    <x v="40"/>
  </r>
  <r>
    <n v="3880"/>
    <s v="Thoroughly Modern Millie (Canceled)"/>
    <s v="With Russell Grant as Mrs Meers, this classic musical taps into London's Theatro Technis 1-25 October 2014 for its UK fringe premiere!"/>
    <x v="51"/>
    <n v="980"/>
    <x v="1"/>
    <x v="1"/>
    <s v="GBP"/>
    <n v="1406761200"/>
    <n v="1403724820"/>
    <b v="0"/>
    <n v="17"/>
    <b v="0"/>
    <x v="40"/>
    <d v="2014-07-30T23:00:00"/>
    <x v="3880"/>
    <n v="13"/>
    <n v="57.65"/>
    <x v="1"/>
    <x v="40"/>
  </r>
  <r>
    <n v="3881"/>
    <s v="My Real Mother's Name is... (Canceled)"/>
    <s v="A musical journey coming to the Blue Venue at the 2017 Orlando Fringe Festival!"/>
    <x v="2"/>
    <n v="25"/>
    <x v="1"/>
    <x v="0"/>
    <s v="USD"/>
    <n v="1487550399"/>
    <n v="1484958399"/>
    <b v="0"/>
    <n v="1"/>
    <b v="0"/>
    <x v="40"/>
    <d v="2017-02-20T00:26:39"/>
    <x v="3881"/>
    <n v="5"/>
    <n v="25"/>
    <x v="1"/>
    <x v="40"/>
  </r>
  <r>
    <n v="3882"/>
    <s v="Mephistopheles by R. Garth &amp; The S.O.L. (Canceled)"/>
    <s v="A musical vision of the Faust tale... how he signed his soul to the devil Mephistopheles to find Lori, the love of his life."/>
    <x v="11"/>
    <n v="0"/>
    <x v="1"/>
    <x v="2"/>
    <s v="AUD"/>
    <n v="1454281380"/>
    <n v="1451950570"/>
    <b v="0"/>
    <n v="0"/>
    <b v="0"/>
    <x v="40"/>
    <d v="2016-01-31T23:03:00"/>
    <x v="3882"/>
    <n v="0"/>
    <n v="0"/>
    <x v="1"/>
    <x v="40"/>
  </r>
  <r>
    <n v="3883"/>
    <s v="CAGED - A New Musical (Canceled)"/>
    <s v="CAGED - A New Musical is the story of One Passion, One Voice, One Dream. - One man's quest to become the woman he always wanted to be."/>
    <x v="36"/>
    <n v="0"/>
    <x v="1"/>
    <x v="1"/>
    <s v="GBP"/>
    <n v="1409668069"/>
    <n v="1407076069"/>
    <b v="0"/>
    <n v="0"/>
    <b v="0"/>
    <x v="40"/>
    <d v="2014-09-02T14:27:49"/>
    <x v="3883"/>
    <n v="0"/>
    <n v="0"/>
    <x v="1"/>
    <x v="40"/>
  </r>
  <r>
    <n v="3884"/>
    <s v="Alive Portrait Of Christ in Pembroke Township, IL (Canceled)"/>
    <s v="The Group M3 is striving to give one of the poorest towns in the country hope again this Easter Holiday."/>
    <x v="3"/>
    <n v="0"/>
    <x v="1"/>
    <x v="0"/>
    <s v="USD"/>
    <n v="1427479192"/>
    <n v="1425322792"/>
    <b v="0"/>
    <n v="0"/>
    <b v="0"/>
    <x v="40"/>
    <d v="2015-03-27T17:59:52"/>
    <x v="3884"/>
    <n v="0"/>
    <n v="0"/>
    <x v="1"/>
    <x v="40"/>
  </r>
  <r>
    <n v="3885"/>
    <s v="THE SESSIONS - The Beatles at Abbey Road Studios (Canceled)"/>
    <s v="A LIVE musical spectacular theatrical experience of The Beatles recording sessions at Abbey Road Studios."/>
    <x v="427"/>
    <n v="0"/>
    <x v="1"/>
    <x v="0"/>
    <s v="USD"/>
    <n v="1462834191"/>
    <n v="1460242191"/>
    <b v="0"/>
    <n v="0"/>
    <b v="0"/>
    <x v="40"/>
    <d v="2016-05-09T22:49:51"/>
    <x v="3885"/>
    <n v="0"/>
    <n v="0"/>
    <x v="1"/>
    <x v="40"/>
  </r>
  <r>
    <n v="3886"/>
    <s v="a (Canceled)"/>
    <n v="1"/>
    <x v="3"/>
    <n v="0"/>
    <x v="1"/>
    <x v="2"/>
    <s v="AUD"/>
    <n v="1418275702"/>
    <n v="1415683702"/>
    <b v="0"/>
    <n v="0"/>
    <b v="0"/>
    <x v="40"/>
    <d v="2014-12-11T05:28:22"/>
    <x v="3886"/>
    <n v="0"/>
    <n v="0"/>
    <x v="1"/>
    <x v="40"/>
  </r>
  <r>
    <n v="3887"/>
    <s v="SUPER!: An Original Musical (KC Fringe 2015) (Canceled)"/>
    <s v="&quot;SUPER!: An Original Musical&quot; is an original work written by Ryan Hruza. This campaign is to fund the production and pay the cast/crew!"/>
    <x v="13"/>
    <n v="35"/>
    <x v="1"/>
    <x v="0"/>
    <s v="USD"/>
    <n v="1430517600"/>
    <n v="1426538129"/>
    <b v="0"/>
    <n v="2"/>
    <b v="0"/>
    <x v="40"/>
    <d v="2015-05-01T22:00:00"/>
    <x v="3887"/>
    <n v="2"/>
    <n v="17.5"/>
    <x v="1"/>
    <x v="40"/>
  </r>
  <r>
    <n v="3888"/>
    <s v="Popinjay Productions' The Odyssey"/>
    <s v="We are devising a vibrant new adaptation of Homer's The Odyssey featuring dynamic storytelling, stunning visuals and original music."/>
    <x v="13"/>
    <n v="542"/>
    <x v="2"/>
    <x v="1"/>
    <s v="GBP"/>
    <n v="1488114358"/>
    <n v="1485522358"/>
    <b v="0"/>
    <n v="14"/>
    <b v="0"/>
    <x v="6"/>
    <d v="2017-02-26T13:05:58"/>
    <x v="3888"/>
    <n v="27"/>
    <n v="38.71"/>
    <x v="1"/>
    <x v="6"/>
  </r>
  <r>
    <n v="3889"/>
    <s v="Sherri's Playhouse Present's A Heavenly Hand!"/>
    <s v="A romantic comedy about a girl trying to figure out what to do with her life and an angel who comes to help her."/>
    <x v="6"/>
    <n v="118"/>
    <x v="2"/>
    <x v="0"/>
    <s v="USD"/>
    <n v="1420413960"/>
    <n v="1417651630"/>
    <b v="0"/>
    <n v="9"/>
    <b v="0"/>
    <x v="6"/>
    <d v="2015-01-04T23:26:00"/>
    <x v="3889"/>
    <n v="1"/>
    <n v="13.11"/>
    <x v="1"/>
    <x v="6"/>
  </r>
  <r>
    <n v="3890"/>
    <s v="Something Wicked This Way Comes"/>
    <s v="Will Power Troupe is the only US group invited to perform in London's Shakespeare Festival. We need your help to bring the USA to UK!"/>
    <x v="36"/>
    <n v="2524"/>
    <x v="2"/>
    <x v="0"/>
    <s v="USD"/>
    <n v="1439662344"/>
    <n v="1434478344"/>
    <b v="0"/>
    <n v="8"/>
    <b v="0"/>
    <x v="6"/>
    <d v="2015-08-15T18:12:24"/>
    <x v="3890"/>
    <n v="17"/>
    <n v="315.5"/>
    <x v="1"/>
    <x v="6"/>
  </r>
  <r>
    <n v="3891"/>
    <s v="Out of the Box: A Mime Story"/>
    <s v="A comedy about a mime who dreams of becoming a stand up comedian."/>
    <x v="134"/>
    <n v="260"/>
    <x v="2"/>
    <x v="0"/>
    <s v="USD"/>
    <n v="1427086740"/>
    <n v="1424488244"/>
    <b v="0"/>
    <n v="7"/>
    <b v="0"/>
    <x v="6"/>
    <d v="2015-03-23T04:59:00"/>
    <x v="3891"/>
    <n v="33"/>
    <n v="37.14"/>
    <x v="1"/>
    <x v="6"/>
  </r>
  <r>
    <n v="3892"/>
    <s v="The Sea Horse, presented by Different Stages"/>
    <s v="Saloon owner Gertude Blum mistrusts all men and scorns love, but sailor Harry Bales' romantic dreams force her to face her tragic past."/>
    <x v="28"/>
    <n v="0"/>
    <x v="2"/>
    <x v="0"/>
    <s v="USD"/>
    <n v="1408863600"/>
    <n v="1408203557"/>
    <b v="0"/>
    <n v="0"/>
    <b v="0"/>
    <x v="6"/>
    <d v="2014-08-24T07:00:00"/>
    <x v="3892"/>
    <n v="0"/>
    <n v="0"/>
    <x v="1"/>
    <x v="6"/>
  </r>
  <r>
    <n v="3893"/>
    <s v="MY PRIVATE REVOLUTION"/>
    <s v="An inspiring story of a young girl's journey from childhood to adulthood told through monologue, dialogue, poetry and music and dance."/>
    <x v="63"/>
    <n v="10775"/>
    <x v="2"/>
    <x v="0"/>
    <s v="USD"/>
    <n v="1404194400"/>
    <n v="1400600840"/>
    <b v="0"/>
    <n v="84"/>
    <b v="0"/>
    <x v="6"/>
    <d v="2014-07-01T06:00:00"/>
    <x v="3893"/>
    <n v="22"/>
    <n v="128.27000000000001"/>
    <x v="1"/>
    <x v="6"/>
  </r>
  <r>
    <n v="3894"/>
    <s v="MADE-UP: A Sitcom Theater Special"/>
    <s v="Ryan and Vanessa are hosting Christmas for the first time but instead of a happy celebration, they get a hilarious survival situation."/>
    <x v="36"/>
    <n v="520"/>
    <x v="2"/>
    <x v="0"/>
    <s v="USD"/>
    <n v="1481000340"/>
    <n v="1478386812"/>
    <b v="0"/>
    <n v="11"/>
    <b v="0"/>
    <x v="6"/>
    <d v="2016-12-06T04:59:00"/>
    <x v="3894"/>
    <n v="3"/>
    <n v="47.27"/>
    <x v="1"/>
    <x v="6"/>
  </r>
  <r>
    <n v="3895"/>
    <s v="Vestige"/>
    <s v="A Transgender makeup artist calls into question the loyalty of her best friend in a 1980's circus while dealing with her dying mother."/>
    <x v="28"/>
    <n v="50"/>
    <x v="2"/>
    <x v="0"/>
    <s v="USD"/>
    <n v="1425103218"/>
    <n v="1422424818"/>
    <b v="0"/>
    <n v="1"/>
    <b v="0"/>
    <x v="6"/>
    <d v="2015-02-28T06:00:18"/>
    <x v="3895"/>
    <n v="5"/>
    <n v="50"/>
    <x v="1"/>
    <x v="6"/>
  </r>
  <r>
    <n v="3896"/>
    <s v="Yorick and Company"/>
    <s v="Yorick and Co. is a comedy about a struggling theatre company whose mysterious benefactor starts haunting the show!"/>
    <x v="183"/>
    <n v="170"/>
    <x v="2"/>
    <x v="0"/>
    <s v="USD"/>
    <n v="1402979778"/>
    <n v="1401770178"/>
    <b v="0"/>
    <n v="4"/>
    <b v="0"/>
    <x v="6"/>
    <d v="2014-06-17T04:36:18"/>
    <x v="3896"/>
    <n v="11"/>
    <n v="42.5"/>
    <x v="1"/>
    <x v="6"/>
  </r>
  <r>
    <n v="3897"/>
    <s v="Terry Pratchett's Wyrd Sisters at Paeroa Little Theatre"/>
    <s v="Help us to put on a production of Terry Pratchett's Wyrd Sisters, an ambitions show for our theatre but one I believe we can do."/>
    <x v="30"/>
    <n v="440"/>
    <x v="2"/>
    <x v="4"/>
    <s v="NZD"/>
    <n v="1420750683"/>
    <n v="1418158683"/>
    <b v="0"/>
    <n v="10"/>
    <b v="0"/>
    <x v="6"/>
    <d v="2015-01-08T20:58:03"/>
    <x v="3897"/>
    <n v="18"/>
    <n v="44"/>
    <x v="1"/>
    <x v="6"/>
  </r>
  <r>
    <n v="3898"/>
    <s v="The Return of The Walthamstow Mysteries"/>
    <s v="'Somewhere you know, nowhere you've been' a theatrical _x000a_re-imagining of Walthamstowâ€™s past acted out beneath big skies in the marshes."/>
    <x v="30"/>
    <n v="814"/>
    <x v="2"/>
    <x v="1"/>
    <s v="GBP"/>
    <n v="1439827200"/>
    <n v="1436355270"/>
    <b v="0"/>
    <n v="16"/>
    <b v="0"/>
    <x v="6"/>
    <d v="2015-08-17T16:00:00"/>
    <x v="3898"/>
    <n v="33"/>
    <n v="50.88"/>
    <x v="1"/>
    <x v="6"/>
  </r>
  <r>
    <n v="3899"/>
    <s v="RAIN | a theatrical production of life-changing proportions"/>
    <s v="More than just a play, RAIN is an outreach to hurting people who feel disengaged or rejected by others."/>
    <x v="3"/>
    <n v="125"/>
    <x v="2"/>
    <x v="0"/>
    <s v="USD"/>
    <n v="1407868561"/>
    <n v="1406140561"/>
    <b v="0"/>
    <n v="2"/>
    <b v="0"/>
    <x v="6"/>
    <d v="2014-08-12T18:36:01"/>
    <x v="3899"/>
    <n v="1"/>
    <n v="62.5"/>
    <x v="1"/>
    <x v="6"/>
  </r>
  <r>
    <n v="3900"/>
    <s v="HUB Theatre Group presents John Logan's RED"/>
    <s v="HUB Theatre Group collaborates with local artists to present John Logan's RED to the community."/>
    <x v="30"/>
    <n v="135"/>
    <x v="2"/>
    <x v="0"/>
    <s v="USD"/>
    <n v="1433988791"/>
    <n v="1431396791"/>
    <b v="0"/>
    <n v="5"/>
    <b v="0"/>
    <x v="6"/>
    <d v="2015-06-11T02:13:11"/>
    <x v="3900"/>
    <n v="5"/>
    <n v="27"/>
    <x v="1"/>
    <x v="6"/>
  </r>
  <r>
    <n v="3901"/>
    <s v="De Lewe: A Youth Movement(Traveling Show)"/>
    <s v="&quot;De Lewe&quot; deals with the critical issues within today's youth. It reminds us that standing together is stronger than falling apart."/>
    <x v="9"/>
    <n v="25"/>
    <x v="2"/>
    <x v="0"/>
    <s v="USD"/>
    <n v="1450554599"/>
    <n v="1447098599"/>
    <b v="0"/>
    <n v="1"/>
    <b v="0"/>
    <x v="6"/>
    <d v="2015-12-19T19:49:59"/>
    <x v="3901"/>
    <n v="1"/>
    <n v="25"/>
    <x v="1"/>
    <x v="6"/>
  </r>
  <r>
    <n v="3902"/>
    <s v="Over Here Theatre/Scotchbonnet present: Love, Sex and Apps"/>
    <s v="Love, Sex and Apps is a double bill exploring the way in which we are both connected and disconnected with those around us."/>
    <x v="9"/>
    <n v="1465"/>
    <x v="2"/>
    <x v="1"/>
    <s v="GBP"/>
    <n v="1479125642"/>
    <n v="1476962042"/>
    <b v="0"/>
    <n v="31"/>
    <b v="0"/>
    <x v="6"/>
    <d v="2016-11-14T12:14:02"/>
    <x v="3902"/>
    <n v="49"/>
    <n v="47.26"/>
    <x v="1"/>
    <x v="6"/>
  </r>
  <r>
    <n v="3903"/>
    <s v="Know Thy Law"/>
    <s v="Based on the novel â€œKnow Thy Lawâ€, this powerful play gives the insight and understanding of the power of knowing the law of the land."/>
    <x v="15"/>
    <n v="0"/>
    <x v="2"/>
    <x v="0"/>
    <s v="USD"/>
    <n v="1439581080"/>
    <n v="1435709765"/>
    <b v="0"/>
    <n v="0"/>
    <b v="0"/>
    <x v="6"/>
    <d v="2015-08-14T19:38:00"/>
    <x v="3903"/>
    <n v="0"/>
    <n v="0"/>
    <x v="1"/>
    <x v="6"/>
  </r>
  <r>
    <n v="3904"/>
    <s v="Black America from Prophets to Pimps"/>
    <s v="A play that will cover 4000 years of black history."/>
    <x v="3"/>
    <n v="3"/>
    <x v="2"/>
    <x v="0"/>
    <s v="USD"/>
    <n v="1429074240"/>
    <n v="1427866200"/>
    <b v="0"/>
    <n v="2"/>
    <b v="0"/>
    <x v="6"/>
    <d v="2015-04-15T05:04:00"/>
    <x v="3904"/>
    <n v="0"/>
    <n v="1.5"/>
    <x v="1"/>
    <x v="6"/>
  </r>
  <r>
    <n v="3905"/>
    <s v="Antonym Theatre - &quot;STAIRCASES&quot;"/>
    <s v="&quot;STAIRCASES&quot; is a piece of collaborative new writing exploring 'L'esprit de l'escalier', or the conversations you wish you could have."/>
    <x v="15"/>
    <n v="173"/>
    <x v="2"/>
    <x v="1"/>
    <s v="GBP"/>
    <n v="1434063600"/>
    <n v="1430405903"/>
    <b v="0"/>
    <n v="7"/>
    <b v="0"/>
    <x v="6"/>
    <d v="2015-06-11T23:00:00"/>
    <x v="3905"/>
    <n v="12"/>
    <n v="24.71"/>
    <x v="1"/>
    <x v="6"/>
  </r>
  <r>
    <n v="3906"/>
    <s v="First Draft Theatre"/>
    <s v="We will workshop, stage and develop new writing, devised work and adaptations. A joyful leap into the possibilities of an idea!"/>
    <x v="15"/>
    <n v="1010"/>
    <x v="2"/>
    <x v="1"/>
    <s v="GBP"/>
    <n v="1435325100"/>
    <n v="1432072893"/>
    <b v="0"/>
    <n v="16"/>
    <b v="0"/>
    <x v="6"/>
    <d v="2015-06-26T13:25:00"/>
    <x v="3906"/>
    <n v="67"/>
    <n v="63.13"/>
    <x v="1"/>
    <x v="6"/>
  </r>
  <r>
    <n v="3907"/>
    <s v="Burqa&amp;Rifle: A Drama: Two Women, Two Cultues, Two Histories"/>
    <s v="Burqa&amp;Rifle dramatizes the  encounter between two women -- a vigilante and a convert to Islam."/>
    <x v="28"/>
    <n v="153"/>
    <x v="2"/>
    <x v="0"/>
    <s v="USD"/>
    <n v="1414354080"/>
    <n v="1411587606"/>
    <b v="0"/>
    <n v="4"/>
    <b v="0"/>
    <x v="6"/>
    <d v="2014-10-26T20:08:00"/>
    <x v="3907"/>
    <n v="15"/>
    <n v="38.25"/>
    <x v="1"/>
    <x v="6"/>
  </r>
  <r>
    <n v="3908"/>
    <s v="Unconscious Subconscious"/>
    <s v="Death splits apart twin brothers in a questionable car accident. They shared dreams, and now they must share trials in the unknown."/>
    <x v="47"/>
    <n v="65"/>
    <x v="2"/>
    <x v="0"/>
    <s v="USD"/>
    <n v="1406603696"/>
    <n v="1405307696"/>
    <b v="0"/>
    <n v="4"/>
    <b v="0"/>
    <x v="6"/>
    <d v="2014-07-29T03:14:56"/>
    <x v="3908"/>
    <n v="9"/>
    <n v="16.25"/>
    <x v="1"/>
    <x v="6"/>
  </r>
  <r>
    <n v="3909"/>
    <s v="Woman2Woman"/>
    <s v="I am trying to put on a gospel comedy stage play that is full of laughter and life lessons as well that will change your life forever,"/>
    <x v="127"/>
    <n v="135"/>
    <x v="2"/>
    <x v="0"/>
    <s v="USD"/>
    <n v="1410424642"/>
    <n v="1407832642"/>
    <b v="0"/>
    <n v="4"/>
    <b v="0"/>
    <x v="6"/>
    <d v="2014-09-11T08:37:22"/>
    <x v="3909"/>
    <n v="0"/>
    <n v="33.75"/>
    <x v="1"/>
    <x v="6"/>
  </r>
  <r>
    <n v="3910"/>
    <s v="&quot;SHERLOCK HOLMES AND THE SCARLET AVENGER&quot;"/>
    <s v="Join Sherlock Holmes and Dr. Watson as the first adventure together is dramatized live on-stage!  The game is afoot!"/>
    <x v="12"/>
    <n v="185"/>
    <x v="2"/>
    <x v="0"/>
    <s v="USD"/>
    <n v="1441649397"/>
    <n v="1439057397"/>
    <b v="0"/>
    <n v="3"/>
    <b v="0"/>
    <x v="6"/>
    <d v="2015-09-07T18:09:57"/>
    <x v="3910"/>
    <n v="3"/>
    <n v="61.67"/>
    <x v="1"/>
    <x v="6"/>
  </r>
  <r>
    <n v="3911"/>
    <s v="Ministers of Grace"/>
    <s v="â€˜Ministers of Graceâ€™ imagines what the movie Ghostbusters would be like if written by William Shakespeare."/>
    <x v="6"/>
    <n v="2993"/>
    <x v="2"/>
    <x v="0"/>
    <s v="USD"/>
    <n v="1417033777"/>
    <n v="1414438177"/>
    <b v="0"/>
    <n v="36"/>
    <b v="0"/>
    <x v="6"/>
    <d v="2014-11-26T20:29:37"/>
    <x v="3911"/>
    <n v="37"/>
    <n v="83.14"/>
    <x v="1"/>
    <x v="6"/>
  </r>
  <r>
    <n v="3912"/>
    <s v="JoLee Productions"/>
    <s v="Producing &amp; directing Jake's Women by Neil Simon opening July 9 and running through July 26 for Sonoma Arts Live"/>
    <x v="36"/>
    <n v="1"/>
    <x v="2"/>
    <x v="0"/>
    <s v="USD"/>
    <n v="1429936500"/>
    <n v="1424759330"/>
    <b v="0"/>
    <n v="1"/>
    <b v="0"/>
    <x v="6"/>
    <d v="2015-04-25T04:35:00"/>
    <x v="3912"/>
    <n v="0"/>
    <n v="1"/>
    <x v="1"/>
    <x v="6"/>
  </r>
  <r>
    <n v="3913"/>
    <s v="The Great Gatsby at All-of-us Express Children's Theatre"/>
    <s v="â€œNo amount of fire or freshness can challenge what a man will store up in his ghostly heart.â€ â€“ The Great Gatsby"/>
    <x v="3"/>
    <n v="1000"/>
    <x v="2"/>
    <x v="0"/>
    <s v="USD"/>
    <n v="1448863449"/>
    <n v="1446267849"/>
    <b v="0"/>
    <n v="7"/>
    <b v="0"/>
    <x v="6"/>
    <d v="2015-11-30T06:04:09"/>
    <x v="3913"/>
    <n v="10"/>
    <n v="142.86000000000001"/>
    <x v="1"/>
    <x v="6"/>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x v="6"/>
    <d v="2015-05-10T22:59:00"/>
    <x v="3914"/>
    <n v="36"/>
    <n v="33.67"/>
    <x v="1"/>
    <x v="6"/>
  </r>
  <r>
    <n v="3915"/>
    <s v="Hardcross"/>
    <s v="Following the enormous success of Hardcross, we are looking for new ways to bring this wonderful play to a wider audience."/>
    <x v="15"/>
    <n v="5"/>
    <x v="2"/>
    <x v="1"/>
    <s v="GBP"/>
    <n v="1464824309"/>
    <n v="1462232309"/>
    <b v="0"/>
    <n v="1"/>
    <b v="0"/>
    <x v="6"/>
    <d v="2016-06-01T23:38:29"/>
    <x v="3915"/>
    <n v="0"/>
    <n v="5"/>
    <x v="1"/>
    <x v="6"/>
  </r>
  <r>
    <n v="3916"/>
    <s v="Final exam"/>
    <s v="We're a small group of University students who need a little help making our final exam production the best product possible."/>
    <x v="13"/>
    <n v="0"/>
    <x v="2"/>
    <x v="8"/>
    <s v="DKK"/>
    <n v="1464952752"/>
    <n v="1462360752"/>
    <b v="0"/>
    <n v="0"/>
    <b v="0"/>
    <x v="6"/>
    <d v="2016-06-03T11:19:12"/>
    <x v="3916"/>
    <n v="0"/>
    <n v="0"/>
    <x v="1"/>
    <x v="6"/>
  </r>
  <r>
    <n v="3917"/>
    <s v="Romeo and Juliet by Cry of Curs"/>
    <s v="We place the actors and script to the fore, with productions stripped down to barest level, aiming to make theatre accessible."/>
    <x v="8"/>
    <n v="10"/>
    <x v="2"/>
    <x v="1"/>
    <s v="GBP"/>
    <n v="1410439161"/>
    <n v="1407847161"/>
    <b v="0"/>
    <n v="1"/>
    <b v="0"/>
    <x v="6"/>
    <d v="2014-09-11T12:39:21"/>
    <x v="3917"/>
    <n v="0"/>
    <n v="10"/>
    <x v="1"/>
    <x v="6"/>
  </r>
  <r>
    <n v="3918"/>
    <s v="The Singing Teacher"/>
    <s v="A fantastic new comedy coming to the West End 2014.  An Alan Ayckbourn meets Richard Curtis style comedy. Who knew singing was therapy!"/>
    <x v="127"/>
    <n v="120"/>
    <x v="2"/>
    <x v="1"/>
    <s v="GBP"/>
    <n v="1407168000"/>
    <n v="1406131023"/>
    <b v="0"/>
    <n v="3"/>
    <b v="0"/>
    <x v="6"/>
    <d v="2014-08-04T16:00:00"/>
    <x v="3918"/>
    <n v="0"/>
    <n v="40"/>
    <x v="1"/>
    <x v="6"/>
  </r>
  <r>
    <n v="3919"/>
    <s v="After The Blue"/>
    <s v="Two sisters living in a Cornish seaside town attempt to hide and escape from a life- circle of deceit, abuse, incest and revenge."/>
    <x v="10"/>
    <n v="90"/>
    <x v="2"/>
    <x v="1"/>
    <s v="GBP"/>
    <n v="1453075200"/>
    <n v="1450628773"/>
    <b v="0"/>
    <n v="3"/>
    <b v="0"/>
    <x v="6"/>
    <d v="2016-01-18T00:00:00"/>
    <x v="3919"/>
    <n v="2"/>
    <n v="30"/>
    <x v="1"/>
    <x v="6"/>
  </r>
  <r>
    <n v="3920"/>
    <s v="'SCARAMOUCHE JONES'' by Justin Butcher"/>
    <s v="An enthralling tale charting the ecstasies and tragedies behind the seven white masks of centenarian clown,Scaramouche Jones."/>
    <x v="30"/>
    <n v="135"/>
    <x v="2"/>
    <x v="1"/>
    <s v="GBP"/>
    <n v="1479032260"/>
    <n v="1476436660"/>
    <b v="0"/>
    <n v="3"/>
    <b v="0"/>
    <x v="6"/>
    <d v="2016-11-13T10:17:40"/>
    <x v="3920"/>
    <n v="5"/>
    <n v="45"/>
    <x v="1"/>
    <x v="6"/>
  </r>
  <r>
    <n v="3921"/>
    <s v="Shakespeare's R&amp;J - Chapel Lane Theatre Company"/>
    <s v="CLTC are crowdfunding for our latest production - Joe Calarco's brilliant adaptation of Shakespeare's most loved tragedy."/>
    <x v="9"/>
    <n v="0"/>
    <x v="2"/>
    <x v="1"/>
    <s v="GBP"/>
    <n v="1414346400"/>
    <n v="1413291655"/>
    <b v="0"/>
    <n v="0"/>
    <b v="0"/>
    <x v="6"/>
    <d v="2014-10-26T18:00:00"/>
    <x v="3921"/>
    <n v="0"/>
    <n v="0"/>
    <x v="1"/>
    <x v="6"/>
  </r>
  <r>
    <n v="3922"/>
    <s v="Truth, Dare, Promise to be Faithful Stage Play"/>
    <s v="TDPF is a play about a woman named Lisa who devotes her life to her marriage and ministry â€”since it is a woman place says her husband."/>
    <x v="47"/>
    <n v="61"/>
    <x v="2"/>
    <x v="0"/>
    <s v="USD"/>
    <n v="1425337200"/>
    <n v="1421432810"/>
    <b v="0"/>
    <n v="6"/>
    <b v="0"/>
    <x v="6"/>
    <d v="2015-03-02T23:00:00"/>
    <x v="3922"/>
    <n v="8"/>
    <n v="10.17"/>
    <x v="1"/>
    <x v="6"/>
  </r>
  <r>
    <n v="3923"/>
    <s v="Mrs Roosevelt Flies to London UK tour"/>
    <s v="Eleanor Roosevelt: Passionate campaigner for human rights, champion for peace, staunch supporter of FDR's policies, betrayed wife."/>
    <x v="236"/>
    <n v="1384"/>
    <x v="2"/>
    <x v="1"/>
    <s v="GBP"/>
    <n v="1428622271"/>
    <n v="1426203071"/>
    <b v="0"/>
    <n v="17"/>
    <b v="0"/>
    <x v="6"/>
    <d v="2015-04-09T23:31:11"/>
    <x v="3923"/>
    <n v="12"/>
    <n v="81.41"/>
    <x v="1"/>
    <x v="6"/>
  </r>
  <r>
    <n v="3924"/>
    <s v="THE MAGIC OF LAUGHTER WITH REGGIE RICE'S #TEAMDREAMERS"/>
    <s v="Help Comedy Illusionist Reggie Rice spread the magic of laughter as he takes his award-winning illusion show to a town near you!"/>
    <x v="36"/>
    <n v="2290"/>
    <x v="2"/>
    <x v="0"/>
    <s v="USD"/>
    <n v="1403823722"/>
    <n v="1401231722"/>
    <b v="0"/>
    <n v="40"/>
    <b v="0"/>
    <x v="6"/>
    <d v="2014-06-26T23:02:02"/>
    <x v="3924"/>
    <n v="15"/>
    <n v="57.25"/>
    <x v="1"/>
    <x v="6"/>
  </r>
  <r>
    <n v="3925"/>
    <s v="Help Save High School Theater"/>
    <s v="Help Save High School Theater Program_x000a_Your donations will be used to purchase props, build sets, and costumes."/>
    <x v="325"/>
    <n v="15"/>
    <x v="2"/>
    <x v="0"/>
    <s v="USD"/>
    <n v="1406753639"/>
    <n v="1404161639"/>
    <b v="0"/>
    <n v="3"/>
    <b v="0"/>
    <x v="6"/>
    <d v="2014-07-30T20:53:59"/>
    <x v="3925"/>
    <n v="10"/>
    <n v="5"/>
    <x v="1"/>
    <x v="6"/>
  </r>
  <r>
    <n v="3926"/>
    <s v="Caryl Churchill's 'Top Girls' - NSW HSC Text"/>
    <s v="Producing syllabus-relevant theatre targeted to HSC students on the NSW Central Coast"/>
    <x v="10"/>
    <n v="15"/>
    <x v="2"/>
    <x v="2"/>
    <s v="AUD"/>
    <n v="1419645748"/>
    <n v="1417053748"/>
    <b v="0"/>
    <n v="1"/>
    <b v="0"/>
    <x v="6"/>
    <d v="2014-12-27T02:02:28"/>
    <x v="3926"/>
    <n v="0"/>
    <n v="15"/>
    <x v="1"/>
    <x v="6"/>
  </r>
  <r>
    <n v="3927"/>
    <s v="'Journey's End' Tour of Dorset commemorating WW1"/>
    <s v="Brand new graduate theater company 'FMP Theatre' proudly presents the definitive WW1 play, Journey's End, with a little help from you."/>
    <x v="30"/>
    <n v="25"/>
    <x v="2"/>
    <x v="1"/>
    <s v="GBP"/>
    <n v="1407565504"/>
    <n v="1404973504"/>
    <b v="0"/>
    <n v="2"/>
    <b v="0"/>
    <x v="6"/>
    <d v="2014-08-09T06:25:04"/>
    <x v="3927"/>
    <n v="1"/>
    <n v="12.5"/>
    <x v="1"/>
    <x v="6"/>
  </r>
  <r>
    <n v="3928"/>
    <s v="CHARM by Philip Dawkins"/>
    <s v="&quot;Charm&quot; class is in session! Mama Darleena, a transgender African-American woman, shares rules for etiquette with her LGBTQ students."/>
    <x v="10"/>
    <n v="651"/>
    <x v="2"/>
    <x v="0"/>
    <s v="USD"/>
    <n v="1444971540"/>
    <n v="1442593427"/>
    <b v="0"/>
    <n v="7"/>
    <b v="0"/>
    <x v="6"/>
    <d v="2015-10-16T04:59:00"/>
    <x v="3928"/>
    <n v="13"/>
    <n v="93"/>
    <x v="1"/>
    <x v="6"/>
  </r>
  <r>
    <n v="3929"/>
    <s v="Comedy Of Errors: Antioch Community High School"/>
    <s v="We need to raise funds to bring this elaborate production to life with special FX makeup, highly detailed sets, and costumes."/>
    <x v="22"/>
    <n v="453"/>
    <x v="2"/>
    <x v="0"/>
    <s v="USD"/>
    <n v="1474228265"/>
    <n v="1471636265"/>
    <b v="0"/>
    <n v="14"/>
    <b v="0"/>
    <x v="6"/>
    <d v="2016-09-18T19:51:05"/>
    <x v="3929"/>
    <n v="2"/>
    <n v="32.36"/>
    <x v="1"/>
    <x v="6"/>
  </r>
  <r>
    <n v="3930"/>
    <s v="Foundry Theatre Brisbane"/>
    <s v="We are a new and exciting semi-pro  theatre company who will support &amp; hire local actors &amp; writers in Brisbane &amp; Queensland."/>
    <x v="3"/>
    <n v="0"/>
    <x v="2"/>
    <x v="2"/>
    <s v="AUD"/>
    <n v="1459490400"/>
    <n v="1457078868"/>
    <b v="0"/>
    <n v="0"/>
    <b v="0"/>
    <x v="6"/>
    <d v="2016-04-01T06:00:00"/>
    <x v="3930"/>
    <n v="0"/>
    <n v="0"/>
    <x v="1"/>
    <x v="6"/>
  </r>
  <r>
    <n v="3931"/>
    <s v="Still I Weep"/>
    <s v="An original stage play designed to bring to light the long-term effects on adult survivors of childhood sexual abuse. We do survive!"/>
    <x v="6"/>
    <n v="0"/>
    <x v="2"/>
    <x v="0"/>
    <s v="USD"/>
    <n v="1441510707"/>
    <n v="1439350707"/>
    <b v="0"/>
    <n v="0"/>
    <b v="0"/>
    <x v="6"/>
    <d v="2015-09-06T03:38:27"/>
    <x v="3931"/>
    <n v="0"/>
    <n v="0"/>
    <x v="1"/>
    <x v="6"/>
  </r>
  <r>
    <n v="3932"/>
    <s v="Improv Patrol &quot;The Gift of Your Story is Our Script&quot;"/>
    <s v="Audience tell stories from their life chooses the improv actors to re-enact the story on the spot via song, dance and theatrics."/>
    <x v="14"/>
    <n v="1"/>
    <x v="2"/>
    <x v="0"/>
    <s v="USD"/>
    <n v="1458097364"/>
    <n v="1455508964"/>
    <b v="0"/>
    <n v="1"/>
    <b v="0"/>
    <x v="6"/>
    <d v="2016-03-16T03:02:44"/>
    <x v="3932"/>
    <n v="0"/>
    <n v="1"/>
    <x v="1"/>
    <x v="6"/>
  </r>
  <r>
    <n v="3933"/>
    <s v="Three for 5: A King's Story"/>
    <s v="Presenting the complete three part of writer/director Ty Foard's &quot;A King's Story&quot; ...a dramatic artistic one director play festival"/>
    <x v="39"/>
    <n v="1102"/>
    <x v="2"/>
    <x v="0"/>
    <s v="USD"/>
    <n v="1468716180"/>
    <n v="1466205262"/>
    <b v="0"/>
    <n v="12"/>
    <b v="0"/>
    <x v="6"/>
    <d v="2016-07-17T00:43:00"/>
    <x v="3933"/>
    <n v="16"/>
    <n v="91.83"/>
    <x v="1"/>
    <x v="6"/>
  </r>
  <r>
    <n v="3934"/>
    <s v="&quot;A Measure of Normalcy&quot;"/>
    <s v="Lost youth and lost souls struggle to find meaning amid dingy basements, vanishing malls, and a bleak Midwestern summer."/>
    <x v="10"/>
    <n v="550"/>
    <x v="2"/>
    <x v="0"/>
    <s v="USD"/>
    <n v="1443704400"/>
    <n v="1439827639"/>
    <b v="0"/>
    <n v="12"/>
    <b v="0"/>
    <x v="6"/>
    <d v="2015-10-01T13:00:00"/>
    <x v="3934"/>
    <n v="11"/>
    <n v="45.83"/>
    <x v="1"/>
    <x v="6"/>
  </r>
  <r>
    <n v="3935"/>
    <s v="Mr Mineshaft - A Play about Julius Eastman"/>
    <s v="Forgotten composer, virtuoso pianist, actor, and activist._x000a_I'm hoping to produce my play which explores Julius's life and music."/>
    <x v="9"/>
    <n v="1315"/>
    <x v="2"/>
    <x v="1"/>
    <s v="GBP"/>
    <n v="1443973546"/>
    <n v="1438789546"/>
    <b v="0"/>
    <n v="23"/>
    <b v="0"/>
    <x v="6"/>
    <d v="2015-10-04T15:45:46"/>
    <x v="3935"/>
    <n v="44"/>
    <n v="57.17"/>
    <x v="1"/>
    <x v="6"/>
  </r>
  <r>
    <n v="3936"/>
    <s v="End Breast Cancer"/>
    <s v="This stage play is a true story about one woman's fight against breast cancer while still having to deal with the adversities of life."/>
    <x v="22"/>
    <n v="0"/>
    <x v="2"/>
    <x v="0"/>
    <s v="USD"/>
    <n v="1480576720"/>
    <n v="1477981120"/>
    <b v="0"/>
    <n v="0"/>
    <b v="0"/>
    <x v="6"/>
    <d v="2016-12-01T07:18:40"/>
    <x v="3936"/>
    <n v="0"/>
    <n v="0"/>
    <x v="1"/>
    <x v="6"/>
  </r>
  <r>
    <n v="3937"/>
    <s v="Fever - a workshop production"/>
    <s v="Support the artists of the new play FEVER: a story of love, friendship and sonnets. Donate to help us develop this production!"/>
    <x v="428"/>
    <n v="2485"/>
    <x v="2"/>
    <x v="0"/>
    <s v="USD"/>
    <n v="1468249760"/>
    <n v="1465830560"/>
    <b v="0"/>
    <n v="10"/>
    <b v="0"/>
    <x v="6"/>
    <d v="2016-07-11T15:09:20"/>
    <x v="3937"/>
    <n v="86"/>
    <n v="248.5"/>
    <x v="1"/>
    <x v="6"/>
  </r>
  <r>
    <n v="3938"/>
    <s v="Broken Alley â€”Â Year 3"/>
    <s v="We Kickstarted Broken Alley Theatre in the summer of 2013. It's been an amazing two years. This year, BATx goes bigger than ever."/>
    <x v="429"/>
    <n v="397"/>
    <x v="2"/>
    <x v="0"/>
    <s v="USD"/>
    <n v="1435441454"/>
    <n v="1432763054"/>
    <b v="0"/>
    <n v="5"/>
    <b v="0"/>
    <x v="6"/>
    <d v="2015-06-27T21:44:14"/>
    <x v="3938"/>
    <n v="12"/>
    <n v="79.400000000000006"/>
    <x v="1"/>
    <x v="6"/>
  </r>
  <r>
    <n v="3939"/>
    <s v="'Potter.' Funding 2015"/>
    <s v="'Potter.' is a parody of the popular Harry Potter series allowing aspiring actors a chance to work in a professional production."/>
    <x v="10"/>
    <n v="5"/>
    <x v="2"/>
    <x v="2"/>
    <s v="AUD"/>
    <n v="1412656200"/>
    <n v="1412328979"/>
    <b v="0"/>
    <n v="1"/>
    <b v="0"/>
    <x v="6"/>
    <d v="2014-10-07T04:30:00"/>
    <x v="3939"/>
    <n v="0"/>
    <n v="5"/>
    <x v="1"/>
    <x v="6"/>
  </r>
  <r>
    <n v="3940"/>
    <s v="Attraction"/>
    <s v="A Stage Play that will bring you to the edge of your seat , leave you thinkin and will also have you laughing while enjoyin the talent"/>
    <x v="10"/>
    <n v="11"/>
    <x v="2"/>
    <x v="0"/>
    <s v="USD"/>
    <n v="1420199351"/>
    <n v="1416311351"/>
    <b v="0"/>
    <n v="2"/>
    <b v="0"/>
    <x v="6"/>
    <d v="2015-01-02T11:49:11"/>
    <x v="3940"/>
    <n v="0"/>
    <n v="5.5"/>
    <x v="1"/>
    <x v="6"/>
  </r>
  <r>
    <n v="3941"/>
    <s v="TWO for the PRICE OF ONE THEATRE"/>
    <s v="Help produce &quot;Boseman and Lena&quot; by Athol Fugard._x000a_Celebrate 18 years of Service to Arts and Community, 2nd Show of a 7th Season in NOLA!"/>
    <x v="62"/>
    <n v="50"/>
    <x v="2"/>
    <x v="0"/>
    <s v="USD"/>
    <n v="1416877200"/>
    <n v="1414505137"/>
    <b v="0"/>
    <n v="2"/>
    <b v="0"/>
    <x v="6"/>
    <d v="2014-11-25T01:00:00"/>
    <x v="3941"/>
    <n v="1"/>
    <n v="25"/>
    <x v="1"/>
    <x v="6"/>
  </r>
  <r>
    <n v="3942"/>
    <s v="Epic Proportions"/>
    <s v="In the 30's, two brothers, Benny and Phil, who go to the Arizona desert to be extras in a huge Biblical epic. Riotous comedy!"/>
    <x v="38"/>
    <n v="0"/>
    <x v="2"/>
    <x v="0"/>
    <s v="USD"/>
    <n v="1434490914"/>
    <n v="1429306914"/>
    <b v="0"/>
    <n v="0"/>
    <b v="0"/>
    <x v="6"/>
    <d v="2015-06-16T21:41:54"/>
    <x v="3942"/>
    <n v="0"/>
    <n v="0"/>
    <x v="1"/>
    <x v="6"/>
  </r>
  <r>
    <n v="3943"/>
    <s v="Alexandra Petri's &quot;The Scrum&quot;  - Field Trip Theatre"/>
    <s v="Field Trip Theatre has  commissioned Alexandra Petri to write a world premiere play set in DC , &quot;The Scrum&quot;,"/>
    <x v="10"/>
    <n v="1782"/>
    <x v="2"/>
    <x v="0"/>
    <s v="USD"/>
    <n v="1446483000"/>
    <n v="1443811268"/>
    <b v="0"/>
    <n v="13"/>
    <b v="0"/>
    <x v="6"/>
    <d v="2015-11-02T16:50:00"/>
    <x v="3943"/>
    <n v="36"/>
    <n v="137.08000000000001"/>
    <x v="1"/>
    <x v="6"/>
  </r>
  <r>
    <n v="3944"/>
    <s v="Shakespeare Shortened School Plays"/>
    <s v="My project is to finish writing all 38 of Shakespeare's Plays into shortened 15-20 minute Shortened versions and publish them in 1 year"/>
    <x v="10"/>
    <n v="0"/>
    <x v="2"/>
    <x v="0"/>
    <s v="USD"/>
    <n v="1440690875"/>
    <n v="1438098875"/>
    <b v="0"/>
    <n v="0"/>
    <b v="0"/>
    <x v="6"/>
    <d v="2015-08-27T15:54:35"/>
    <x v="3944"/>
    <n v="0"/>
    <n v="0"/>
    <x v="1"/>
    <x v="6"/>
  </r>
  <r>
    <n v="3945"/>
    <s v="Camp Curtain Call: Star Wars (A Parody)"/>
    <s v="We do a theatre camp for kids every summer doing parady shows of diff stories for kids to learn theater. This year is Star Wars Parody."/>
    <x v="13"/>
    <n v="5"/>
    <x v="2"/>
    <x v="0"/>
    <s v="USD"/>
    <n v="1431717268"/>
    <n v="1429125268"/>
    <b v="0"/>
    <n v="1"/>
    <b v="0"/>
    <x v="6"/>
    <d v="2015-05-15T19:14:28"/>
    <x v="3945"/>
    <n v="0"/>
    <n v="5"/>
    <x v="1"/>
    <x v="6"/>
  </r>
  <r>
    <n v="3946"/>
    <s v="DR. Mecurio's Mythical Marvels &amp; Beastiry"/>
    <s v="Dr. Mecurio's is an original work of fantasy designed and written for the stage."/>
    <x v="12"/>
    <n v="195"/>
    <x v="2"/>
    <x v="0"/>
    <s v="USD"/>
    <n v="1425110400"/>
    <n v="1422388822"/>
    <b v="0"/>
    <n v="5"/>
    <b v="0"/>
    <x v="6"/>
    <d v="2015-02-28T08:00:00"/>
    <x v="3946"/>
    <n v="3"/>
    <n v="39"/>
    <x v="1"/>
    <x v="6"/>
  </r>
  <r>
    <n v="3947"/>
    <s v="Tell'em I'm Gonna Make It"/>
    <s v="Soon to be known as one of the greatest gospel stage plays of all times. Great hit in New England and now we want to take  it on tour"/>
    <x v="9"/>
    <n v="101"/>
    <x v="2"/>
    <x v="0"/>
    <s v="USD"/>
    <n v="1475378744"/>
    <n v="1472786744"/>
    <b v="0"/>
    <n v="2"/>
    <b v="0"/>
    <x v="6"/>
    <d v="2016-10-02T03:25:44"/>
    <x v="3947"/>
    <n v="3"/>
    <n v="50.5"/>
    <x v="1"/>
    <x v="6"/>
  </r>
  <r>
    <n v="3948"/>
    <s v="The Barbican Photography Trip 2015"/>
    <s v="A group of 12 friends, separated by time, space, state borders and oceans want to head to London for the adventure of a lifetime."/>
    <x v="11"/>
    <n v="0"/>
    <x v="2"/>
    <x v="2"/>
    <s v="AUD"/>
    <n v="1410076123"/>
    <n v="1404892123"/>
    <b v="0"/>
    <n v="0"/>
    <b v="0"/>
    <x v="6"/>
    <d v="2014-09-07T07:48:43"/>
    <x v="3948"/>
    <n v="0"/>
    <n v="0"/>
    <x v="1"/>
    <x v="6"/>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x v="6"/>
    <d v="2015-02-11T02:53:41"/>
    <x v="3949"/>
    <n v="16"/>
    <n v="49.28"/>
    <x v="1"/>
    <x v="6"/>
  </r>
  <r>
    <n v="3950"/>
    <s v="The Great Elephant Repertory Company"/>
    <s v="With the Great Elephant Repertory we can reach those children who are perceived unreachable, educating them through performance art."/>
    <x v="23"/>
    <n v="25"/>
    <x v="2"/>
    <x v="0"/>
    <s v="USD"/>
    <n v="1460140500"/>
    <n v="1457628680"/>
    <b v="0"/>
    <n v="1"/>
    <b v="0"/>
    <x v="6"/>
    <d v="2016-04-08T18:35:00"/>
    <x v="3950"/>
    <n v="1"/>
    <n v="25"/>
    <x v="1"/>
    <x v="6"/>
  </r>
  <r>
    <n v="3951"/>
    <s v="&quot;The Divide&quot; A Great New Play To Tour the USA"/>
    <s v="Set in Southern America â€œThe Divideâ€ is a stage play that touches on the issues that are forefront in America and the world."/>
    <x v="61"/>
    <n v="1"/>
    <x v="2"/>
    <x v="17"/>
    <s v="EUR"/>
    <n v="1462301342"/>
    <n v="1457120942"/>
    <b v="0"/>
    <n v="1"/>
    <b v="0"/>
    <x v="6"/>
    <d v="2016-05-03T18:49:02"/>
    <x v="3951"/>
    <n v="0"/>
    <n v="1"/>
    <x v="1"/>
    <x v="6"/>
  </r>
  <r>
    <n v="3952"/>
    <s v="ThÃ©Ã¢tre Polichinelle Show &quot;Clown-Ballet&quot;"/>
    <s v="This is the story about dreams of the kindly clown who indulge in reverie to be a ballet dancer! Every act is a funny sentimental story"/>
    <x v="91"/>
    <n v="25"/>
    <x v="2"/>
    <x v="0"/>
    <s v="USD"/>
    <n v="1445885890"/>
    <n v="1440701890"/>
    <b v="0"/>
    <n v="1"/>
    <b v="0"/>
    <x v="6"/>
    <d v="2015-10-26T18:58:10"/>
    <x v="3952"/>
    <n v="0"/>
    <n v="25"/>
    <x v="1"/>
    <x v="6"/>
  </r>
  <r>
    <n v="3953"/>
    <s v="A Time Pirate's Love"/>
    <s v="Actors and actresses are needed to help me create a stage play. A stage play needs to be adapted from the book I wrote."/>
    <x v="430"/>
    <n v="0"/>
    <x v="2"/>
    <x v="0"/>
    <s v="USD"/>
    <n v="1469834940"/>
    <n v="1467162586"/>
    <b v="0"/>
    <n v="0"/>
    <b v="0"/>
    <x v="6"/>
    <d v="2016-07-29T23:29:00"/>
    <x v="3953"/>
    <n v="0"/>
    <n v="0"/>
    <x v="1"/>
    <x v="6"/>
  </r>
  <r>
    <n v="3954"/>
    <s v="City of Joy"/>
    <s v="Despite hunger and conditions of a Calcutta slum, the people there know that life is precious. They have named it â€˜City of Joy.â€™"/>
    <x v="31"/>
    <n v="0"/>
    <x v="2"/>
    <x v="5"/>
    <s v="CAD"/>
    <n v="1405352264"/>
    <n v="1400168264"/>
    <b v="0"/>
    <n v="0"/>
    <b v="0"/>
    <x v="6"/>
    <d v="2014-07-14T15:37:44"/>
    <x v="3954"/>
    <n v="0"/>
    <n v="0"/>
    <x v="1"/>
    <x v="6"/>
  </r>
  <r>
    <n v="3955"/>
    <s v="FHE High School Presents: Snow Queen and Once On This Island"/>
    <s v="FHE High School Theatre Booster Fund Raiser for Costumes --Fall Play Snow Queen and Spring Musical Once on this Island"/>
    <x v="257"/>
    <n v="425"/>
    <x v="2"/>
    <x v="0"/>
    <s v="USD"/>
    <n v="1448745741"/>
    <n v="1446150141"/>
    <b v="0"/>
    <n v="8"/>
    <b v="0"/>
    <x v="6"/>
    <d v="2015-11-28T21:22:21"/>
    <x v="3955"/>
    <n v="24"/>
    <n v="53.13"/>
    <x v="1"/>
    <x v="6"/>
  </r>
  <r>
    <n v="3956"/>
    <s v="The Woman in Me"/>
    <s v="This saucy stage play chronicles the highs and lows of my life involving gangs, drugs and prison. The story is a transforming ministry."/>
    <x v="62"/>
    <n v="0"/>
    <x v="2"/>
    <x v="0"/>
    <s v="USD"/>
    <n v="1461543600"/>
    <n v="1459203727"/>
    <b v="0"/>
    <n v="0"/>
    <b v="0"/>
    <x v="6"/>
    <d v="2016-04-25T00:20:00"/>
    <x v="3956"/>
    <n v="0"/>
    <n v="0"/>
    <x v="1"/>
    <x v="6"/>
  </r>
  <r>
    <n v="3957"/>
    <s v="Yada.Yada.Yada. An Unauthorized Seinfeld Event. 9 in 90"/>
    <s v="A play about something, or maybe nothing. Four actors depicting all 9 seasons of Seinfeld in 90 minutes."/>
    <x v="89"/>
    <n v="7"/>
    <x v="2"/>
    <x v="0"/>
    <s v="USD"/>
    <n v="1468020354"/>
    <n v="1464045954"/>
    <b v="0"/>
    <n v="1"/>
    <b v="0"/>
    <x v="6"/>
    <d v="2016-07-08T23:25:54"/>
    <x v="3957"/>
    <n v="0"/>
    <n v="7"/>
    <x v="1"/>
    <x v="6"/>
  </r>
  <r>
    <n v="3958"/>
    <s v="Shakespeare with Noodles:  Henry IV"/>
    <s v="A children's theatre group constructing props out of swimming noodles to provide free Shakespeare in the parks to local communities."/>
    <x v="13"/>
    <n v="641"/>
    <x v="2"/>
    <x v="0"/>
    <s v="USD"/>
    <n v="1406988000"/>
    <n v="1403822912"/>
    <b v="0"/>
    <n v="16"/>
    <b v="0"/>
    <x v="6"/>
    <d v="2014-08-02T14:00:00"/>
    <x v="3958"/>
    <n v="32"/>
    <n v="40.06"/>
    <x v="1"/>
    <x v="6"/>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x v="6"/>
    <d v="2014-09-28T18:55:56"/>
    <x v="3959"/>
    <n v="24"/>
    <n v="24.33"/>
    <x v="1"/>
    <x v="6"/>
  </r>
  <r>
    <n v="3960"/>
    <s v="In The Time of New York"/>
    <s v="You are closer to your dreams than what you expect, your demons will always wait for you to realize them, theyâ€™ll torture you Manny."/>
    <x v="9"/>
    <n v="45"/>
    <x v="2"/>
    <x v="0"/>
    <s v="USD"/>
    <n v="1451852256"/>
    <n v="1449260256"/>
    <b v="0"/>
    <n v="4"/>
    <b v="0"/>
    <x v="6"/>
    <d v="2016-01-03T20:17:36"/>
    <x v="3960"/>
    <n v="2"/>
    <n v="11.25"/>
    <x v="1"/>
    <x v="6"/>
  </r>
  <r>
    <n v="3961"/>
    <s v="New Edinburgh play"/>
    <s v="I've written a fun new play exploring the reality of gay stereotypes in 2014 - with accommodation and venue hire it needs some dough :)"/>
    <x v="10"/>
    <n v="21"/>
    <x v="2"/>
    <x v="1"/>
    <s v="GBP"/>
    <n v="1399584210"/>
    <n v="1397683410"/>
    <b v="0"/>
    <n v="2"/>
    <b v="0"/>
    <x v="6"/>
    <d v="2014-05-08T21:23:30"/>
    <x v="3961"/>
    <n v="0"/>
    <n v="10.5"/>
    <x v="1"/>
    <x v="6"/>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x v="6"/>
    <d v="2015-11-28T14:54:54"/>
    <x v="3962"/>
    <n v="3"/>
    <n v="15"/>
    <x v="1"/>
    <x v="6"/>
  </r>
  <r>
    <n v="3963"/>
    <s v="Une minute de silence"/>
    <s v="les effets de censeur sur l'immigration.Ã§a c'est une piÃ¨ce de l'histoire de la rÃ©volution en Iran jusqu'Ã  des meurtres en sÃ©rie en 1999"/>
    <x v="3"/>
    <n v="0"/>
    <x v="2"/>
    <x v="5"/>
    <s v="CAD"/>
    <n v="1447821717"/>
    <n v="1445226117"/>
    <b v="0"/>
    <n v="0"/>
    <b v="0"/>
    <x v="6"/>
    <d v="2015-11-18T04:41:57"/>
    <x v="3963"/>
    <n v="0"/>
    <n v="0"/>
    <x v="1"/>
    <x v="6"/>
  </r>
  <r>
    <n v="3964"/>
    <s v="MAMA'Z BA-B: The StagePlay"/>
    <s v="&quot;MAMA'Z BA-B&quot; is the story of Marcus Williams who struggles to find a place for himself as a young black male."/>
    <x v="13"/>
    <n v="126"/>
    <x v="2"/>
    <x v="0"/>
    <s v="USD"/>
    <n v="1429460386"/>
    <n v="1424279986"/>
    <b v="0"/>
    <n v="3"/>
    <b v="0"/>
    <x v="6"/>
    <d v="2015-04-19T16:19:46"/>
    <x v="3964"/>
    <n v="6"/>
    <n v="42"/>
    <x v="1"/>
    <x v="6"/>
  </r>
  <r>
    <n v="3965"/>
    <s v="Fringe Fest: Take Comfort in Falling Forever"/>
    <s v="Andrew Heller producing a production of an original play for the Philadelphia Fringe Festival. Written and Directed by Andrew Heller"/>
    <x v="13"/>
    <n v="285"/>
    <x v="2"/>
    <x v="0"/>
    <s v="USD"/>
    <n v="1460608780"/>
    <n v="1455428380"/>
    <b v="0"/>
    <n v="4"/>
    <b v="0"/>
    <x v="6"/>
    <d v="2016-04-14T04:39:40"/>
    <x v="3965"/>
    <n v="14"/>
    <n v="71.25"/>
    <x v="1"/>
    <x v="6"/>
  </r>
  <r>
    <n v="3966"/>
    <s v="Moroccan National Debate Team"/>
    <s v="MNDT will be the first Moroccan Team in history to participate in the WSDC. the worldâ€™s biggest high school debate tournament."/>
    <x v="51"/>
    <n v="45"/>
    <x v="2"/>
    <x v="0"/>
    <s v="USD"/>
    <n v="1406170740"/>
    <n v="1402506278"/>
    <b v="0"/>
    <n v="2"/>
    <b v="0"/>
    <x v="6"/>
    <d v="2014-07-24T02:59:00"/>
    <x v="3966"/>
    <n v="1"/>
    <n v="22.5"/>
    <x v="1"/>
    <x v="6"/>
  </r>
  <r>
    <n v="3967"/>
    <s v="Backdrops for Maplewood Barn Theatre Summer 2017 Production"/>
    <s v="Ramsay Wise is painting the backdrops for the Maplewood Barn Theatre's summer 2017 production. He needs canvas and paint."/>
    <x v="180"/>
    <n v="410"/>
    <x v="2"/>
    <x v="0"/>
    <s v="USD"/>
    <n v="1488783507"/>
    <n v="1486191507"/>
    <b v="0"/>
    <n v="10"/>
    <b v="0"/>
    <x v="6"/>
    <d v="2017-03-06T06:58:27"/>
    <x v="3967"/>
    <n v="24"/>
    <n v="41"/>
    <x v="1"/>
    <x v="6"/>
  </r>
  <r>
    <n v="3968"/>
    <s v="Scarlet Letters (a play with songs)"/>
    <s v="&quot;On the breast of her gown, in fine red cloth, appeared the letter A.&quot; But what about the rest of the alphabet?"/>
    <x v="10"/>
    <n v="527"/>
    <x v="2"/>
    <x v="0"/>
    <s v="USD"/>
    <n v="1463945673"/>
    <n v="1458761673"/>
    <b v="0"/>
    <n v="11"/>
    <b v="0"/>
    <x v="6"/>
    <d v="2016-05-22T19:34:33"/>
    <x v="3968"/>
    <n v="11"/>
    <n v="47.91"/>
    <x v="1"/>
    <x v="6"/>
  </r>
  <r>
    <n v="3969"/>
    <s v="Ghost Pirate Cruise on the Hudson Sept. 3rd"/>
    <s v="Board a pirate ship and sail with us on a midnight cruise into the dark realms of forgotten pirate lore with music, theater &amp; burlesque"/>
    <x v="431"/>
    <n v="211"/>
    <x v="2"/>
    <x v="0"/>
    <s v="USD"/>
    <n v="1472442900"/>
    <n v="1471638646"/>
    <b v="0"/>
    <n v="6"/>
    <b v="0"/>
    <x v="6"/>
    <d v="2016-08-29T03:55:00"/>
    <x v="3969"/>
    <n v="7"/>
    <n v="35.17"/>
    <x v="1"/>
    <x v="6"/>
  </r>
  <r>
    <n v="3970"/>
    <s v="GCU Follow Your Dreams Production"/>
    <s v="WeÂ  areÂ  aÂ  newÂ  productionÂ  companyÂ  andÂ  willÂ  beÂ  touringÂ  withÂ  ourÂ  production,  FOLLOW  YOUR  DREAMS  debuting  June  2016."/>
    <x v="36"/>
    <n v="11"/>
    <x v="2"/>
    <x v="0"/>
    <s v="USD"/>
    <n v="1460925811"/>
    <n v="1458333811"/>
    <b v="0"/>
    <n v="2"/>
    <b v="0"/>
    <x v="6"/>
    <d v="2016-04-17T20:43:31"/>
    <x v="3970"/>
    <n v="0"/>
    <n v="5.5"/>
    <x v="1"/>
    <x v="6"/>
  </r>
  <r>
    <n v="3971"/>
    <s v="The Sentinel &amp; The Showman"/>
    <s v="The timeless story of the struggling actor, the faithful agent and   the reality of what constitutes success and failure in Hollywood."/>
    <x v="32"/>
    <n v="136"/>
    <x v="2"/>
    <x v="0"/>
    <s v="USD"/>
    <n v="1405947126"/>
    <n v="1403355126"/>
    <b v="0"/>
    <n v="6"/>
    <b v="0"/>
    <x v="6"/>
    <d v="2014-07-21T12:52:06"/>
    <x v="3971"/>
    <n v="1"/>
    <n v="22.67"/>
    <x v="1"/>
    <x v="6"/>
  </r>
  <r>
    <n v="3972"/>
    <s v="Valkyrie Theatre Company"/>
    <s v="We're a horror based theatre company in Oklahoma City beginning our first season of shows."/>
    <x v="28"/>
    <n v="211"/>
    <x v="2"/>
    <x v="0"/>
    <s v="USD"/>
    <n v="1423186634"/>
    <n v="1418002634"/>
    <b v="0"/>
    <n v="8"/>
    <b v="0"/>
    <x v="6"/>
    <d v="2015-02-06T01:37:14"/>
    <x v="3972"/>
    <n v="21"/>
    <n v="26.38"/>
    <x v="1"/>
    <x v="6"/>
  </r>
  <r>
    <n v="3973"/>
    <s v="Staged Right Theatre First Season Campaign"/>
    <s v="Staged Right Theatre Company is putting on its first season this year, and we need your help with raising money to put on four plays!"/>
    <x v="10"/>
    <n v="3905"/>
    <x v="2"/>
    <x v="0"/>
    <s v="USD"/>
    <n v="1462766400"/>
    <n v="1460219110"/>
    <b v="0"/>
    <n v="37"/>
    <b v="0"/>
    <x v="6"/>
    <d v="2016-05-09T04:00:00"/>
    <x v="3973"/>
    <n v="78"/>
    <n v="105.54"/>
    <x v="1"/>
    <x v="6"/>
  </r>
  <r>
    <n v="3974"/>
    <s v="The Taming of the Shrew"/>
    <s v="We are performing Shakespeare's &quot;The Taming of the Shrew&quot; in its original Elizabethan setting at the Oxford Shakespeare Festival."/>
    <x v="28"/>
    <n v="320"/>
    <x v="2"/>
    <x v="1"/>
    <s v="GBP"/>
    <n v="1464872848"/>
    <n v="1462280848"/>
    <b v="0"/>
    <n v="11"/>
    <b v="0"/>
    <x v="6"/>
    <d v="2016-06-02T13:07:28"/>
    <x v="3974"/>
    <n v="32"/>
    <n v="29.09"/>
    <x v="1"/>
    <x v="6"/>
  </r>
  <r>
    <n v="3975"/>
    <s v="Moon Over Mangroves"/>
    <s v="Four homeless Key West men are to be given a boat, but fates twist until only the moon and mangroves witness their earthly demise."/>
    <x v="432"/>
    <n v="0"/>
    <x v="2"/>
    <x v="0"/>
    <s v="USD"/>
    <n v="1468442898"/>
    <n v="1465850898"/>
    <b v="0"/>
    <n v="0"/>
    <b v="0"/>
    <x v="6"/>
    <d v="2016-07-13T20:48:18"/>
    <x v="3975"/>
    <n v="0"/>
    <n v="0"/>
    <x v="1"/>
    <x v="6"/>
  </r>
  <r>
    <n v="3976"/>
    <s v="R.U.R. at New Muses Theatre Company"/>
    <s v="Rossumâ€™s Universal Robots are the perfect workforce, without emotions, needs, or souls. But they are changing. Becoming more like us..."/>
    <x v="46"/>
    <n v="620"/>
    <x v="2"/>
    <x v="0"/>
    <s v="USD"/>
    <n v="1406876400"/>
    <n v="1405024561"/>
    <b v="0"/>
    <n v="10"/>
    <b v="0"/>
    <x v="6"/>
    <d v="2014-08-01T07:00:00"/>
    <x v="3976"/>
    <n v="48"/>
    <n v="62"/>
    <x v="1"/>
    <x v="6"/>
  </r>
  <r>
    <n v="3977"/>
    <s v="Tales of a Dragon KNIGHT"/>
    <s v="Created for the greatest stages of the world, will captivate the hearts of its audience with a Powerful Story Line &amp; Magical creatures!"/>
    <x v="161"/>
    <n v="1305"/>
    <x v="2"/>
    <x v="0"/>
    <s v="USD"/>
    <n v="1469213732"/>
    <n v="1466621732"/>
    <b v="0"/>
    <n v="6"/>
    <b v="0"/>
    <x v="6"/>
    <d v="2016-07-22T18:55:32"/>
    <x v="3977"/>
    <n v="1"/>
    <n v="217.5"/>
    <x v="1"/>
    <x v="6"/>
  </r>
  <r>
    <n v="3978"/>
    <s v="For Colored Girl Play Production"/>
    <s v="Staged play within the communities of eastern ( Kinston Wilson Wilmington ) North Carolina ! Funds will allow a child to attend! THX"/>
    <x v="13"/>
    <n v="214"/>
    <x v="2"/>
    <x v="0"/>
    <s v="USD"/>
    <n v="1422717953"/>
    <n v="1417533953"/>
    <b v="0"/>
    <n v="8"/>
    <b v="0"/>
    <x v="6"/>
    <d v="2015-01-31T15:25:53"/>
    <x v="3978"/>
    <n v="11"/>
    <n v="26.75"/>
    <x v="1"/>
    <x v="6"/>
  </r>
  <r>
    <n v="3979"/>
    <s v="What a Gay Play - back, bigger and longer"/>
    <s v="After a successful premiere run at Edinburgh 2014, it's been rewritten and revised and is back for another run of Edinburgh fun in 2015"/>
    <x v="12"/>
    <n v="110"/>
    <x v="2"/>
    <x v="1"/>
    <s v="GBP"/>
    <n v="1427659200"/>
    <n v="1425678057"/>
    <b v="0"/>
    <n v="6"/>
    <b v="0"/>
    <x v="6"/>
    <d v="2015-03-29T20:00:00"/>
    <x v="3979"/>
    <n v="2"/>
    <n v="18.329999999999998"/>
    <x v="1"/>
    <x v="6"/>
  </r>
  <r>
    <n v="3980"/>
    <s v="Romeo and Juliet: A Mesh-n-Groove Production"/>
    <s v="Itâ€™s your favorite classic with a twist. This summer, Chicago youth recreate Romeo and Juliet in The Mesh-n-Groove annual production!"/>
    <x v="30"/>
    <n v="450"/>
    <x v="2"/>
    <x v="0"/>
    <s v="USD"/>
    <n v="1404570147"/>
    <n v="1401978147"/>
    <b v="0"/>
    <n v="7"/>
    <b v="0"/>
    <x v="6"/>
    <d v="2014-07-05T14:22:27"/>
    <x v="3980"/>
    <n v="18"/>
    <n v="64.290000000000006"/>
    <x v="1"/>
    <x v="6"/>
  </r>
  <r>
    <n v="3981"/>
    <s v="BEIRUT, LADY OF LEBANON"/>
    <s v="A Theatrical Production Celebrating the Lebanese Culture and the Human Spirit in Time of War."/>
    <x v="11"/>
    <n v="1225"/>
    <x v="2"/>
    <x v="0"/>
    <s v="USD"/>
    <n v="1468729149"/>
    <n v="1463545149"/>
    <b v="0"/>
    <n v="7"/>
    <b v="0"/>
    <x v="6"/>
    <d v="2016-07-17T04:19:09"/>
    <x v="3981"/>
    <n v="4"/>
    <n v="175"/>
    <x v="1"/>
    <x v="6"/>
  </r>
  <r>
    <n v="3982"/>
    <s v="Flush - David Dipper - Break Point Theatre"/>
    <s v="Sex, deception, addiction, life. _x000a_A quality piece of relevant theatre at one of London's most vibrant and respected fringe theatres."/>
    <x v="16"/>
    <n v="170"/>
    <x v="2"/>
    <x v="1"/>
    <s v="GBP"/>
    <n v="1436297180"/>
    <n v="1431113180"/>
    <b v="0"/>
    <n v="5"/>
    <b v="0"/>
    <x v="6"/>
    <d v="2015-07-07T19:26:20"/>
    <x v="3982"/>
    <n v="20"/>
    <n v="34"/>
    <x v="1"/>
    <x v="6"/>
  </r>
  <r>
    <n v="3983"/>
    <s v="A Season of Love and Music (Spring 2014)"/>
    <s v="Donâ€™t miss Golden Threadâ€™s new family-friendly play with live music about Ziryab, the 9th century musician and cultural trailblazer!"/>
    <x v="433"/>
    <n v="3877"/>
    <x v="2"/>
    <x v="0"/>
    <s v="USD"/>
    <n v="1400569140"/>
    <n v="1397854356"/>
    <b v="0"/>
    <n v="46"/>
    <b v="0"/>
    <x v="6"/>
    <d v="2014-05-20T06:59:00"/>
    <x v="3983"/>
    <n v="35"/>
    <n v="84.28"/>
    <x v="1"/>
    <x v="6"/>
  </r>
  <r>
    <n v="3984"/>
    <s v="Fantastic Mr Fox - Novus Theatre"/>
    <s v="Novus Theatre bring you their new show 'Fantastic Mr Fox'. We hope to improve the pay for our cast and crew through Kickstarter."/>
    <x v="15"/>
    <n v="95"/>
    <x v="2"/>
    <x v="1"/>
    <s v="GBP"/>
    <n v="1415404800"/>
    <n v="1412809644"/>
    <b v="0"/>
    <n v="10"/>
    <b v="0"/>
    <x v="6"/>
    <d v="2014-11-08T00:00:00"/>
    <x v="3984"/>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x v="6"/>
    <d v="2016-02-20T21:05:00"/>
    <x v="3985"/>
    <n v="32"/>
    <n v="33.74"/>
    <x v="1"/>
    <x v="6"/>
  </r>
  <r>
    <n v="3986"/>
    <s v="Hippolytos - Polish Tour"/>
    <s v="After a successful run at London's Cockpit Theatre, we are invited to perform in Gardzienice OPT and at Teatr Polski in Warsaw, Poland."/>
    <x v="10"/>
    <n v="488"/>
    <x v="2"/>
    <x v="1"/>
    <s v="GBP"/>
    <n v="1462539840"/>
    <n v="1460034594"/>
    <b v="0"/>
    <n v="13"/>
    <b v="0"/>
    <x v="6"/>
    <d v="2016-05-06T13:04:00"/>
    <x v="3986"/>
    <n v="10"/>
    <n v="37.54"/>
    <x v="1"/>
    <x v="6"/>
  </r>
  <r>
    <n v="3987"/>
    <s v="Write Now 5"/>
    <s v="Write Now 5 is a new writing festival in south east London promoting new work from emerging playwrights."/>
    <x v="44"/>
    <n v="151"/>
    <x v="2"/>
    <x v="1"/>
    <s v="GBP"/>
    <n v="1400278290"/>
    <n v="1399414290"/>
    <b v="0"/>
    <n v="13"/>
    <b v="0"/>
    <x v="6"/>
    <d v="2014-05-16T22:11:30"/>
    <x v="3987"/>
    <n v="38"/>
    <n v="11.62"/>
    <x v="1"/>
    <x v="6"/>
  </r>
  <r>
    <n v="3988"/>
    <s v="Folk-Tales: What Stories Do Your Folks Tell?"/>
    <s v="An evening of of stories based both in myth and truth."/>
    <x v="15"/>
    <n v="32"/>
    <x v="2"/>
    <x v="0"/>
    <s v="USD"/>
    <n v="1440813413"/>
    <n v="1439517413"/>
    <b v="0"/>
    <n v="4"/>
    <b v="0"/>
    <x v="6"/>
    <d v="2015-08-29T01:56:53"/>
    <x v="3988"/>
    <n v="2"/>
    <n v="8"/>
    <x v="1"/>
    <x v="6"/>
  </r>
  <r>
    <n v="3989"/>
    <s v="A Gentleman, A Lady and A Thug"/>
    <s v="I love to write. I have written and published my first book and everyone that read it enjoyed it. My dream is to one day write movies"/>
    <x v="9"/>
    <n v="0"/>
    <x v="2"/>
    <x v="0"/>
    <s v="USD"/>
    <n v="1447009181"/>
    <n v="1444413581"/>
    <b v="0"/>
    <n v="0"/>
    <b v="0"/>
    <x v="6"/>
    <d v="2015-11-08T18:59:41"/>
    <x v="3989"/>
    <n v="0"/>
    <n v="0"/>
    <x v="1"/>
    <x v="6"/>
  </r>
  <r>
    <n v="3990"/>
    <s v="&quot;The Day That Shakespeare Died&quot; - The book and the play."/>
    <s v="A book and a play. Narrated by the ghost of Will Shakespeare and the ghost of his dog Crab,  Their adventures in the afterlife..."/>
    <x v="409"/>
    <n v="69"/>
    <x v="2"/>
    <x v="1"/>
    <s v="GBP"/>
    <n v="1456934893"/>
    <n v="1454342893"/>
    <b v="0"/>
    <n v="3"/>
    <b v="0"/>
    <x v="6"/>
    <d v="2016-03-02T16:08:13"/>
    <x v="3990"/>
    <n v="4"/>
    <n v="23"/>
    <x v="1"/>
    <x v="6"/>
  </r>
  <r>
    <n v="3991"/>
    <s v="NTACTheatre - North Texas Actor's Collaborative Theatre"/>
    <s v="North Texas first actor-driven theatre company needs your help"/>
    <x v="2"/>
    <n v="100"/>
    <x v="2"/>
    <x v="0"/>
    <s v="USD"/>
    <n v="1433086082"/>
    <n v="1430494082"/>
    <b v="0"/>
    <n v="1"/>
    <b v="0"/>
    <x v="6"/>
    <d v="2015-05-31T15:28:02"/>
    <x v="3991"/>
    <n v="20"/>
    <n v="100"/>
    <x v="1"/>
    <x v="6"/>
  </r>
  <r>
    <n v="3992"/>
    <s v="Tearing Down Cabrini-Green, a dynamic social commentary."/>
    <s v="A richly textured and intellectually powerful social commentary about family, community and America."/>
    <x v="3"/>
    <n v="541"/>
    <x v="2"/>
    <x v="0"/>
    <s v="USD"/>
    <n v="1449876859"/>
    <n v="1444689259"/>
    <b v="0"/>
    <n v="9"/>
    <b v="0"/>
    <x v="6"/>
    <d v="2015-12-11T23:34:19"/>
    <x v="3992"/>
    <n v="5"/>
    <n v="60.11"/>
    <x v="1"/>
    <x v="6"/>
  </r>
  <r>
    <n v="3993"/>
    <s v="Invincible Diamonds: A Survivor's Guide"/>
    <s v="I am seeking to turn my collection of urban poetry into a stage play. My desire is to inspire victims to heal."/>
    <x v="63"/>
    <n v="3"/>
    <x v="2"/>
    <x v="0"/>
    <s v="USD"/>
    <n v="1431549912"/>
    <n v="1428957912"/>
    <b v="0"/>
    <n v="1"/>
    <b v="0"/>
    <x v="6"/>
    <d v="2015-05-13T20:45:12"/>
    <x v="3993"/>
    <n v="0"/>
    <n v="3"/>
    <x v="1"/>
    <x v="6"/>
  </r>
  <r>
    <n v="3994"/>
    <s v="Poles Apart - A Play in 2 Acts"/>
    <s v="Is Henson willing to dare risk a theatrical speaking tour of his North Pole adventures...and more?"/>
    <x v="13"/>
    <n v="5"/>
    <x v="2"/>
    <x v="0"/>
    <s v="USD"/>
    <n v="1405761690"/>
    <n v="1403169690"/>
    <b v="0"/>
    <n v="1"/>
    <b v="0"/>
    <x v="6"/>
    <d v="2014-07-19T09:21:30"/>
    <x v="3994"/>
    <n v="0"/>
    <n v="5"/>
    <x v="1"/>
    <x v="6"/>
  </r>
  <r>
    <n v="3995"/>
    <s v="Headaches - a play exploring the topic of mental health"/>
    <s v="Headaches: a play composed of personal testimonies, writings and music, centered on mental illness and its effects on people's lives."/>
    <x v="48"/>
    <n v="70"/>
    <x v="2"/>
    <x v="1"/>
    <s v="GBP"/>
    <n v="1423913220"/>
    <n v="1421339077"/>
    <b v="0"/>
    <n v="4"/>
    <b v="0"/>
    <x v="6"/>
    <d v="2015-02-14T11:27:00"/>
    <x v="3995"/>
    <n v="35"/>
    <n v="17.5"/>
    <x v="1"/>
    <x v="6"/>
  </r>
  <r>
    <n v="3996"/>
    <s v="Anansi the Spider - An African Folktale"/>
    <s v="The African tale of Anansi the Spider is that of a trickster who often uses cleverness and harmless jokes to get what he wants."/>
    <x v="9"/>
    <n v="497"/>
    <x v="2"/>
    <x v="0"/>
    <s v="USD"/>
    <n v="1416499440"/>
    <n v="1415341464"/>
    <b v="0"/>
    <n v="17"/>
    <b v="0"/>
    <x v="6"/>
    <d v="2014-11-20T16:04:00"/>
    <x v="3996"/>
    <n v="17"/>
    <n v="29.24"/>
    <x v="1"/>
    <x v="6"/>
  </r>
  <r>
    <n v="3997"/>
    <s v="'Working Play Title'"/>
    <s v="We aim to produce a Professional Published Play for two days in October 2015 on Fri 30th &amp; Sat 31st with three performances in total."/>
    <x v="9"/>
    <n v="0"/>
    <x v="2"/>
    <x v="1"/>
    <s v="GBP"/>
    <n v="1428222221"/>
    <n v="1425633821"/>
    <b v="0"/>
    <n v="0"/>
    <b v="0"/>
    <x v="6"/>
    <d v="2015-04-05T08:23:41"/>
    <x v="3997"/>
    <n v="0"/>
    <n v="0"/>
    <x v="1"/>
    <x v="6"/>
  </r>
  <r>
    <n v="3998"/>
    <s v="Forsaken Angels-A New Play"/>
    <s v="Forsaken Angels, a powerful new play by William Leary, author of DCMTA's Best Of 2014 Play Masquerade."/>
    <x v="21"/>
    <n v="715"/>
    <x v="2"/>
    <x v="0"/>
    <s v="USD"/>
    <n v="1427580426"/>
    <n v="1424992026"/>
    <b v="0"/>
    <n v="12"/>
    <b v="0"/>
    <x v="6"/>
    <d v="2015-03-28T22:07:06"/>
    <x v="3998"/>
    <n v="57"/>
    <n v="59.58"/>
    <x v="1"/>
    <x v="6"/>
  </r>
  <r>
    <n v="3999"/>
    <s v="The Sins of Seven Tables at the Edinburgh Fringe Festival"/>
    <s v="If tables had ears what tales would they tell? Sins of Seven Tables, a modern take on the 7 Deadlies, are they still sins?"/>
    <x v="39"/>
    <n v="1156"/>
    <x v="2"/>
    <x v="0"/>
    <s v="USD"/>
    <n v="1409514709"/>
    <n v="1406058798"/>
    <b v="0"/>
    <n v="14"/>
    <b v="0"/>
    <x v="6"/>
    <d v="2014-08-31T19:51:49"/>
    <x v="3999"/>
    <n v="17"/>
    <n v="82.57"/>
    <x v="1"/>
    <x v="6"/>
  </r>
  <r>
    <n v="4000"/>
    <s v="The Escorts"/>
    <s v="An Enticing Trip into the World of Assisted Dying"/>
    <x v="6"/>
    <n v="10"/>
    <x v="2"/>
    <x v="0"/>
    <s v="USD"/>
    <n v="1462631358"/>
    <n v="1457450958"/>
    <b v="0"/>
    <n v="1"/>
    <b v="0"/>
    <x v="6"/>
    <d v="2016-05-07T14:29:18"/>
    <x v="4000"/>
    <n v="0"/>
    <n v="10"/>
    <x v="1"/>
    <x v="6"/>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x v="6"/>
    <d v="2017-03-01T19:00:00"/>
    <x v="4001"/>
    <n v="38"/>
    <n v="32.36"/>
    <x v="1"/>
    <x v="6"/>
  </r>
  <r>
    <n v="4002"/>
    <s v="Terry Pratchett's Wyrd Sisters"/>
    <s v="Bring Wyrd Sisters, a comedy of Shakespearean proportions, to small-town Texas. Loosely parodies the â€œScottish Play.â€"/>
    <x v="21"/>
    <n v="23"/>
    <x v="2"/>
    <x v="0"/>
    <s v="USD"/>
    <n v="1411779761"/>
    <n v="1409187761"/>
    <b v="0"/>
    <n v="4"/>
    <b v="0"/>
    <x v="6"/>
    <d v="2014-09-27T01:02:41"/>
    <x v="4002"/>
    <n v="2"/>
    <n v="5.75"/>
    <x v="1"/>
    <x v="6"/>
  </r>
  <r>
    <n v="4003"/>
    <s v="MAMA BA-B: The Stage Play"/>
    <s v="&quot;MAMA'Z BA-B&quot; is the story of Marcus Williams who struggles to find a place for himself as a young black male."/>
    <x v="13"/>
    <n v="201"/>
    <x v="2"/>
    <x v="0"/>
    <s v="USD"/>
    <n v="1424009147"/>
    <n v="1421417147"/>
    <b v="0"/>
    <n v="2"/>
    <b v="0"/>
    <x v="6"/>
    <d v="2015-02-15T14:05:47"/>
    <x v="4003"/>
    <n v="10"/>
    <n v="100.5"/>
    <x v="1"/>
    <x v="6"/>
  </r>
  <r>
    <n v="4004"/>
    <s v="South Florida Tours"/>
    <s v="Help Launch The Queen Into South Florida!"/>
    <x v="2"/>
    <n v="1"/>
    <x v="2"/>
    <x v="0"/>
    <s v="USD"/>
    <n v="1412740457"/>
    <n v="1410148457"/>
    <b v="0"/>
    <n v="1"/>
    <b v="0"/>
    <x v="6"/>
    <d v="2014-10-08T03:54:17"/>
    <x v="4004"/>
    <n v="0"/>
    <n v="1"/>
    <x v="1"/>
    <x v="6"/>
  </r>
  <r>
    <n v="4005"/>
    <s v="Bringing more Art to the Community"/>
    <s v="Help us bring more Art to the Community. It's our second production, Fences by August Wilson. Help us make it a success!"/>
    <x v="9"/>
    <n v="40"/>
    <x v="2"/>
    <x v="0"/>
    <s v="USD"/>
    <n v="1413832985"/>
    <n v="1408648985"/>
    <b v="0"/>
    <n v="2"/>
    <b v="0"/>
    <x v="6"/>
    <d v="2014-10-20T19:23:05"/>
    <x v="4005"/>
    <n v="1"/>
    <n v="20"/>
    <x v="1"/>
    <x v="6"/>
  </r>
  <r>
    <n v="4006"/>
    <s v="&quot;The Norwegians&quot; Midwestern Tour"/>
    <s v="Olive and Betty have cheating boyfriends. The solution: Gus and Tor, two Norwegian hit men who specialize in solving such problems."/>
    <x v="11"/>
    <n v="2"/>
    <x v="2"/>
    <x v="0"/>
    <s v="USD"/>
    <n v="1455647587"/>
    <n v="1453487587"/>
    <b v="0"/>
    <n v="1"/>
    <b v="0"/>
    <x v="6"/>
    <d v="2016-02-16T18:33:07"/>
    <x v="4006"/>
    <n v="0"/>
    <n v="2"/>
    <x v="1"/>
    <x v="6"/>
  </r>
  <r>
    <n v="4007"/>
    <s v="POLES APART - A PLAY IN 2 ACTS"/>
    <s v="Is the public ready to hear Matt's story? Is he willing to risk public speaking and the waning reputation among his own race?"/>
    <x v="13"/>
    <n v="5"/>
    <x v="2"/>
    <x v="0"/>
    <s v="USD"/>
    <n v="1409070480"/>
    <n v="1406572381"/>
    <b v="0"/>
    <n v="1"/>
    <b v="0"/>
    <x v="6"/>
    <d v="2014-08-26T16:28:00"/>
    <x v="4007"/>
    <n v="0"/>
    <n v="5"/>
    <x v="1"/>
    <x v="6"/>
  </r>
  <r>
    <n v="4008"/>
    <s v="Lovers and Other Strangers at The Cockpit"/>
    <s v="Lovers and Other Strangers by RenÃ©e Taylor and Joseph Bologna, showing at The Cockpit theatre in Marylebone, 10th - 14th August 2015"/>
    <x v="28"/>
    <n v="60"/>
    <x v="2"/>
    <x v="1"/>
    <s v="GBP"/>
    <n v="1437606507"/>
    <n v="1435014507"/>
    <b v="0"/>
    <n v="4"/>
    <b v="0"/>
    <x v="6"/>
    <d v="2015-07-22T23:08:27"/>
    <x v="4008"/>
    <n v="6"/>
    <n v="15"/>
    <x v="1"/>
    <x v="6"/>
  </r>
  <r>
    <n v="4009"/>
    <s v="A play by Gabriel Kemlo about lost ideals, and new starts"/>
    <s v="Against the decline of Thatcherism, the fall of the Wall, and the rise of Acid House. This comedy is a 'Withnail &amp; I' for 1993."/>
    <x v="434"/>
    <n v="75"/>
    <x v="2"/>
    <x v="1"/>
    <s v="GBP"/>
    <n v="1410281360"/>
    <n v="1406825360"/>
    <b v="0"/>
    <n v="3"/>
    <b v="0"/>
    <x v="6"/>
    <d v="2014-09-09T16:49:20"/>
    <x v="4009"/>
    <n v="4"/>
    <n v="25"/>
    <x v="1"/>
    <x v="6"/>
  </r>
  <r>
    <n v="4010"/>
    <s v="The Connection Play 2014"/>
    <s v="JUNTO Productions is proud to present our first production, the premiere of The Connection, a play by Jeffrey Paul."/>
    <x v="312"/>
    <n v="1742"/>
    <x v="2"/>
    <x v="0"/>
    <s v="USD"/>
    <n v="1414348166"/>
    <n v="1412879366"/>
    <b v="0"/>
    <n v="38"/>
    <b v="0"/>
    <x v="6"/>
    <d v="2014-10-26T18:29:26"/>
    <x v="4010"/>
    <n v="24"/>
    <n v="45.84"/>
    <x v="1"/>
    <x v="6"/>
  </r>
  <r>
    <n v="4011"/>
    <s v="Just Bryan, a radio drama"/>
    <s v="Radio drama about a failed comedian with the help of his Dictaphone friend Alan, tries to become a success whilst fighting his demons."/>
    <x v="49"/>
    <n v="19"/>
    <x v="2"/>
    <x v="1"/>
    <s v="GBP"/>
    <n v="1422450278"/>
    <n v="1419858278"/>
    <b v="0"/>
    <n v="4"/>
    <b v="0"/>
    <x v="6"/>
    <d v="2015-01-28T13:04:38"/>
    <x v="4011"/>
    <n v="8"/>
    <n v="4.75"/>
    <x v="1"/>
    <x v="6"/>
  </r>
  <r>
    <n v="4012"/>
    <s v="The Butterfly Catcher"/>
    <s v="LEELA IS A 14 YEAR OLD GIRL. JONAH IS A 56 YEAR OLD MAN. IT'S BEEN GOING ON FOR 3 YEARS. HERE COMES THE NIGHT OF VIOLENT RECKONING."/>
    <x v="435"/>
    <n v="0"/>
    <x v="2"/>
    <x v="1"/>
    <s v="GBP"/>
    <n v="1430571849"/>
    <n v="1427979849"/>
    <b v="0"/>
    <n v="0"/>
    <b v="0"/>
    <x v="6"/>
    <d v="2015-05-02T13:04:09"/>
    <x v="4012"/>
    <n v="0"/>
    <n v="0"/>
    <x v="1"/>
    <x v="6"/>
  </r>
  <r>
    <n v="4013"/>
    <s v="Harriet Tubman Woman Of Faith"/>
    <s v="Harriet Tubman Woman of Faith is a remarkable narrative about the life and faith of Harriet Tubman, told through a dream of a teenager."/>
    <x v="13"/>
    <n v="26"/>
    <x v="2"/>
    <x v="0"/>
    <s v="USD"/>
    <n v="1424070823"/>
    <n v="1421478823"/>
    <b v="0"/>
    <n v="2"/>
    <b v="0"/>
    <x v="6"/>
    <d v="2015-02-16T07:13:43"/>
    <x v="4013"/>
    <n v="1"/>
    <n v="13"/>
    <x v="1"/>
    <x v="6"/>
  </r>
  <r>
    <n v="4014"/>
    <s v="Ministry theater"/>
    <s v="I am trying to put together a ministry theater company for junior / high schoolers that which puts on free shows in the SoCal area."/>
    <x v="7"/>
    <n v="0"/>
    <x v="2"/>
    <x v="0"/>
    <s v="USD"/>
    <n v="1457157269"/>
    <n v="1455861269"/>
    <b v="0"/>
    <n v="0"/>
    <b v="0"/>
    <x v="6"/>
    <d v="2016-03-05T05:54:29"/>
    <x v="4014"/>
    <n v="0"/>
    <n v="0"/>
    <x v="1"/>
    <x v="6"/>
  </r>
  <r>
    <n v="4015"/>
    <s v="Shakespeare In The Park"/>
    <s v="FREE Shakespeare In the Park in Bergen County, NJ on July 24, 25, 31, and August 1. We need your support to help keep our show FREE"/>
    <x v="39"/>
    <n v="1"/>
    <x v="2"/>
    <x v="0"/>
    <s v="USD"/>
    <n v="1437331463"/>
    <n v="1434739463"/>
    <b v="0"/>
    <n v="1"/>
    <b v="0"/>
    <x v="6"/>
    <d v="2015-07-19T18:44:23"/>
    <x v="4015"/>
    <n v="0"/>
    <n v="1"/>
    <x v="1"/>
    <x v="6"/>
  </r>
  <r>
    <n v="4016"/>
    <s v="MENTAL Play"/>
    <s v="A new play and project exploring challenges faced by young adults struggling with mental health issues in contemporary Britain."/>
    <x v="2"/>
    <n v="70"/>
    <x v="2"/>
    <x v="1"/>
    <s v="GBP"/>
    <n v="1410987400"/>
    <n v="1408395400"/>
    <b v="0"/>
    <n v="7"/>
    <b v="0"/>
    <x v="6"/>
    <d v="2014-09-17T20:56:40"/>
    <x v="4016"/>
    <n v="14"/>
    <n v="10"/>
    <x v="1"/>
    <x v="6"/>
  </r>
  <r>
    <n v="4017"/>
    <s v="The Rights (and Wrongs) of Mary Wollstonecraft"/>
    <s v="The true story of the romantic entanglements of Mary Shelley's parents. Anarchist; William Godwin &amp;, 1st feminist; Mary Wollstonecraft."/>
    <x v="3"/>
    <n v="105"/>
    <x v="2"/>
    <x v="0"/>
    <s v="USD"/>
    <n v="1409846874"/>
    <n v="1407254874"/>
    <b v="0"/>
    <n v="2"/>
    <b v="0"/>
    <x v="6"/>
    <d v="2014-09-04T16:07:54"/>
    <x v="4017"/>
    <n v="1"/>
    <n v="52.5"/>
    <x v="1"/>
    <x v="6"/>
  </r>
  <r>
    <n v="4018"/>
    <s v="Time Please Fringe"/>
    <s v="Funding for a production of Time Please at the Brighton Fringe 2017... and beyond."/>
    <x v="15"/>
    <n v="130"/>
    <x v="2"/>
    <x v="1"/>
    <s v="GBP"/>
    <n v="1475877108"/>
    <n v="1473285108"/>
    <b v="0"/>
    <n v="4"/>
    <b v="0"/>
    <x v="6"/>
    <d v="2016-10-07T21:51:48"/>
    <x v="4018"/>
    <n v="9"/>
    <n v="32.5"/>
    <x v="1"/>
    <x v="6"/>
  </r>
  <r>
    <n v="4019"/>
    <s v="We Don't Play Fight"/>
    <s v="Finally a crossover of the arts takes place! Theater &amp; LIVE Pro Wrestling. A unique story featuring TV Pro Wrestling without the TV."/>
    <x v="8"/>
    <n v="29"/>
    <x v="2"/>
    <x v="0"/>
    <s v="USD"/>
    <n v="1460737680"/>
    <n v="1455725596"/>
    <b v="0"/>
    <n v="4"/>
    <b v="0"/>
    <x v="6"/>
    <d v="2016-04-15T16:28:00"/>
    <x v="4019"/>
    <n v="1"/>
    <n v="7.25"/>
    <x v="1"/>
    <x v="6"/>
  </r>
  <r>
    <n v="4020"/>
    <s v="Those That Fly"/>
    <s v="Having lived her whole life in the midst of a civil war, 11 year old Leyla dreams of being a pilot so she may fly her family to safety."/>
    <x v="20"/>
    <n v="100"/>
    <x v="2"/>
    <x v="0"/>
    <s v="USD"/>
    <n v="1427168099"/>
    <n v="1424579699"/>
    <b v="0"/>
    <n v="3"/>
    <b v="0"/>
    <x v="6"/>
    <d v="2015-03-24T03:34:59"/>
    <x v="4020"/>
    <n v="17"/>
    <n v="33.33"/>
    <x v="1"/>
    <x v="6"/>
  </r>
  <r>
    <n v="4021"/>
    <s v="Angels in Houston"/>
    <s v="Help a group of actors end bigotry in Houston, TX by supporting a  full production of Angels in America."/>
    <x v="36"/>
    <n v="125"/>
    <x v="2"/>
    <x v="0"/>
    <s v="USD"/>
    <n v="1414360358"/>
    <n v="1409176358"/>
    <b v="0"/>
    <n v="2"/>
    <b v="0"/>
    <x v="6"/>
    <d v="2014-10-26T21:52:38"/>
    <x v="4021"/>
    <n v="1"/>
    <n v="62.5"/>
    <x v="1"/>
    <x v="6"/>
  </r>
  <r>
    <n v="4022"/>
    <s v="The Merchant of Venice as Shakespeare Heard It"/>
    <s v="Help us produce a video of the first Original Pronunciation Merchant of Venice."/>
    <x v="102"/>
    <n v="12521"/>
    <x v="2"/>
    <x v="0"/>
    <s v="USD"/>
    <n v="1422759240"/>
    <n v="1418824867"/>
    <b v="0"/>
    <n v="197"/>
    <b v="0"/>
    <x v="6"/>
    <d v="2015-02-01T02:54:00"/>
    <x v="4022"/>
    <n v="70"/>
    <n v="63.56"/>
    <x v="1"/>
    <x v="6"/>
  </r>
  <r>
    <n v="4023"/>
    <s v="Forgive &amp; Forget"/>
    <s v="An original gospel stage play that explores the pain and hurt caused by those who struggle to forgive others!"/>
    <x v="39"/>
    <n v="0"/>
    <x v="2"/>
    <x v="0"/>
    <s v="USD"/>
    <n v="1458860363"/>
    <n v="1454975963"/>
    <b v="0"/>
    <n v="0"/>
    <b v="0"/>
    <x v="6"/>
    <d v="2016-03-24T22:59:23"/>
    <x v="4023"/>
    <n v="0"/>
    <n v="0"/>
    <x v="1"/>
    <x v="6"/>
  </r>
  <r>
    <n v="4024"/>
    <s v="Super Date, The Dating Game Show for Superheroes"/>
    <s v="Ever wonder what Wonder Woman wants in a super man? Can you be both a lover, and a fighter? And, whatâ€™s with all the spandex?"/>
    <x v="134"/>
    <n v="10"/>
    <x v="2"/>
    <x v="0"/>
    <s v="USD"/>
    <n v="1441037097"/>
    <n v="1438445097"/>
    <b v="0"/>
    <n v="1"/>
    <b v="0"/>
    <x v="6"/>
    <d v="2015-08-31T16:04:57"/>
    <x v="4024"/>
    <n v="1"/>
    <n v="10"/>
    <x v="1"/>
    <x v="6"/>
  </r>
  <r>
    <n v="4025"/>
    <s v="Financement et aide Ã  la crÃ©ation"/>
    <s v="Acteurs, scÃ©naristes et metteurs en scÃ¨ne souhaitant monter, 5 piÃ¨ces de thÃ©Ã¢tre ainsi que 3 courts mÃ©trages et 2 long-mÃ©trages."/>
    <x v="10"/>
    <n v="250"/>
    <x v="2"/>
    <x v="6"/>
    <s v="EUR"/>
    <n v="1437889336"/>
    <n v="1432705336"/>
    <b v="0"/>
    <n v="4"/>
    <b v="0"/>
    <x v="6"/>
    <d v="2015-07-26T05:42:16"/>
    <x v="4025"/>
    <n v="5"/>
    <n v="62.5"/>
    <x v="1"/>
    <x v="6"/>
  </r>
  <r>
    <n v="4026"/>
    <s v="Speak to my Soul: A Montage of Voices"/>
    <s v="This is a play that voices that stories of the black experience in America using spoken word, song and dance."/>
    <x v="23"/>
    <n v="0"/>
    <x v="2"/>
    <x v="0"/>
    <s v="USD"/>
    <n v="1449247439"/>
    <n v="1444059839"/>
    <b v="0"/>
    <n v="0"/>
    <b v="0"/>
    <x v="6"/>
    <d v="2015-12-04T16:43:59"/>
    <x v="4026"/>
    <n v="0"/>
    <n v="0"/>
    <x v="1"/>
    <x v="6"/>
  </r>
  <r>
    <n v="4027"/>
    <s v="Lincoln High School presents: Little Shop of Horrors"/>
    <s v="Drama Students at Lincoln High School in Walla Walla, WA are working hard to present their excellent version of Little Shop of Horrors."/>
    <x v="9"/>
    <n v="215"/>
    <x v="2"/>
    <x v="0"/>
    <s v="USD"/>
    <n v="1487811600"/>
    <n v="1486077481"/>
    <b v="0"/>
    <n v="7"/>
    <b v="0"/>
    <x v="6"/>
    <d v="2017-02-23T01:00:00"/>
    <x v="4027"/>
    <n v="7"/>
    <n v="30.71"/>
    <x v="1"/>
    <x v="6"/>
  </r>
  <r>
    <n v="4028"/>
    <s v="The Last King of the I.D.A. (Minnesota Fringe)"/>
    <s v="The 2014 Minnesota Fringe Festival brings the World Premiere of LightBright's one-act play, The Last King of the I.D.A."/>
    <x v="13"/>
    <n v="561"/>
    <x v="2"/>
    <x v="0"/>
    <s v="USD"/>
    <n v="1402007500"/>
    <n v="1399415500"/>
    <b v="0"/>
    <n v="11"/>
    <b v="0"/>
    <x v="6"/>
    <d v="2014-06-05T22:31:40"/>
    <x v="4028"/>
    <n v="28"/>
    <n v="51"/>
    <x v="1"/>
    <x v="6"/>
  </r>
  <r>
    <n v="4029"/>
    <s v="Next 2 the Stage"/>
    <s v="A theater complex that educates as we entertain.  We will provide shows that inspire and theater classes that motivate."/>
    <x v="22"/>
    <n v="0"/>
    <x v="2"/>
    <x v="0"/>
    <s v="USD"/>
    <n v="1450053370"/>
    <n v="1447461370"/>
    <b v="0"/>
    <n v="0"/>
    <b v="0"/>
    <x v="6"/>
    <d v="2015-12-14T00:36:10"/>
    <x v="4029"/>
    <n v="0"/>
    <n v="0"/>
    <x v="1"/>
    <x v="6"/>
  </r>
  <r>
    <n v="4030"/>
    <s v="The Martin and Lewis Tribute Show"/>
    <s v="The world's best and only tribute to Dean Martin and Jerry Lewis_x000a_ bringing back the Music, Laughter and the Love."/>
    <x v="30"/>
    <n v="400"/>
    <x v="2"/>
    <x v="0"/>
    <s v="USD"/>
    <n v="1454525340"/>
    <n v="1452008599"/>
    <b v="0"/>
    <n v="6"/>
    <b v="0"/>
    <x v="6"/>
    <d v="2016-02-03T18:49:00"/>
    <x v="4030"/>
    <n v="16"/>
    <n v="66.67"/>
    <x v="1"/>
    <x v="6"/>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x v="6"/>
    <d v="2014-12-18T15:02:44"/>
    <x v="4031"/>
    <n v="0"/>
    <n v="0"/>
    <x v="1"/>
    <x v="6"/>
  </r>
  <r>
    <n v="4032"/>
    <s v="The Modern Theater's 'Play It Forward' Fund"/>
    <s v="'Play it Forward' is a ticket bank for individuals in need. Fund a theater experience for someone that would otherwise go without!"/>
    <x v="436"/>
    <n v="413"/>
    <x v="2"/>
    <x v="0"/>
    <s v="USD"/>
    <n v="1450211116"/>
    <n v="1445023516"/>
    <b v="0"/>
    <n v="7"/>
    <b v="0"/>
    <x v="6"/>
    <d v="2015-12-15T20:25:16"/>
    <x v="4032"/>
    <n v="7"/>
    <n v="59"/>
    <x v="1"/>
    <x v="6"/>
  </r>
  <r>
    <n v="4033"/>
    <s v="2020 Vision: a love story told over sixty years"/>
    <s v="Help us produce an iconic new verse play, set in the year 2020, with virtuoso acting and hauntingly beautiful words and music"/>
    <x v="437"/>
    <n v="6141.99"/>
    <x v="2"/>
    <x v="1"/>
    <s v="GBP"/>
    <n v="1475398800"/>
    <n v="1472711224"/>
    <b v="0"/>
    <n v="94"/>
    <b v="0"/>
    <x v="6"/>
    <d v="2016-10-02T09:00:00"/>
    <x v="4033"/>
    <n v="26"/>
    <n v="65.34"/>
    <x v="1"/>
    <x v="6"/>
  </r>
  <r>
    <n v="4034"/>
    <s v="Technical Design for Liberty Lake Community Theatre"/>
    <s v="This local community theatre needs a proper, efficient, SAFE and professional audio and lighting setup. Helps us raise the funds!"/>
    <x v="438"/>
    <n v="200"/>
    <x v="2"/>
    <x v="0"/>
    <s v="USD"/>
    <n v="1428097450"/>
    <n v="1425509050"/>
    <b v="0"/>
    <n v="2"/>
    <b v="0"/>
    <x v="6"/>
    <d v="2015-04-03T21:44:10"/>
    <x v="4034"/>
    <n v="1"/>
    <n v="100"/>
    <x v="1"/>
    <x v="6"/>
  </r>
  <r>
    <n v="4035"/>
    <s v="The Lost Boy"/>
    <s v="&quot;Stories are where you go to look for the truth of your own life.&quot; (Frank Delaney)"/>
    <x v="3"/>
    <n v="3685"/>
    <x v="2"/>
    <x v="0"/>
    <s v="USD"/>
    <n v="1413925887"/>
    <n v="1411333887"/>
    <b v="0"/>
    <n v="25"/>
    <b v="0"/>
    <x v="6"/>
    <d v="2014-10-21T21:11:27"/>
    <x v="4035"/>
    <n v="37"/>
    <n v="147.4"/>
    <x v="1"/>
    <x v="6"/>
  </r>
  <r>
    <n v="4036"/>
    <s v="3 Days In Savannah"/>
    <s v="&quot;3 Days In Savannah&quot; explores the issues of love, racism, and regret while reminding us that, &quot;life is a game and love is the prize.&quot;"/>
    <x v="12"/>
    <n v="2823"/>
    <x v="2"/>
    <x v="0"/>
    <s v="USD"/>
    <n v="1404253800"/>
    <n v="1402784964"/>
    <b v="0"/>
    <n v="17"/>
    <b v="0"/>
    <x v="6"/>
    <d v="2014-07-01T22:30:00"/>
    <x v="4036"/>
    <n v="47"/>
    <n v="166.06"/>
    <x v="1"/>
    <x v="6"/>
  </r>
  <r>
    <n v="4037"/>
    <s v="The Pelican, by August Strindberg"/>
    <s v="The Pelican is a haunted play by one of Swedenâ€™s most renowned playwrights, August Strindberg, about a mother's tragic deceit."/>
    <x v="176"/>
    <n v="80"/>
    <x v="2"/>
    <x v="0"/>
    <s v="USD"/>
    <n v="1464099900"/>
    <n v="1462585315"/>
    <b v="0"/>
    <n v="2"/>
    <b v="0"/>
    <x v="6"/>
    <d v="2016-05-24T14:25:00"/>
    <x v="4037"/>
    <n v="11"/>
    <n v="40"/>
    <x v="1"/>
    <x v="6"/>
  </r>
  <r>
    <n v="4038"/>
    <s v="Take the Vagina Monologues to Main Street in Lexington, NC!"/>
    <s v="We are vagina warriors ready to bring our message of human rights, empowerment and diversity to Main St. Lexington, NC."/>
    <x v="30"/>
    <n v="301"/>
    <x v="2"/>
    <x v="0"/>
    <s v="USD"/>
    <n v="1413573010"/>
    <n v="1408389010"/>
    <b v="0"/>
    <n v="4"/>
    <b v="0"/>
    <x v="6"/>
    <d v="2014-10-17T19:10:10"/>
    <x v="4038"/>
    <n v="12"/>
    <n v="75.25"/>
    <x v="1"/>
    <x v="6"/>
  </r>
  <r>
    <n v="4039"/>
    <s v="Defiant Entertainment presents: The Park Bench"/>
    <s v="Help stage an original One Act Play that brings awareness to Alzheimer's in its debut performance."/>
    <x v="2"/>
    <n v="300"/>
    <x v="2"/>
    <x v="0"/>
    <s v="USD"/>
    <n v="1448949540"/>
    <n v="1446048367"/>
    <b v="0"/>
    <n v="5"/>
    <b v="0"/>
    <x v="6"/>
    <d v="2015-12-01T05:59:00"/>
    <x v="4039"/>
    <n v="60"/>
    <n v="60"/>
    <x v="1"/>
    <x v="6"/>
  </r>
  <r>
    <n v="4040"/>
    <s v="The Last Encore Musical"/>
    <s v="This nationally published book, set in the 70â€™s, tells the untold story of singers and a friendly reunion visit turning bad."/>
    <x v="6"/>
    <n v="2500"/>
    <x v="2"/>
    <x v="0"/>
    <s v="USD"/>
    <n v="1437188400"/>
    <n v="1432100004"/>
    <b v="0"/>
    <n v="2"/>
    <b v="0"/>
    <x v="6"/>
    <d v="2015-07-18T03:00:00"/>
    <x v="4040"/>
    <n v="31"/>
    <n v="1250"/>
    <x v="1"/>
    <x v="6"/>
  </r>
  <r>
    <n v="4041"/>
    <s v="In the Land of Gold"/>
    <s v="A bold, colouful, vibrant play centred around the last remaining monarchy of Africa."/>
    <x v="10"/>
    <n v="21"/>
    <x v="2"/>
    <x v="1"/>
    <s v="GBP"/>
    <n v="1473160954"/>
    <n v="1467976954"/>
    <b v="0"/>
    <n v="2"/>
    <b v="0"/>
    <x v="6"/>
    <d v="2016-09-06T11:22:34"/>
    <x v="4041"/>
    <n v="0"/>
    <n v="10.5"/>
    <x v="1"/>
    <x v="6"/>
  </r>
  <r>
    <n v="4042"/>
    <s v="Messages"/>
    <s v="Acting group and production for inner city youth, about inner city youth. The problems and stuation that they see everyday."/>
    <x v="3"/>
    <n v="21"/>
    <x v="2"/>
    <x v="0"/>
    <s v="USD"/>
    <n v="1421781360"/>
    <n v="1419213664"/>
    <b v="0"/>
    <n v="3"/>
    <b v="0"/>
    <x v="6"/>
    <d v="2015-01-20T19:16:00"/>
    <x v="4042"/>
    <n v="0"/>
    <n v="7"/>
    <x v="1"/>
    <x v="6"/>
  </r>
  <r>
    <n v="4043"/>
    <s v="Not making potato salad here!"/>
    <s v="This could be my last play, need to bring my son out to see it before it's over.  Need to fly him here from BC"/>
    <x v="43"/>
    <n v="0"/>
    <x v="2"/>
    <x v="5"/>
    <s v="CAD"/>
    <n v="1416524325"/>
    <n v="1415228325"/>
    <b v="0"/>
    <n v="0"/>
    <b v="0"/>
    <x v="6"/>
    <d v="2014-11-20T22:58:45"/>
    <x v="4043"/>
    <n v="0"/>
    <n v="0"/>
    <x v="1"/>
    <x v="6"/>
  </r>
  <r>
    <n v="4044"/>
    <s v="Cielito Lindo (Pretty Little One)"/>
    <s v="A bilingual play in The New Works Festival at UT that crosses cultures and explores what it means to be confident with who you are."/>
    <x v="20"/>
    <n v="225"/>
    <x v="2"/>
    <x v="0"/>
    <s v="USD"/>
    <n v="1428642000"/>
    <n v="1426050982"/>
    <b v="0"/>
    <n v="4"/>
    <b v="0"/>
    <x v="6"/>
    <d v="2015-04-10T05:00:00"/>
    <x v="4044"/>
    <n v="38"/>
    <n v="56.25"/>
    <x v="1"/>
    <x v="6"/>
  </r>
  <r>
    <n v="4045"/>
    <s v="The Hostages"/>
    <s v="&quot;The Hostages&quot; is about a bank robbery gone wrong, as we learn more about each characters, we question who are the actually hostages..."/>
    <x v="10"/>
    <n v="1"/>
    <x v="2"/>
    <x v="2"/>
    <s v="AUD"/>
    <n v="1408596589"/>
    <n v="1406004589"/>
    <b v="0"/>
    <n v="1"/>
    <b v="0"/>
    <x v="6"/>
    <d v="2014-08-21T04:49:49"/>
    <x v="4045"/>
    <n v="0"/>
    <n v="1"/>
    <x v="1"/>
    <x v="6"/>
  </r>
  <r>
    <n v="4046"/>
    <s v="Glenn Herman's EXPRESSIONS: The UnKnown"/>
    <s v="An eclectic One Man stage show, that takes the audience on a journey through vast personalities, as he discovers his true self...#Drama"/>
    <x v="439"/>
    <n v="460"/>
    <x v="2"/>
    <x v="0"/>
    <s v="USD"/>
    <n v="1413992210"/>
    <n v="1411400210"/>
    <b v="0"/>
    <n v="12"/>
    <b v="0"/>
    <x v="6"/>
    <d v="2014-10-22T15:36:50"/>
    <x v="4046"/>
    <n v="8"/>
    <n v="38.33"/>
    <x v="1"/>
    <x v="6"/>
  </r>
  <r>
    <n v="4047"/>
    <s v="The Bridge That Brought Us Over: The History of Gospel Music"/>
    <s v="A conservative grandmother takes her hip-hop generation grandchildren through the history of Gospel music in one night..."/>
    <x v="10"/>
    <n v="110"/>
    <x v="2"/>
    <x v="0"/>
    <s v="USD"/>
    <n v="1420938000"/>
    <n v="1418862743"/>
    <b v="0"/>
    <n v="4"/>
    <b v="0"/>
    <x v="6"/>
    <d v="2015-01-11T01:00:00"/>
    <x v="4047"/>
    <n v="2"/>
    <n v="27.5"/>
    <x v="1"/>
    <x v="6"/>
  </r>
  <r>
    <n v="4048"/>
    <s v="Speechless"/>
    <s v="The unspoken story of growing up disabled with cerebral palsy and no speech. This inclusive company fights ignorance using dark humour."/>
    <x v="73"/>
    <n v="3001"/>
    <x v="2"/>
    <x v="1"/>
    <s v="GBP"/>
    <n v="1460373187"/>
    <n v="1457352787"/>
    <b v="0"/>
    <n v="91"/>
    <b v="0"/>
    <x v="6"/>
    <d v="2016-04-11T11:13:07"/>
    <x v="4048"/>
    <n v="18"/>
    <n v="32.979999999999997"/>
    <x v="1"/>
    <x v="6"/>
  </r>
  <r>
    <n v="4049"/>
    <s v="The Hounds of Reservoir - A Shakesperian Heist film"/>
    <s v="A caravan heist goes horribly wrong. When the rogues meet up to discuss the matter, they suspect one of them is the King's guard."/>
    <x v="22"/>
    <n v="16"/>
    <x v="2"/>
    <x v="0"/>
    <s v="USD"/>
    <n v="1436914815"/>
    <n v="1434322815"/>
    <b v="0"/>
    <n v="1"/>
    <b v="0"/>
    <x v="6"/>
    <d v="2015-07-14T23:00:15"/>
    <x v="4049"/>
    <n v="0"/>
    <n v="16"/>
    <x v="1"/>
    <x v="6"/>
  </r>
  <r>
    <n v="4050"/>
    <s v="Ø¢Ù…ÙŠÙ† (Amen)"/>
    <s v="Amen is an important jarring story about the repercussions of reporting the war from the front lines and the war that follows them home"/>
    <x v="15"/>
    <n v="1"/>
    <x v="2"/>
    <x v="0"/>
    <s v="USD"/>
    <n v="1414077391"/>
    <n v="1411485391"/>
    <b v="0"/>
    <n v="1"/>
    <b v="0"/>
    <x v="6"/>
    <d v="2014-10-23T15:16:31"/>
    <x v="4050"/>
    <n v="0"/>
    <n v="1"/>
    <x v="1"/>
    <x v="6"/>
  </r>
  <r>
    <n v="4051"/>
    <s v="Phantom of the Kun Opera"/>
    <s v="It is a heart-breaking life story of Wu family who tries to preserve the gem of Chinese Kun Opera through generations."/>
    <x v="2"/>
    <n v="0"/>
    <x v="2"/>
    <x v="0"/>
    <s v="USD"/>
    <n v="1399618380"/>
    <n v="1399058797"/>
    <b v="0"/>
    <n v="0"/>
    <b v="0"/>
    <x v="6"/>
    <d v="2014-05-09T06:53:00"/>
    <x v="4051"/>
    <n v="0"/>
    <n v="0"/>
    <x v="1"/>
    <x v="6"/>
  </r>
  <r>
    <n v="4052"/>
    <s v="Throw Like A Girl"/>
    <s v="This empowering piece encourages women to rise up and pursue their dreams, not by behaving like a boy but by,_x000a_â€œThrowing Like A Girl.â€"/>
    <x v="9"/>
    <n v="1126"/>
    <x v="2"/>
    <x v="0"/>
    <s v="USD"/>
    <n v="1413234316"/>
    <n v="1408050316"/>
    <b v="0"/>
    <n v="13"/>
    <b v="0"/>
    <x v="6"/>
    <d v="2014-10-13T21:05:16"/>
    <x v="4052"/>
    <n v="38"/>
    <n v="86.62"/>
    <x v="1"/>
    <x v="6"/>
  </r>
  <r>
    <n v="4053"/>
    <s v="'Time at the Bar!' - Written and directed by Kieran Mellish"/>
    <s v="'Time at the Bar!' is a play written by Kieran Mellish, a student at Loughborough University and member of LSU Stage Society."/>
    <x v="2"/>
    <n v="110"/>
    <x v="2"/>
    <x v="1"/>
    <s v="GBP"/>
    <n v="1416081600"/>
    <n v="1413477228"/>
    <b v="0"/>
    <n v="2"/>
    <b v="0"/>
    <x v="6"/>
    <d v="2014-11-15T20:00:00"/>
    <x v="4053"/>
    <n v="22"/>
    <n v="55"/>
    <x v="1"/>
    <x v="6"/>
  </r>
  <r>
    <n v="4054"/>
    <s v="Truth is..&quot;Real Love Ain't Suppose to Hurt&quot;"/>
    <s v="I love you,he said,then he kissed her as her tears fell down.It was my fault but make up will fix it&quot;she replied,then he hit her again!"/>
    <x v="440"/>
    <n v="0"/>
    <x v="2"/>
    <x v="0"/>
    <s v="USD"/>
    <n v="1475294400"/>
    <n v="1472674285"/>
    <b v="0"/>
    <n v="0"/>
    <b v="0"/>
    <x v="6"/>
    <d v="2016-10-01T04:00:00"/>
    <x v="4054"/>
    <n v="0"/>
    <n v="0"/>
    <x v="1"/>
    <x v="6"/>
  </r>
  <r>
    <n v="4055"/>
    <s v="'The Tempest' at the Minack Theatre Cornwall, July 2014"/>
    <s v="Moving Stories' 'The Tempest' promises to be vibrant &amp; enchanting, with original music, vivid design &amp; unforgettable performances."/>
    <x v="10"/>
    <n v="881"/>
    <x v="2"/>
    <x v="1"/>
    <s v="GBP"/>
    <n v="1403192031"/>
    <n v="1400600031"/>
    <b v="0"/>
    <n v="21"/>
    <b v="0"/>
    <x v="6"/>
    <d v="2014-06-19T15:33:51"/>
    <x v="4055"/>
    <n v="18"/>
    <n v="41.95"/>
    <x v="1"/>
    <x v="6"/>
  </r>
  <r>
    <n v="4056"/>
    <s v="American Pride"/>
    <s v="American Pride is a play centered on the Poetry of one Iraq War veteran, and follows her journey through war and back home."/>
    <x v="15"/>
    <n v="795"/>
    <x v="2"/>
    <x v="0"/>
    <s v="USD"/>
    <n v="1467575940"/>
    <n v="1465856639"/>
    <b v="0"/>
    <n v="9"/>
    <b v="0"/>
    <x v="6"/>
    <d v="2016-07-03T19:59:00"/>
    <x v="4056"/>
    <n v="53"/>
    <n v="88.33"/>
    <x v="1"/>
    <x v="6"/>
  </r>
  <r>
    <n v="4057"/>
    <s v="HOWARD BARKER DOUBLE BILL - Arcola Theatre 2015"/>
    <s v="Exhilarating Double Bill uniting London premiere of THE TWELFTH BATTLE OF ISONZO &amp; thrilling revival of JUDITH: A PARTING FROM THE BODY"/>
    <x v="8"/>
    <n v="775"/>
    <x v="2"/>
    <x v="1"/>
    <s v="GBP"/>
    <n v="1448492400"/>
    <n v="1446506080"/>
    <b v="0"/>
    <n v="6"/>
    <b v="0"/>
    <x v="6"/>
    <d v="2015-11-25T23:00:00"/>
    <x v="4057"/>
    <n v="22"/>
    <n v="129.16999999999999"/>
    <x v="1"/>
    <x v="6"/>
  </r>
  <r>
    <n v="4058"/>
    <s v="Secret of Shahrazad (World Premier)"/>
    <s v="Help reveal the beauty of Islamic culture by launching this new adventure play celebrating Persian music, dance, and lore."/>
    <x v="192"/>
    <n v="95"/>
    <x v="2"/>
    <x v="0"/>
    <s v="USD"/>
    <n v="1459483140"/>
    <n v="1458178044"/>
    <b v="0"/>
    <n v="4"/>
    <b v="0"/>
    <x v="6"/>
    <d v="2016-04-01T03:59:00"/>
    <x v="4058"/>
    <n v="3"/>
    <n v="23.75"/>
    <x v="1"/>
    <x v="6"/>
  </r>
  <r>
    <n v="4059"/>
    <s v="The Million Dollar Shot"/>
    <s v="A very Canadian children's play inspired by the tradition of British pantomimes like Aladdin, and the Nutcracker."/>
    <x v="3"/>
    <n v="250"/>
    <x v="2"/>
    <x v="5"/>
    <s v="CAD"/>
    <n v="1410836400"/>
    <n v="1408116152"/>
    <b v="0"/>
    <n v="7"/>
    <b v="0"/>
    <x v="6"/>
    <d v="2014-09-16T03:00:00"/>
    <x v="4059"/>
    <n v="3"/>
    <n v="35.71"/>
    <x v="1"/>
    <x v="6"/>
  </r>
  <r>
    <n v="4060"/>
    <s v="Good Evening, I'm Robert Service"/>
    <s v="A funny, poignant play that revives the forgotten life and adventures of great Scottish Canadian, world renowned poet, Robert Service."/>
    <x v="3"/>
    <n v="285"/>
    <x v="2"/>
    <x v="5"/>
    <s v="CAD"/>
    <n v="1403539200"/>
    <n v="1400604056"/>
    <b v="0"/>
    <n v="5"/>
    <b v="0"/>
    <x v="6"/>
    <d v="2014-06-23T16:00:00"/>
    <x v="4060"/>
    <n v="3"/>
    <n v="57"/>
    <x v="1"/>
    <x v="6"/>
  </r>
  <r>
    <n v="4061"/>
    <s v="PRODUCE the Stage Play SKYLAR'S SYNDROME by Gavin Kayner"/>
    <s v="SKYLAR'S SYNDROME is a tremendous psychodrama by master playwright Gavin Kayner!"/>
    <x v="441"/>
    <n v="0"/>
    <x v="2"/>
    <x v="0"/>
    <s v="USD"/>
    <n v="1461205423"/>
    <n v="1456025023"/>
    <b v="0"/>
    <n v="0"/>
    <b v="0"/>
    <x v="6"/>
    <d v="2016-04-21T02:23:43"/>
    <x v="4061"/>
    <n v="0"/>
    <n v="0"/>
    <x v="1"/>
    <x v="6"/>
  </r>
  <r>
    <n v="4062"/>
    <s v="Motorcycle MacBeth...NOT your grandmother's Shakespeare!"/>
    <s v="Shakespeare's beloved tragedy, MacBeth, staged in the Black Hills of Wyoming during Sturgis '76. Warning! This is no church picnic!"/>
    <x v="22"/>
    <n v="490"/>
    <x v="2"/>
    <x v="0"/>
    <s v="USD"/>
    <n v="1467481468"/>
    <n v="1464889468"/>
    <b v="0"/>
    <n v="3"/>
    <b v="0"/>
    <x v="6"/>
    <d v="2016-07-02T17:44:28"/>
    <x v="4062"/>
    <n v="2"/>
    <n v="163.33000000000001"/>
    <x v="1"/>
    <x v="6"/>
  </r>
  <r>
    <n v="4063"/>
    <s v="Whisper Me Happy Ever After (WMHEA)"/>
    <s v="WMHAE by Julie McNamara, raises awareness of the effects domestic violence has on the mental health of young people who witness it."/>
    <x v="196"/>
    <n v="135"/>
    <x v="2"/>
    <x v="1"/>
    <s v="GBP"/>
    <n v="1403886084"/>
    <n v="1401294084"/>
    <b v="0"/>
    <n v="9"/>
    <b v="0"/>
    <x v="6"/>
    <d v="2014-06-27T16:21:24"/>
    <x v="4063"/>
    <n v="1"/>
    <n v="15"/>
    <x v="1"/>
    <x v="6"/>
  </r>
  <r>
    <n v="4064"/>
    <s v="Help us make &quot;The Odd Couple&quot; a show to remember."/>
    <s v="We are mounting a production of Neil Simon's brilliant comedy, The Odd Couple, and need your help to make it as wonderful as we can."/>
    <x v="13"/>
    <n v="385"/>
    <x v="2"/>
    <x v="2"/>
    <s v="AUD"/>
    <n v="1430316426"/>
    <n v="1427724426"/>
    <b v="0"/>
    <n v="6"/>
    <b v="0"/>
    <x v="6"/>
    <d v="2015-04-29T14:07:06"/>
    <x v="4064"/>
    <n v="19"/>
    <n v="64.17"/>
    <x v="1"/>
    <x v="6"/>
  </r>
  <r>
    <n v="4065"/>
    <s v="A Midsummer's Night's Dream"/>
    <s v="A classical/ fantasy version of midsummers done by professionally trained actors in Tulsa!"/>
    <x v="23"/>
    <n v="27"/>
    <x v="2"/>
    <x v="0"/>
    <s v="USD"/>
    <n v="1407883811"/>
    <n v="1405291811"/>
    <b v="0"/>
    <n v="4"/>
    <b v="0"/>
    <x v="6"/>
    <d v="2014-08-12T22:50:11"/>
    <x v="4065"/>
    <n v="1"/>
    <n v="6.75"/>
    <x v="1"/>
    <x v="6"/>
  </r>
  <r>
    <n v="4066"/>
    <s v="Divine Connection Performing Arts Leadership Program"/>
    <s v="We have created an outstanding mobile Performing Arts Program that has great impact on the social development in multiple communities."/>
    <x v="36"/>
    <n v="25"/>
    <x v="2"/>
    <x v="0"/>
    <s v="USD"/>
    <n v="1463619388"/>
    <n v="1461027388"/>
    <b v="0"/>
    <n v="1"/>
    <b v="0"/>
    <x v="6"/>
    <d v="2016-05-19T00:56:28"/>
    <x v="4066"/>
    <n v="0"/>
    <n v="25"/>
    <x v="1"/>
    <x v="6"/>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x v="6"/>
    <d v="2015-09-28T02:49:10"/>
    <x v="4067"/>
    <n v="61"/>
    <n v="179.12"/>
    <x v="1"/>
    <x v="6"/>
  </r>
  <r>
    <n v="4068"/>
    <s v="Produce BELLE DAME SANS MERCI a stage play"/>
    <s v="Be a PRODUCER of the Original stage play BELLE DAME SANS MERCI by Michael Fenlason! :-) :-( !"/>
    <x v="442"/>
    <n v="34.950000000000003"/>
    <x v="2"/>
    <x v="0"/>
    <s v="USD"/>
    <n v="1484348700"/>
    <n v="1481756855"/>
    <b v="0"/>
    <n v="1"/>
    <b v="0"/>
    <x v="6"/>
    <d v="2017-01-13T23:05:00"/>
    <x v="4068"/>
    <n v="1"/>
    <n v="34.950000000000003"/>
    <x v="1"/>
    <x v="6"/>
  </r>
  <r>
    <n v="4069"/>
    <s v="The Pendulum Swings"/>
    <s v="'The Pendulum Swings' is a three-act dark comedy that sees Frank and Michael await their execution on Death Row."/>
    <x v="21"/>
    <n v="430"/>
    <x v="2"/>
    <x v="1"/>
    <s v="GBP"/>
    <n v="1425124800"/>
    <n v="1421596356"/>
    <b v="0"/>
    <n v="13"/>
    <b v="0"/>
    <x v="6"/>
    <d v="2015-02-28T12:00:00"/>
    <x v="4069"/>
    <n v="34"/>
    <n v="33.08"/>
    <x v="1"/>
    <x v="6"/>
  </r>
  <r>
    <n v="4070"/>
    <s v="Southern Utah University: V-Day 2015"/>
    <s v="V-Day Southern Utah University 2015 and Second Studio Players presents: The Vagina Monologues"/>
    <x v="28"/>
    <n v="165"/>
    <x v="2"/>
    <x v="0"/>
    <s v="USD"/>
    <n v="1425178800"/>
    <n v="1422374420"/>
    <b v="0"/>
    <n v="6"/>
    <b v="0"/>
    <x v="6"/>
    <d v="2015-03-01T03:00:00"/>
    <x v="4070"/>
    <n v="17"/>
    <n v="27.5"/>
    <x v="1"/>
    <x v="6"/>
  </r>
  <r>
    <n v="4071"/>
    <s v="ATEMPORAL"/>
    <s v="ExÃ¡men final de alumnos del Centro de CapacitaciÃ³n de la ANDA. Son extractos de obras: El JardÃ­n de los CerezoS, Madre Coraje y Casa"/>
    <x v="22"/>
    <n v="0"/>
    <x v="2"/>
    <x v="14"/>
    <s v="MXN"/>
    <n v="1482779931"/>
    <n v="1480187931"/>
    <b v="0"/>
    <n v="0"/>
    <b v="0"/>
    <x v="6"/>
    <d v="2016-12-26T19:18:51"/>
    <x v="4071"/>
    <n v="0"/>
    <n v="0"/>
    <x v="1"/>
    <x v="6"/>
  </r>
  <r>
    <n v="4072"/>
    <s v="Oh! What a Lovely War - Salute the Centenary"/>
    <s v="Salute the Centenary with this satirical and moving play. The centenary has national relevance, and we want to mark it in our community"/>
    <x v="28"/>
    <n v="4"/>
    <x v="2"/>
    <x v="1"/>
    <s v="GBP"/>
    <n v="1408646111"/>
    <n v="1403462111"/>
    <b v="0"/>
    <n v="2"/>
    <b v="0"/>
    <x v="6"/>
    <d v="2014-08-21T18:35:11"/>
    <x v="4072"/>
    <n v="0"/>
    <n v="2"/>
    <x v="1"/>
    <x v="6"/>
  </r>
  <r>
    <n v="4073"/>
    <s v="OTHELLO, by William Shakespeare ( FUNDRAISER)"/>
    <s v="OTHELLO, directed by Daniel Echevarria. A tragedy that highlights political corruption and the madness that can come out of love."/>
    <x v="8"/>
    <n v="37"/>
    <x v="2"/>
    <x v="0"/>
    <s v="USD"/>
    <n v="1431144000"/>
    <n v="1426407426"/>
    <b v="0"/>
    <n v="2"/>
    <b v="0"/>
    <x v="6"/>
    <d v="2015-05-09T04:00:00"/>
    <x v="4073"/>
    <n v="1"/>
    <n v="18.5"/>
    <x v="1"/>
    <x v="6"/>
  </r>
  <r>
    <n v="4074"/>
    <s v="The Free Man - the story of Hurr"/>
    <s v="A performance to inspire people, regardless of their faith, to visualise the repentance of Hurr and the forgiveness of Imam Hussain"/>
    <x v="181"/>
    <n v="735"/>
    <x v="2"/>
    <x v="1"/>
    <s v="GBP"/>
    <n v="1446732975"/>
    <n v="1444137375"/>
    <b v="0"/>
    <n v="21"/>
    <b v="0"/>
    <x v="6"/>
    <d v="2015-11-05T14:16:15"/>
    <x v="4074"/>
    <n v="27"/>
    <n v="35"/>
    <x v="1"/>
    <x v="6"/>
  </r>
  <r>
    <n v="4075"/>
    <s v="Julius Caesar - Which side will you choose?"/>
    <s v="Set in the near future, this version of Shakespeare's classic play looks at how events that shook an empire could still happen today."/>
    <x v="13"/>
    <n v="576"/>
    <x v="2"/>
    <x v="1"/>
    <s v="GBP"/>
    <n v="1404149280"/>
    <n v="1400547969"/>
    <b v="0"/>
    <n v="13"/>
    <b v="0"/>
    <x v="6"/>
    <d v="2014-06-30T17:28:00"/>
    <x v="4075"/>
    <n v="29"/>
    <n v="44.31"/>
    <x v="1"/>
    <x v="6"/>
  </r>
  <r>
    <n v="4076"/>
    <s v="The Walls of Jericho ( A Voice for Warrior Families)"/>
    <s v="A play to raise awareness about the effects of mental illness on a military family in the Cold War area."/>
    <x v="176"/>
    <n v="0"/>
    <x v="2"/>
    <x v="0"/>
    <s v="USD"/>
    <n v="1413921060"/>
    <n v="1411499149"/>
    <b v="0"/>
    <n v="0"/>
    <b v="0"/>
    <x v="6"/>
    <d v="2014-10-21T19:51:00"/>
    <x v="4076"/>
    <n v="0"/>
    <n v="0"/>
    <x v="1"/>
    <x v="6"/>
  </r>
  <r>
    <n v="4077"/>
    <s v="Citrus Heights Theatre In The Heights"/>
    <s v="We aim to bring creative, innovative, exciting, educational and fun community theater (with a professional attitude) to a new location."/>
    <x v="36"/>
    <n v="1335"/>
    <x v="2"/>
    <x v="0"/>
    <s v="USD"/>
    <n v="1482339794"/>
    <n v="1479747794"/>
    <b v="0"/>
    <n v="6"/>
    <b v="0"/>
    <x v="6"/>
    <d v="2016-12-21T17:03:14"/>
    <x v="4077"/>
    <n v="9"/>
    <n v="222.5"/>
    <x v="1"/>
    <x v="6"/>
  </r>
  <r>
    <n v="4078"/>
    <s v="Theatre Memoire"/>
    <s v="Theatre Memoire are a High Wycombe based theatre company. Performing plays about multi-culturalism and interconectedness."/>
    <x v="49"/>
    <n v="0"/>
    <x v="2"/>
    <x v="1"/>
    <s v="GBP"/>
    <n v="1485543242"/>
    <n v="1482951242"/>
    <b v="0"/>
    <n v="0"/>
    <b v="0"/>
    <x v="6"/>
    <d v="2017-01-27T18:54:02"/>
    <x v="4078"/>
    <n v="0"/>
    <n v="0"/>
    <x v="1"/>
    <x v="6"/>
  </r>
  <r>
    <n v="4079"/>
    <s v="Professor O'Hannigan's Time Machine (Student Directed)"/>
    <s v="A tale of obsession, science, and lost love! Help the Caddo Magnet Players give this student-written play its debut on a real stage!"/>
    <x v="9"/>
    <n v="5"/>
    <x v="2"/>
    <x v="0"/>
    <s v="USD"/>
    <n v="1466375521"/>
    <n v="1463783521"/>
    <b v="0"/>
    <n v="1"/>
    <b v="0"/>
    <x v="6"/>
    <d v="2016-06-19T22:32:01"/>
    <x v="4079"/>
    <n v="0"/>
    <n v="5"/>
    <x v="1"/>
    <x v="6"/>
  </r>
  <r>
    <n v="4080"/>
    <s v="Uncommonnotions"/>
    <s v="&quot;Uncommonnotion&quot;. is a collections of short humors stories, I want to develop into plays, interest has been shown in this idea."/>
    <x v="9"/>
    <n v="0"/>
    <x v="2"/>
    <x v="0"/>
    <s v="USD"/>
    <n v="1465930440"/>
    <n v="1463849116"/>
    <b v="0"/>
    <n v="0"/>
    <b v="0"/>
    <x v="6"/>
    <d v="2016-06-14T18:54:00"/>
    <x v="4080"/>
    <n v="0"/>
    <n v="0"/>
    <x v="1"/>
    <x v="6"/>
  </r>
  <r>
    <n v="4081"/>
    <s v="AU Theatre Wing (Pygmalion Sound and Lighting Fees)"/>
    <s v="AUTheatreWing is a student theatre association fostering the development of the dramatic arts at our university."/>
    <x v="443"/>
    <n v="350"/>
    <x v="2"/>
    <x v="0"/>
    <s v="USD"/>
    <n v="1425819425"/>
    <n v="1423231025"/>
    <b v="0"/>
    <n v="12"/>
    <b v="0"/>
    <x v="6"/>
    <d v="2015-03-08T12:57:05"/>
    <x v="4081"/>
    <n v="16"/>
    <n v="29.17"/>
    <x v="1"/>
    <x v="6"/>
  </r>
  <r>
    <n v="4082"/>
    <s v="Blazed Donuts: An Orginial One Act"/>
    <s v="A short one act play about an undercover cop posing as a girl scout trying to stop a doughnut shop from selling drug filled doughnuts."/>
    <x v="325"/>
    <n v="3"/>
    <x v="2"/>
    <x v="0"/>
    <s v="USD"/>
    <n v="1447542000"/>
    <n v="1446179553"/>
    <b v="0"/>
    <n v="2"/>
    <b v="0"/>
    <x v="6"/>
    <d v="2015-11-14T23:00:00"/>
    <x v="4082"/>
    <n v="2"/>
    <n v="1.5"/>
    <x v="1"/>
    <x v="6"/>
  </r>
  <r>
    <n v="4083"/>
    <s v="Defendant Maurice Chevalier"/>
    <s v="Condemned to death for Collaboration with the Nazis, popular French Singer &amp; Entertainer Maurice Chevalier tells his side of the story"/>
    <x v="8"/>
    <n v="759"/>
    <x v="2"/>
    <x v="0"/>
    <s v="USD"/>
    <n v="1452795416"/>
    <n v="1450203416"/>
    <b v="0"/>
    <n v="6"/>
    <b v="0"/>
    <x v="6"/>
    <d v="2016-01-14T18:16:56"/>
    <x v="4083"/>
    <n v="22"/>
    <n v="126.5"/>
    <x v="1"/>
    <x v="6"/>
  </r>
  <r>
    <n v="4084"/>
    <s v="WANTS (We Are Not The Same)"/>
    <s v="WANTS deals with diversity in all its various facets._x000a_The drama is set in a futuristic society where no diversity si accepted."/>
    <x v="9"/>
    <n v="10"/>
    <x v="2"/>
    <x v="13"/>
    <s v="EUR"/>
    <n v="1476008906"/>
    <n v="1473416906"/>
    <b v="0"/>
    <n v="1"/>
    <b v="0"/>
    <x v="6"/>
    <d v="2016-10-09T10:28:26"/>
    <x v="4084"/>
    <n v="0"/>
    <n v="10"/>
    <x v="1"/>
    <x v="6"/>
  </r>
  <r>
    <n v="4085"/>
    <s v="Age of Valor: Heritage - The Audio Drama"/>
    <s v="Just like the good old fashioned radio dramas, Heritage will be performed and narrated for you by 16 different talented voice actors."/>
    <x v="8"/>
    <n v="10"/>
    <x v="2"/>
    <x v="0"/>
    <s v="USD"/>
    <n v="1427169540"/>
    <n v="1424701775"/>
    <b v="0"/>
    <n v="1"/>
    <b v="0"/>
    <x v="6"/>
    <d v="2015-03-24T03:59:00"/>
    <x v="4085"/>
    <n v="0"/>
    <n v="10"/>
    <x v="1"/>
    <x v="6"/>
  </r>
  <r>
    <n v="4086"/>
    <s v="Carpe Diem Theater Troupe"/>
    <s v="Our theater troupe needs your help to put on a unique production of Hamlet! Pledge to help young actors learn and refine their skills!"/>
    <x v="28"/>
    <n v="47"/>
    <x v="2"/>
    <x v="0"/>
    <s v="USD"/>
    <n v="1448078400"/>
    <n v="1445985299"/>
    <b v="0"/>
    <n v="5"/>
    <b v="0"/>
    <x v="6"/>
    <d v="2015-11-21T04:00:00"/>
    <x v="4086"/>
    <n v="5"/>
    <n v="9.4"/>
    <x v="1"/>
    <x v="6"/>
  </r>
  <r>
    <n v="4087"/>
    <s v="Stage Production &quot;The Nail Shop&quot;"/>
    <s v="Comedy Stage Play"/>
    <x v="376"/>
    <n v="0"/>
    <x v="2"/>
    <x v="0"/>
    <s v="USD"/>
    <n v="1468777786"/>
    <n v="1466185786"/>
    <b v="0"/>
    <n v="0"/>
    <b v="0"/>
    <x v="6"/>
    <d v="2016-07-17T17:49:46"/>
    <x v="4087"/>
    <n v="0"/>
    <n v="0"/>
    <x v="1"/>
    <x v="6"/>
  </r>
  <r>
    <n v="4088"/>
    <s v="Community Theatre Project-Children's Show (Arthur)"/>
    <s v="Young persons theatre company working in deprived area seeking funding for children's theatrical production."/>
    <x v="13"/>
    <n v="216"/>
    <x v="2"/>
    <x v="1"/>
    <s v="GBP"/>
    <n v="1421403960"/>
    <n v="1418827324"/>
    <b v="0"/>
    <n v="3"/>
    <b v="0"/>
    <x v="6"/>
    <d v="2015-01-16T10:26:00"/>
    <x v="4088"/>
    <n v="11"/>
    <n v="72"/>
    <x v="1"/>
    <x v="6"/>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x v="6"/>
    <d v="2015-05-31T17:35:00"/>
    <x v="4089"/>
    <n v="5"/>
    <n v="30"/>
    <x v="1"/>
    <x v="6"/>
  </r>
  <r>
    <n v="4090"/>
    <s v="&quot; Sweet O'l Mama &quot; Theater Production"/>
    <s v="A gripping re-enactment of a true breast cancer survival story, highlighted with inspiration and laughter!"/>
    <x v="28"/>
    <n v="32"/>
    <x v="2"/>
    <x v="0"/>
    <s v="USD"/>
    <n v="1438959600"/>
    <n v="1437754137"/>
    <b v="0"/>
    <n v="3"/>
    <b v="0"/>
    <x v="6"/>
    <d v="2015-08-07T15:00:00"/>
    <x v="4090"/>
    <n v="3"/>
    <n v="10.67"/>
    <x v="1"/>
    <x v="6"/>
  </r>
  <r>
    <n v="4091"/>
    <s v="The 'Theater of Community' Tour"/>
    <s v="Unique  troupe will bring the wonder &amp; joy of Therapeutic Theater to  youth with severe multiple disabilities, &amp; adults with Alzheimers"/>
    <x v="183"/>
    <n v="204"/>
    <x v="2"/>
    <x v="0"/>
    <s v="USD"/>
    <n v="1421410151"/>
    <n v="1418818151"/>
    <b v="0"/>
    <n v="8"/>
    <b v="0"/>
    <x v="6"/>
    <d v="2015-01-16T12:09:11"/>
    <x v="4091"/>
    <n v="13"/>
    <n v="25.5"/>
    <x v="1"/>
    <x v="6"/>
  </r>
  <r>
    <n v="4092"/>
    <s v="A CRY FOR HELP"/>
    <s v="&quot;A Cry for Help is Riveting, Inspiring, and Mesmerizing. You will laugh, cry, and be thinking about your own Cry for Help&quot;"/>
    <x v="74"/>
    <n v="20"/>
    <x v="2"/>
    <x v="0"/>
    <s v="USD"/>
    <n v="1428205247"/>
    <n v="1423024847"/>
    <b v="0"/>
    <n v="1"/>
    <b v="0"/>
    <x v="6"/>
    <d v="2015-04-05T03:40:47"/>
    <x v="4092"/>
    <n v="0"/>
    <n v="20"/>
    <x v="1"/>
    <x v="6"/>
  </r>
  <r>
    <n v="4093"/>
    <s v="The Grouch Who Couldn't Steal Christmas"/>
    <s v="'The Grouch' is the perfect way to brighten up your Christmas. Full of love, laughs and some sheer calculated silliness, don't miss it!"/>
    <x v="30"/>
    <n v="60"/>
    <x v="2"/>
    <x v="1"/>
    <s v="GBP"/>
    <n v="1440272093"/>
    <n v="1435088093"/>
    <b v="0"/>
    <n v="4"/>
    <b v="0"/>
    <x v="6"/>
    <d v="2015-08-22T19:34:53"/>
    <x v="4093"/>
    <n v="2"/>
    <n v="15"/>
    <x v="1"/>
    <x v="6"/>
  </r>
  <r>
    <n v="4094"/>
    <s v="Live at the Speakeasy with Ryan Anderson"/>
    <s v="Live at the Speakeasy with Ryan Anderson is a local talk show! Showcasing local artist, special guest, and talented bands."/>
    <x v="13"/>
    <n v="730"/>
    <x v="2"/>
    <x v="0"/>
    <s v="USD"/>
    <n v="1413953940"/>
    <n v="1410141900"/>
    <b v="0"/>
    <n v="8"/>
    <b v="0"/>
    <x v="6"/>
    <d v="2014-10-22T04:59:00"/>
    <x v="4094"/>
    <n v="37"/>
    <n v="91.25"/>
    <x v="1"/>
    <x v="6"/>
  </r>
  <r>
    <n v="4095"/>
    <s v="LOPE ENAMORADO"/>
    <s v="Proyecto teatral dirigido por MartÃ­n Acosta que habla y reflexiona sobre el amor y su naturaleza."/>
    <x v="11"/>
    <n v="800"/>
    <x v="2"/>
    <x v="14"/>
    <s v="MXN"/>
    <n v="1482108350"/>
    <n v="1479516350"/>
    <b v="0"/>
    <n v="1"/>
    <b v="0"/>
    <x v="6"/>
    <d v="2016-12-19T00:45:50"/>
    <x v="4095"/>
    <n v="3"/>
    <n v="800"/>
    <x v="1"/>
    <x v="6"/>
  </r>
  <r>
    <n v="4096"/>
    <s v="Theatre for Life, Youth Theatre Company, Southampton UK"/>
    <s v="Theatre for Life believes in unlocking young people's creativity, developing self belief and creating positive opportunities."/>
    <x v="8"/>
    <n v="400"/>
    <x v="2"/>
    <x v="1"/>
    <s v="GBP"/>
    <n v="1488271860"/>
    <n v="1484484219"/>
    <b v="0"/>
    <n v="5"/>
    <b v="0"/>
    <x v="6"/>
    <d v="2017-02-28T08:51:00"/>
    <x v="4096"/>
    <n v="11"/>
    <n v="80"/>
    <x v="1"/>
    <x v="6"/>
  </r>
  <r>
    <n v="4097"/>
    <s v="And There Was War! Major Theatre Production"/>
    <s v="And There Was War is a play, a biblical narrative deeply entrenched in the concepts of the great controversy between Good and Evil!"/>
    <x v="3"/>
    <n v="0"/>
    <x v="2"/>
    <x v="1"/>
    <s v="GBP"/>
    <n v="1454284500"/>
    <n v="1449431237"/>
    <b v="0"/>
    <n v="0"/>
    <b v="0"/>
    <x v="6"/>
    <d v="2016-01-31T23:55:00"/>
    <x v="4097"/>
    <n v="0"/>
    <n v="0"/>
    <x v="1"/>
    <x v="6"/>
  </r>
  <r>
    <n v="4098"/>
    <s v="Life is simple"/>
    <s v="Community Youth play, written by and performed by the youth about finding joy in the simple things in life"/>
    <x v="96"/>
    <n v="0"/>
    <x v="2"/>
    <x v="0"/>
    <s v="USD"/>
    <n v="1465060797"/>
    <n v="1462468797"/>
    <b v="0"/>
    <n v="0"/>
    <b v="0"/>
    <x v="6"/>
    <d v="2016-06-04T17:19:57"/>
    <x v="4098"/>
    <n v="0"/>
    <n v="0"/>
    <x v="1"/>
    <x v="6"/>
  </r>
  <r>
    <n v="4099"/>
    <s v="L.U.N.A. Theatre Company produces &quot;Steel Magnolias&quot;"/>
    <s v="L.U.N.A. (Love, Understanding, Nurturing, and Awareness) is a non-profit organization dedicated to helping raise awareness for causes."/>
    <x v="37"/>
    <n v="50"/>
    <x v="2"/>
    <x v="0"/>
    <s v="USD"/>
    <n v="1472847873"/>
    <n v="1468959873"/>
    <b v="0"/>
    <n v="1"/>
    <b v="0"/>
    <x v="6"/>
    <d v="2016-09-02T20:24:33"/>
    <x v="4099"/>
    <n v="1"/>
    <n v="50"/>
    <x v="1"/>
    <x v="6"/>
  </r>
  <r>
    <n v="4100"/>
    <s v="America is at the Mall: A Play in Three Acts"/>
    <s v="How does war change a family?  A peek into one family's kitchen as their soldier fights in Iraq."/>
    <x v="444"/>
    <n v="0"/>
    <x v="2"/>
    <x v="0"/>
    <s v="USD"/>
    <n v="1414205990"/>
    <n v="1413341990"/>
    <b v="0"/>
    <n v="0"/>
    <b v="0"/>
    <x v="6"/>
    <d v="2014-10-25T02:59:50"/>
    <x v="4100"/>
    <n v="0"/>
    <n v="0"/>
    <x v="1"/>
    <x v="6"/>
  </r>
  <r>
    <n v="4101"/>
    <s v="Meet The Claires - Valentine's Day Weekend Comedy Stage Play"/>
    <s v="This is a Comedic Story about a young boy who saw the image of the perfect woman and from that point searched for someone similar"/>
    <x v="20"/>
    <n v="0"/>
    <x v="2"/>
    <x v="0"/>
    <s v="USD"/>
    <n v="1485380482"/>
    <n v="1482788482"/>
    <b v="0"/>
    <n v="0"/>
    <b v="0"/>
    <x v="6"/>
    <d v="2017-01-25T21:41:22"/>
    <x v="4101"/>
    <n v="0"/>
    <n v="0"/>
    <x v="1"/>
    <x v="6"/>
  </r>
  <r>
    <n v="4102"/>
    <s v="4th Wall Theatre Project"/>
    <s v="Local Community theater to get up and running in the Idaho Falls area. Something new, something different!"/>
    <x v="2"/>
    <n v="137"/>
    <x v="2"/>
    <x v="0"/>
    <s v="USD"/>
    <n v="1463343673"/>
    <n v="1460751673"/>
    <b v="0"/>
    <n v="6"/>
    <b v="0"/>
    <x v="6"/>
    <d v="2016-05-15T20:21:13"/>
    <x v="4102"/>
    <n v="27"/>
    <n v="22.83"/>
    <x v="1"/>
    <x v="6"/>
  </r>
  <r>
    <n v="4103"/>
    <s v="Weather Men"/>
    <s v="Weather Men is a play, written by Nathan Black.  A comedy/drama that explores the question of 'why people stay together?'"/>
    <x v="28"/>
    <n v="100"/>
    <x v="2"/>
    <x v="0"/>
    <s v="USD"/>
    <n v="1440613920"/>
    <n v="1435953566"/>
    <b v="0"/>
    <n v="6"/>
    <b v="0"/>
    <x v="6"/>
    <d v="2015-08-26T18:32:00"/>
    <x v="4103"/>
    <n v="10"/>
    <n v="16.670000000000002"/>
    <x v="1"/>
    <x v="6"/>
  </r>
  <r>
    <n v="4104"/>
    <s v="PETER PAN - a new play by Ebony Rattle"/>
    <s v="PETER PAN, written by Ebony Rattle, is a new retelling of the classic play by J.M. Barrie about a boy who refused to grow up."/>
    <x v="9"/>
    <n v="641"/>
    <x v="2"/>
    <x v="2"/>
    <s v="AUD"/>
    <n v="1477550434"/>
    <n v="1474958434"/>
    <b v="0"/>
    <n v="14"/>
    <b v="0"/>
    <x v="6"/>
    <d v="2016-10-27T06:40:34"/>
    <x v="4104"/>
    <n v="21"/>
    <n v="45.79"/>
    <x v="1"/>
    <x v="6"/>
  </r>
  <r>
    <n v="4105"/>
    <s v="Â¡LlÃ©vame!"/>
    <s v="Buscamos finalizar el proceso de producciÃ³n de un espectÃ¡culo de payaso y con Ã©l, activar espacios pÃºblicos para la escena clown."/>
    <x v="287"/>
    <n v="2300"/>
    <x v="2"/>
    <x v="14"/>
    <s v="MXN"/>
    <n v="1482711309"/>
    <n v="1479860109"/>
    <b v="0"/>
    <n v="6"/>
    <b v="0"/>
    <x v="6"/>
    <d v="2016-12-26T00:15:09"/>
    <x v="4105"/>
    <n v="7"/>
    <n v="383.33"/>
    <x v="1"/>
    <x v="6"/>
  </r>
  <r>
    <n v="4106"/>
    <s v="David Facer, Paradox Magic"/>
    <s v="No magic show has ever integrated theatre arts like this.  World of Paradox is designed for all audiences and is interactive in nature."/>
    <x v="10"/>
    <n v="3530"/>
    <x v="2"/>
    <x v="0"/>
    <s v="USD"/>
    <n v="1427936400"/>
    <n v="1424221866"/>
    <b v="0"/>
    <n v="33"/>
    <b v="0"/>
    <x v="6"/>
    <d v="2015-04-02T01:00:00"/>
    <x v="4106"/>
    <n v="71"/>
    <n v="106.97"/>
    <x v="1"/>
    <x v="6"/>
  </r>
  <r>
    <n v="4107"/>
    <s v="Sacrifice"/>
    <s v="A new dramatic comedy dealing with a father's unwillingness to let go of his past causes major problems for the future of his daughter."/>
    <x v="13"/>
    <n v="41"/>
    <x v="2"/>
    <x v="0"/>
    <s v="USD"/>
    <n v="1411596001"/>
    <n v="1409608801"/>
    <b v="0"/>
    <n v="4"/>
    <b v="0"/>
    <x v="6"/>
    <d v="2014-09-24T22:00:01"/>
    <x v="4107"/>
    <n v="2"/>
    <n v="10.25"/>
    <x v="1"/>
    <x v="6"/>
  </r>
  <r>
    <n v="4108"/>
    <s v="The Black Woman's Attitude Stage Play"/>
    <s v="We are producing and directing a stage play that will focus on relationships and the stereotypes/truths that prohibit growth."/>
    <x v="9"/>
    <n v="59"/>
    <x v="2"/>
    <x v="0"/>
    <s v="USD"/>
    <n v="1488517200"/>
    <n v="1485909937"/>
    <b v="0"/>
    <n v="1"/>
    <b v="0"/>
    <x v="6"/>
    <d v="2017-03-03T05:00:00"/>
    <x v="4108"/>
    <n v="2"/>
    <n v="59"/>
    <x v="1"/>
    <x v="6"/>
  </r>
  <r>
    <n v="4109"/>
    <s v="Jack the Lad"/>
    <s v="Jack the Lad - a new play that explores how far the boundaries of friendship will stretch when morality and loyalties clash."/>
    <x v="2"/>
    <n v="0"/>
    <x v="2"/>
    <x v="1"/>
    <s v="GBP"/>
    <n v="1448805404"/>
    <n v="1446209804"/>
    <b v="0"/>
    <n v="0"/>
    <b v="0"/>
    <x v="6"/>
    <d v="2015-11-29T13:56:44"/>
    <x v="4109"/>
    <n v="0"/>
    <n v="0"/>
    <x v="1"/>
    <x v="6"/>
  </r>
  <r>
    <n v="4110"/>
    <s v="Take Tartuffe to Edinburgh Fringe Festival!"/>
    <s v="Set in the height of sex, drugs and rock 'n' roll this production is an exciting new take on Moliere's classic! Performing with SpaceUK"/>
    <x v="43"/>
    <n v="86"/>
    <x v="2"/>
    <x v="1"/>
    <s v="GBP"/>
    <n v="1469113351"/>
    <n v="1463929351"/>
    <b v="0"/>
    <n v="6"/>
    <b v="0"/>
    <x v="6"/>
    <d v="2016-07-21T15:02:31"/>
    <x v="4110"/>
    <n v="29"/>
    <n v="14.33"/>
    <x v="1"/>
    <x v="6"/>
  </r>
  <r>
    <n v="4111"/>
    <s v="REBORN IN LOVE"/>
    <s v="REBORN IN LOVE is the sequel to REBORN FROM ABOVE: A Tale of Eternal Love.  This is part two, of a One-Act play series."/>
    <x v="9"/>
    <n v="94"/>
    <x v="2"/>
    <x v="0"/>
    <s v="USD"/>
    <n v="1424747740"/>
    <n v="1422155740"/>
    <b v="0"/>
    <n v="6"/>
    <b v="0"/>
    <x v="6"/>
    <d v="2015-02-24T03:15:40"/>
    <x v="4111"/>
    <n v="3"/>
    <n v="15.67"/>
    <x v="1"/>
    <x v="6"/>
  </r>
  <r>
    <n v="4112"/>
    <s v="A Great New Controversial Play - &quot;The Divide&quot;."/>
    <s v="Set in Southern America â€œThe Divideâ€ is a stage play that touches on the issues that are forefront in America and the world."/>
    <x v="30"/>
    <n v="1"/>
    <x v="2"/>
    <x v="17"/>
    <s v="EUR"/>
    <n v="1456617600"/>
    <n v="1454280186"/>
    <b v="0"/>
    <n v="1"/>
    <b v="0"/>
    <x v="6"/>
    <d v="2016-02-28T00:00:00"/>
    <x v="4112"/>
    <n v="0"/>
    <n v="1"/>
    <x v="1"/>
    <x v="6"/>
  </r>
  <r>
    <n v="4113"/>
    <s v="The Toy Box by Anthony H. Wallace"/>
    <s v="A family oriented play about Christians &amp; the sins they live with, portrayed by &quot;puppets and toys&quot; at Queensbury Theater in Houston."/>
    <x v="15"/>
    <n v="3"/>
    <x v="2"/>
    <x v="0"/>
    <s v="USD"/>
    <n v="1452234840"/>
    <n v="1450619123"/>
    <b v="0"/>
    <n v="3"/>
    <b v="0"/>
    <x v="6"/>
    <d v="2016-01-08T06:34:00"/>
    <x v="4113"/>
    <n v="0"/>
    <n v="1"/>
    <x v="1"/>
    <x v="6"/>
  </r>
  <r>
    <m/>
    <m/>
    <m/>
    <x v="445"/>
    <m/>
    <x v="4"/>
    <x v="21"/>
    <m/>
    <m/>
    <m/>
    <m/>
    <m/>
    <m/>
    <x v="41"/>
    <m/>
    <x v="4114"/>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815378-921D-4F2E-8654-45CDA9ADC2A6}" name="PivotTable2" cacheId="0" applyNumberFormats="0" applyBorderFormats="0" applyFontFormats="0" applyPatternFormats="0" applyAlignmentFormats="0" applyWidthHeightFormats="1" dataCaption="Values" grandTotalCaption="Total Projects" errorCaption="0" showError="1" missingCaption="0" updatedVersion="6" minRefreshableVersion="3" useAutoFormatting="1" itemPrintTitles="1" createdVersion="6" indent="0" outline="1" outlineData="1" multipleFieldFilters="0" chartFormat="3">
  <location ref="A5:E19" firstHeaderRow="1" firstDataRow="2" firstDataCol="1" rowPageCount="1" colPageCount="1"/>
  <pivotFields count="22">
    <pivotField showAll="0"/>
    <pivotField showAll="0"/>
    <pivotField showAll="0"/>
    <pivotField showAll="0"/>
    <pivotField showAll="0"/>
    <pivotField axis="axisCol" dataField="1" showAll="0">
      <items count="6">
        <item x="0"/>
        <item x="2"/>
        <item x="1"/>
        <item h="1" x="3"/>
        <item x="4"/>
        <item t="default"/>
      </items>
    </pivotField>
    <pivotField showAll="0"/>
    <pivotField showAll="0"/>
    <pivotField showAll="0"/>
    <pivotField showAll="0"/>
    <pivotField showAll="0"/>
    <pivotField showAll="0"/>
    <pivotField showAll="0"/>
    <pivotField showAll="0"/>
    <pivotField showAll="0"/>
    <pivotField axis="axisRow" showAll="0">
      <items count="15">
        <item h="1" x="0"/>
        <item x="1"/>
        <item x="2"/>
        <item x="3"/>
        <item x="4"/>
        <item x="5"/>
        <item x="6"/>
        <item x="7"/>
        <item x="8"/>
        <item x="9"/>
        <item x="10"/>
        <item x="11"/>
        <item x="12"/>
        <item x="13"/>
        <item t="default"/>
      </items>
    </pivotField>
    <pivotField showAll="0"/>
    <pivotField showAll="0"/>
    <pivotField axis="axisPage" showAll="0">
      <items count="11">
        <item x="0"/>
        <item x="7"/>
        <item x="6"/>
        <item x="5"/>
        <item x="4"/>
        <item x="8"/>
        <item x="3"/>
        <item x="2"/>
        <item x="1"/>
        <item x="9"/>
        <item t="default"/>
      </items>
    </pivotField>
    <pivotField multipleItemSelectionAllowed="1" showAll="0"/>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5"/>
  </rowFields>
  <rowItems count="13">
    <i>
      <x v="1"/>
    </i>
    <i>
      <x v="2"/>
    </i>
    <i>
      <x v="3"/>
    </i>
    <i>
      <x v="4"/>
    </i>
    <i>
      <x v="5"/>
    </i>
    <i>
      <x v="6"/>
    </i>
    <i>
      <x v="7"/>
    </i>
    <i>
      <x v="8"/>
    </i>
    <i>
      <x v="9"/>
    </i>
    <i>
      <x v="10"/>
    </i>
    <i>
      <x v="11"/>
    </i>
    <i>
      <x v="12"/>
    </i>
    <i t="grand">
      <x/>
    </i>
  </rowItems>
  <colFields count="1">
    <field x="5"/>
  </colFields>
  <colItems count="4">
    <i>
      <x/>
    </i>
    <i>
      <x v="1"/>
    </i>
    <i>
      <x v="2"/>
    </i>
    <i t="grand">
      <x/>
    </i>
  </colItems>
  <pageFields count="1">
    <pageField fld="18" item="8" hier="-1"/>
  </pageFields>
  <dataFields count="1">
    <dataField name="Count of outcomes" fld="5" subtotal="count" baseField="0" baseItem="0"/>
  </dataFields>
  <formats count="1">
    <format dxfId="0">
      <pivotArea collapsedLevelsAreSubtotals="1" fieldPosition="0">
        <references count="2">
          <reference field="5" count="1" selected="0">
            <x v="0"/>
          </reference>
          <reference field="15" count="1">
            <x v="8"/>
          </reference>
        </references>
      </pivotArea>
    </format>
  </formats>
  <chartFormats count="4">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pivotArea type="data" outline="0" fieldPosition="0">
        <references count="3">
          <reference field="4294967294" count="1" selected="0">
            <x v="0"/>
          </reference>
          <reference field="5" count="1" selected="0">
            <x v="0"/>
          </reference>
          <reference field="15" count="1" selected="0">
            <x v="12"/>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7A60A-FF6F-4F93-ADE2-79EC349B5DAB}">
  <sheetPr>
    <tabColor theme="5"/>
  </sheetPr>
  <dimension ref="A1:K116"/>
  <sheetViews>
    <sheetView tabSelected="1" workbookViewId="0">
      <selection activeCell="D52" sqref="D52"/>
    </sheetView>
  </sheetViews>
  <sheetFormatPr defaultRowHeight="14.4" outlineLevelRow="1" outlineLevelCol="1" x14ac:dyDescent="0.3"/>
  <cols>
    <col min="1" max="1" width="15.21875" bestFit="1" customWidth="1" outlineLevel="1"/>
    <col min="2" max="2" width="14.21875" bestFit="1" customWidth="1" outlineLevel="1"/>
    <col min="3" max="3" width="4.6640625" customWidth="1"/>
    <col min="4" max="4" width="16.21875" customWidth="1"/>
    <col min="5" max="5" width="16.44140625" bestFit="1" customWidth="1"/>
    <col min="6" max="6" width="12.77734375" bestFit="1" customWidth="1"/>
    <col min="7" max="7" width="15.5546875" bestFit="1" customWidth="1"/>
    <col min="8" max="8" width="12.21875" bestFit="1" customWidth="1"/>
    <col min="9" max="9" width="19.109375" bestFit="1" customWidth="1"/>
    <col min="10" max="10" width="15.44140625" bestFit="1" customWidth="1"/>
    <col min="11" max="11" width="18.21875" bestFit="1" customWidth="1"/>
  </cols>
  <sheetData>
    <row r="1" spans="1:11" ht="16.8" customHeight="1" outlineLevel="1" x14ac:dyDescent="0.3">
      <c r="A1" s="32" t="s">
        <v>8392</v>
      </c>
      <c r="B1" s="32" t="s">
        <v>8393</v>
      </c>
      <c r="C1" s="31"/>
      <c r="D1" s="32"/>
      <c r="E1" s="32"/>
      <c r="F1" s="32"/>
      <c r="G1" s="32"/>
      <c r="H1" s="32"/>
      <c r="I1" s="32"/>
      <c r="J1" s="32"/>
      <c r="K1" s="32"/>
    </row>
    <row r="2" spans="1:11" ht="16.8" customHeight="1" outlineLevel="1" x14ac:dyDescent="0.3">
      <c r="A2" s="32" t="s">
        <v>8403</v>
      </c>
      <c r="B2" s="32" t="s">
        <v>8394</v>
      </c>
      <c r="C2" s="31"/>
      <c r="D2" s="32"/>
      <c r="E2" s="32"/>
      <c r="F2" s="32"/>
      <c r="G2" s="32"/>
      <c r="H2" s="32"/>
      <c r="I2" s="32"/>
      <c r="J2" s="32"/>
      <c r="K2" s="32"/>
    </row>
    <row r="3" spans="1:11" ht="16.8" customHeight="1" x14ac:dyDescent="0.3">
      <c r="C3" s="31"/>
      <c r="D3" s="39" t="s">
        <v>8416</v>
      </c>
      <c r="E3" s="39"/>
      <c r="F3" s="39"/>
      <c r="G3" s="39"/>
      <c r="H3" s="39"/>
      <c r="I3" s="39"/>
      <c r="J3" s="39"/>
      <c r="K3" s="39"/>
    </row>
    <row r="4" spans="1:11" x14ac:dyDescent="0.3">
      <c r="C4" s="31"/>
      <c r="D4" s="30"/>
      <c r="E4" s="36" t="s">
        <v>8218</v>
      </c>
      <c r="F4" s="36" t="s">
        <v>8220</v>
      </c>
      <c r="G4" s="36" t="s">
        <v>8219</v>
      </c>
      <c r="H4" s="30"/>
      <c r="I4" s="30"/>
      <c r="J4" s="30"/>
      <c r="K4" s="30"/>
    </row>
    <row r="5" spans="1:11" x14ac:dyDescent="0.3">
      <c r="A5" s="37" t="s">
        <v>8390</v>
      </c>
      <c r="B5" s="37" t="s">
        <v>8391</v>
      </c>
      <c r="C5" s="31"/>
      <c r="D5" s="33" t="s">
        <v>8382</v>
      </c>
      <c r="E5" s="33" t="s">
        <v>8383</v>
      </c>
      <c r="F5" s="33" t="s">
        <v>8384</v>
      </c>
      <c r="G5" s="33" t="s">
        <v>8385</v>
      </c>
      <c r="H5" s="34" t="s">
        <v>8386</v>
      </c>
      <c r="I5" s="33" t="s">
        <v>8387</v>
      </c>
      <c r="J5" s="33" t="s">
        <v>8388</v>
      </c>
      <c r="K5" s="33" t="s">
        <v>8389</v>
      </c>
    </row>
    <row r="6" spans="1:11" x14ac:dyDescent="0.3">
      <c r="A6" s="14"/>
      <c r="B6" s="14">
        <v>1000</v>
      </c>
      <c r="C6" s="31"/>
      <c r="D6" s="28" t="s">
        <v>8404</v>
      </c>
      <c r="E6" s="28">
        <f>COUNTIFS('Plays subset'!$D:$D,"&lt;"&amp;$B6,'Plays subset'!$F:$F,'Outcomes based on Goals'!E$4)</f>
        <v>141</v>
      </c>
      <c r="F6" s="28">
        <f>COUNTIFS('Plays subset'!$D:$D,"&lt;"&amp;$B6,'Plays subset'!$F:$F,'Outcomes based on Goals'!F$4)</f>
        <v>45</v>
      </c>
      <c r="G6" s="28">
        <f>COUNTIFS('Plays subset'!$D:$D,"&lt;"&amp;$B6,'Plays subset'!$F:$F,'Outcomes based on Goals'!G$4)</f>
        <v>0</v>
      </c>
      <c r="H6" s="35">
        <f>SUM(E6:G6)</f>
        <v>186</v>
      </c>
      <c r="I6" s="29">
        <f>E6/$H6</f>
        <v>0.75806451612903225</v>
      </c>
      <c r="J6" s="29">
        <f>F6/$H6</f>
        <v>0.24193548387096775</v>
      </c>
      <c r="K6" s="29">
        <f>G6/$H6</f>
        <v>0</v>
      </c>
    </row>
    <row r="7" spans="1:11" x14ac:dyDescent="0.3">
      <c r="A7" s="14">
        <v>1000</v>
      </c>
      <c r="B7" s="14">
        <v>4999</v>
      </c>
      <c r="C7" s="31"/>
      <c r="D7" s="28" t="s">
        <v>8405</v>
      </c>
      <c r="E7" s="28">
        <f>COUNTIFS('Plays subset'!$D:$D,"&gt;="&amp;$A7,'Plays subset'!$D:$D,"&lt;="&amp;$B7,'Plays subset'!$F:$F,E$4)</f>
        <v>388</v>
      </c>
      <c r="F7" s="28">
        <f>COUNTIFS('Plays subset'!$D:$D,"&gt;="&amp;$A7,'Plays subset'!$D:$D,"&lt;="&amp;$B7,'Plays subset'!$F:$F,F$4)</f>
        <v>146</v>
      </c>
      <c r="G7" s="28">
        <f>COUNTIFS('Plays subset'!$D:$D,"&gt;="&amp;$A7,'Plays subset'!$D:$D,"&lt;="&amp;$B7,'Plays subset'!$F:$F,G$4)</f>
        <v>0</v>
      </c>
      <c r="H7" s="35">
        <f t="shared" ref="H7:H17" si="0">SUM(E7:G7)</f>
        <v>534</v>
      </c>
      <c r="I7" s="29">
        <f t="shared" ref="I7:I16" si="1">E7/$H7</f>
        <v>0.72659176029962547</v>
      </c>
      <c r="J7" s="29">
        <f t="shared" ref="J7:J16" si="2">F7/$H7</f>
        <v>0.27340823970037453</v>
      </c>
      <c r="K7" s="29">
        <f t="shared" ref="K7:K16" si="3">G7/$H7</f>
        <v>0</v>
      </c>
    </row>
    <row r="8" spans="1:11" x14ac:dyDescent="0.3">
      <c r="A8" s="14">
        <v>5000</v>
      </c>
      <c r="B8" s="14">
        <v>9999</v>
      </c>
      <c r="C8" s="31"/>
      <c r="D8" s="28" t="s">
        <v>8406</v>
      </c>
      <c r="E8" s="28">
        <f>COUNTIFS('Plays subset'!$D:$D,"&gt;="&amp;$A8,'Plays subset'!$D:$D,"&lt;="&amp;$B8,'Plays subset'!$F:$F,E$4)</f>
        <v>93</v>
      </c>
      <c r="F8" s="28">
        <f>COUNTIFS('Plays subset'!$D:$D,"&gt;="&amp;$A8,'Plays subset'!$D:$D,"&lt;="&amp;$B8,'Plays subset'!$F:$F,F$4)</f>
        <v>76</v>
      </c>
      <c r="G8" s="28">
        <f>COUNTIFS('Plays subset'!$D:$D,"&gt;="&amp;$A8,'Plays subset'!$D:$D,"&lt;="&amp;$B8,'Plays subset'!$F:$F,G$4)</f>
        <v>0</v>
      </c>
      <c r="H8" s="35">
        <f t="shared" si="0"/>
        <v>169</v>
      </c>
      <c r="I8" s="29">
        <f t="shared" si="1"/>
        <v>0.55029585798816572</v>
      </c>
      <c r="J8" s="29">
        <f t="shared" si="2"/>
        <v>0.44970414201183434</v>
      </c>
      <c r="K8" s="29">
        <f t="shared" si="3"/>
        <v>0</v>
      </c>
    </row>
    <row r="9" spans="1:11" x14ac:dyDescent="0.3">
      <c r="A9" s="14">
        <v>10000</v>
      </c>
      <c r="B9" s="14">
        <v>14999</v>
      </c>
      <c r="C9" s="31"/>
      <c r="D9" s="28" t="s">
        <v>8407</v>
      </c>
      <c r="E9" s="28">
        <f>COUNTIFS('Plays subset'!$D:$D,"&gt;="&amp;$A9,'Plays subset'!$D:$D,"&lt;="&amp;$B9,'Plays subset'!$F:$F,E$4)</f>
        <v>39</v>
      </c>
      <c r="F9" s="28">
        <f>COUNTIFS('Plays subset'!$D:$D,"&gt;="&amp;$A9,'Plays subset'!$D:$D,"&lt;="&amp;$B9,'Plays subset'!$F:$F,F$4)</f>
        <v>33</v>
      </c>
      <c r="G9" s="28">
        <f>COUNTIFS('Plays subset'!$D:$D,"&gt;="&amp;$A9,'Plays subset'!$D:$D,"&lt;="&amp;$B9,'Plays subset'!$F:$F,G$4)</f>
        <v>0</v>
      </c>
      <c r="H9" s="35">
        <f t="shared" si="0"/>
        <v>72</v>
      </c>
      <c r="I9" s="29">
        <f t="shared" si="1"/>
        <v>0.54166666666666663</v>
      </c>
      <c r="J9" s="29">
        <f t="shared" si="2"/>
        <v>0.45833333333333331</v>
      </c>
      <c r="K9" s="29">
        <f t="shared" si="3"/>
        <v>0</v>
      </c>
    </row>
    <row r="10" spans="1:11" x14ac:dyDescent="0.3">
      <c r="A10" s="14">
        <v>15000</v>
      </c>
      <c r="B10" s="14">
        <v>19999</v>
      </c>
      <c r="C10" s="31"/>
      <c r="D10" s="28" t="s">
        <v>8414</v>
      </c>
      <c r="E10" s="28">
        <f>COUNTIFS('Plays subset'!$D:$D,"&gt;="&amp;$A10,'Plays subset'!$D:$D,"&lt;="&amp;$B10,'Plays subset'!$F:$F,E$4)</f>
        <v>12</v>
      </c>
      <c r="F10" s="28">
        <f>COUNTIFS('Plays subset'!$D:$D,"&gt;="&amp;$A10,'Plays subset'!$D:$D,"&lt;="&amp;$B10,'Plays subset'!$F:$F,F$4)</f>
        <v>12</v>
      </c>
      <c r="G10" s="28">
        <f>COUNTIFS('Plays subset'!$D:$D,"&gt;="&amp;$A10,'Plays subset'!$D:$D,"&lt;="&amp;$B10,'Plays subset'!$F:$F,G$4)</f>
        <v>0</v>
      </c>
      <c r="H10" s="35">
        <f t="shared" si="0"/>
        <v>24</v>
      </c>
      <c r="I10" s="29">
        <f t="shared" si="1"/>
        <v>0.5</v>
      </c>
      <c r="J10" s="29">
        <f t="shared" si="2"/>
        <v>0.5</v>
      </c>
      <c r="K10" s="29">
        <f t="shared" si="3"/>
        <v>0</v>
      </c>
    </row>
    <row r="11" spans="1:11" x14ac:dyDescent="0.3">
      <c r="A11" s="14">
        <v>20000</v>
      </c>
      <c r="B11" s="14">
        <v>24999</v>
      </c>
      <c r="C11" s="31"/>
      <c r="D11" s="28" t="s">
        <v>8415</v>
      </c>
      <c r="E11" s="28">
        <f>COUNTIFS('Plays subset'!$D:$D,"&gt;="&amp;$A11,'Plays subset'!$D:$D,"&lt;="&amp;$B11,'Plays subset'!$F:$F,E$4)</f>
        <v>9</v>
      </c>
      <c r="F11" s="28">
        <f>COUNTIFS('Plays subset'!$D:$D,"&gt;="&amp;$A11,'Plays subset'!$D:$D,"&lt;="&amp;$B11,'Plays subset'!$F:$F,F$4)</f>
        <v>11</v>
      </c>
      <c r="G11" s="28">
        <f>COUNTIFS('Plays subset'!$D:$D,"&gt;="&amp;$A11,'Plays subset'!$D:$D,"&lt;="&amp;$B11,'Plays subset'!$F:$F,G$4)</f>
        <v>0</v>
      </c>
      <c r="H11" s="35">
        <f t="shared" si="0"/>
        <v>20</v>
      </c>
      <c r="I11" s="29">
        <f t="shared" si="1"/>
        <v>0.45</v>
      </c>
      <c r="J11" s="29">
        <f t="shared" si="2"/>
        <v>0.55000000000000004</v>
      </c>
      <c r="K11" s="29">
        <f t="shared" si="3"/>
        <v>0</v>
      </c>
    </row>
    <row r="12" spans="1:11" x14ac:dyDescent="0.3">
      <c r="A12" s="14">
        <v>25000</v>
      </c>
      <c r="B12" s="14">
        <v>29999</v>
      </c>
      <c r="C12" s="31"/>
      <c r="D12" s="28" t="s">
        <v>8408</v>
      </c>
      <c r="E12" s="28">
        <f>COUNTIFS('Plays subset'!$D:$D,"&gt;="&amp;$A12,'Plays subset'!$D:$D,"&lt;="&amp;$B12,'Plays subset'!$F:$F,E$4)</f>
        <v>1</v>
      </c>
      <c r="F12" s="28">
        <f>COUNTIFS('Plays subset'!$D:$D,"&gt;="&amp;$A12,'Plays subset'!$D:$D,"&lt;="&amp;$B12,'Plays subset'!$F:$F,F$4)</f>
        <v>4</v>
      </c>
      <c r="G12" s="28">
        <f>COUNTIFS('Plays subset'!$D:$D,"&gt;="&amp;$A12,'Plays subset'!$D:$D,"&lt;="&amp;$B12,'Plays subset'!$F:$F,G$4)</f>
        <v>0</v>
      </c>
      <c r="H12" s="35">
        <f t="shared" si="0"/>
        <v>5</v>
      </c>
      <c r="I12" s="29">
        <f t="shared" si="1"/>
        <v>0.2</v>
      </c>
      <c r="J12" s="29">
        <f t="shared" si="2"/>
        <v>0.8</v>
      </c>
      <c r="K12" s="29">
        <f t="shared" si="3"/>
        <v>0</v>
      </c>
    </row>
    <row r="13" spans="1:11" x14ac:dyDescent="0.3">
      <c r="A13" s="14">
        <v>30000</v>
      </c>
      <c r="B13" s="14">
        <v>34999</v>
      </c>
      <c r="C13" s="31"/>
      <c r="D13" s="28" t="s">
        <v>8409</v>
      </c>
      <c r="E13" s="28">
        <f>COUNTIFS('Plays subset'!$D:$D,"&gt;="&amp;$A13,'Plays subset'!$D:$D,"&lt;="&amp;$B13,'Plays subset'!$F:$F,E$4)</f>
        <v>3</v>
      </c>
      <c r="F13" s="28">
        <f>COUNTIFS('Plays subset'!$D:$D,"&gt;="&amp;$A13,'Plays subset'!$D:$D,"&lt;="&amp;$B13,'Plays subset'!$F:$F,F$4)</f>
        <v>8</v>
      </c>
      <c r="G13" s="28">
        <f>COUNTIFS('Plays subset'!$D:$D,"&gt;="&amp;$A13,'Plays subset'!$D:$D,"&lt;="&amp;$B13,'Plays subset'!$F:$F,G$4)</f>
        <v>0</v>
      </c>
      <c r="H13" s="35">
        <f t="shared" si="0"/>
        <v>11</v>
      </c>
      <c r="I13" s="29">
        <f t="shared" si="1"/>
        <v>0.27272727272727271</v>
      </c>
      <c r="J13" s="29">
        <f t="shared" si="2"/>
        <v>0.72727272727272729</v>
      </c>
      <c r="K13" s="29">
        <f t="shared" si="3"/>
        <v>0</v>
      </c>
    </row>
    <row r="14" spans="1:11" x14ac:dyDescent="0.3">
      <c r="A14" s="14">
        <v>35000</v>
      </c>
      <c r="B14" s="14">
        <v>39999</v>
      </c>
      <c r="C14" s="31"/>
      <c r="D14" s="28" t="s">
        <v>8410</v>
      </c>
      <c r="E14" s="28">
        <f>COUNTIFS('Plays subset'!$D:$D,"&gt;="&amp;$A14,'Plays subset'!$D:$D,"&lt;="&amp;$B14,'Plays subset'!$F:$F,E$4)</f>
        <v>4</v>
      </c>
      <c r="F14" s="28">
        <f>COUNTIFS('Plays subset'!$D:$D,"&gt;="&amp;$A14,'Plays subset'!$D:$D,"&lt;="&amp;$B14,'Plays subset'!$F:$F,F$4)</f>
        <v>2</v>
      </c>
      <c r="G14" s="28">
        <f>COUNTIFS('Plays subset'!$D:$D,"&gt;="&amp;$A14,'Plays subset'!$D:$D,"&lt;="&amp;$B14,'Plays subset'!$F:$F,G$4)</f>
        <v>0</v>
      </c>
      <c r="H14" s="35">
        <f t="shared" si="0"/>
        <v>6</v>
      </c>
      <c r="I14" s="29">
        <f t="shared" si="1"/>
        <v>0.66666666666666663</v>
      </c>
      <c r="J14" s="29">
        <f t="shared" si="2"/>
        <v>0.33333333333333331</v>
      </c>
      <c r="K14" s="29">
        <f t="shared" si="3"/>
        <v>0</v>
      </c>
    </row>
    <row r="15" spans="1:11" x14ac:dyDescent="0.3">
      <c r="A15" s="14">
        <v>40000</v>
      </c>
      <c r="B15" s="14">
        <v>44999</v>
      </c>
      <c r="C15" s="31"/>
      <c r="D15" s="28" t="s">
        <v>8411</v>
      </c>
      <c r="E15" s="28">
        <f>COUNTIFS('Plays subset'!$D:$D,"&gt;="&amp;$A15,'Plays subset'!$D:$D,"&lt;="&amp;$B15,'Plays subset'!$F:$F,E$4)</f>
        <v>2</v>
      </c>
      <c r="F15" s="28">
        <f>COUNTIFS('Plays subset'!$D:$D,"&gt;="&amp;$A15,'Plays subset'!$D:$D,"&lt;="&amp;$B15,'Plays subset'!$F:$F,F$4)</f>
        <v>1</v>
      </c>
      <c r="G15" s="28">
        <f>COUNTIFS('Plays subset'!$D:$D,"&gt;="&amp;$A15,'Plays subset'!$D:$D,"&lt;="&amp;$B15,'Plays subset'!$F:$F,G$4)</f>
        <v>0</v>
      </c>
      <c r="H15" s="35">
        <f t="shared" si="0"/>
        <v>3</v>
      </c>
      <c r="I15" s="29">
        <f t="shared" si="1"/>
        <v>0.66666666666666663</v>
      </c>
      <c r="J15" s="29">
        <f t="shared" si="2"/>
        <v>0.33333333333333331</v>
      </c>
      <c r="K15" s="29">
        <f t="shared" si="3"/>
        <v>0</v>
      </c>
    </row>
    <row r="16" spans="1:11" x14ac:dyDescent="0.3">
      <c r="A16" s="14">
        <v>45000</v>
      </c>
      <c r="B16" s="14">
        <v>49999</v>
      </c>
      <c r="C16" s="31"/>
      <c r="D16" s="28" t="s">
        <v>8412</v>
      </c>
      <c r="E16" s="28">
        <f>COUNTIFS('Plays subset'!$D:$D,"&gt;="&amp;$A16,'Plays subset'!$D:$D,"&lt;="&amp;$B16,'Plays subset'!$F:$F,E$4)</f>
        <v>0</v>
      </c>
      <c r="F16" s="28">
        <f>COUNTIFS('Plays subset'!$D:$D,"&gt;="&amp;$A16,'Plays subset'!$D:$D,"&lt;="&amp;$B16,'Plays subset'!$F:$F,F$4)</f>
        <v>1</v>
      </c>
      <c r="G16" s="28">
        <f>COUNTIFS('Plays subset'!$D:$D,"&gt;="&amp;$A16,'Plays subset'!$D:$D,"&lt;="&amp;$B16,'Plays subset'!$F:$F,G$4)</f>
        <v>0</v>
      </c>
      <c r="H16" s="35">
        <f t="shared" si="0"/>
        <v>1</v>
      </c>
      <c r="I16" s="29">
        <f t="shared" si="1"/>
        <v>0</v>
      </c>
      <c r="J16" s="29">
        <f t="shared" si="2"/>
        <v>1</v>
      </c>
      <c r="K16" s="29">
        <f t="shared" si="3"/>
        <v>0</v>
      </c>
    </row>
    <row r="17" spans="1:11" x14ac:dyDescent="0.3">
      <c r="A17" s="14"/>
      <c r="B17" s="14">
        <v>50000</v>
      </c>
      <c r="C17" s="31"/>
      <c r="D17" s="28" t="s">
        <v>8413</v>
      </c>
      <c r="E17" s="28">
        <f>COUNTIFS('Plays subset'!$D:$D,"&gt;="&amp;$B17,'Plays subset'!$F:$F,E$4)</f>
        <v>2</v>
      </c>
      <c r="F17" s="28">
        <f>COUNTIFS('Plays subset'!$D:$D,"&gt;="&amp;$B17,'Plays subset'!$F:$F,F$4)</f>
        <v>14</v>
      </c>
      <c r="G17" s="28">
        <f>COUNTIFS('Plays subset'!$D:$D,"&gt;="&amp;$B17,'Plays subset'!$F:$F,G$4)</f>
        <v>0</v>
      </c>
      <c r="H17" s="35">
        <f t="shared" si="0"/>
        <v>16</v>
      </c>
      <c r="I17" s="29">
        <f t="shared" ref="I17" si="4">E17/$H17</f>
        <v>0.125</v>
      </c>
      <c r="J17" s="29">
        <f t="shared" ref="J17" si="5">F17/$H17</f>
        <v>0.875</v>
      </c>
      <c r="K17" s="29">
        <f t="shared" ref="K17" si="6">G17/$H17</f>
        <v>0</v>
      </c>
    </row>
    <row r="18" spans="1:11" x14ac:dyDescent="0.3">
      <c r="C18" s="31"/>
      <c r="D18" s="28" t="s">
        <v>8398</v>
      </c>
      <c r="E18" s="28">
        <f>SUM(E6:E17)</f>
        <v>694</v>
      </c>
      <c r="F18" s="28">
        <f>SUM(F6:F17)</f>
        <v>353</v>
      </c>
      <c r="G18" s="28">
        <f>SUM(G6:G16)</f>
        <v>0</v>
      </c>
      <c r="H18" s="35">
        <f>SUM(H6:H17)</f>
        <v>1047</v>
      </c>
      <c r="I18" s="38">
        <f>E18/$H18</f>
        <v>0.6628462273161414</v>
      </c>
      <c r="J18" s="38">
        <f>F18/$H18</f>
        <v>0.33715377268385865</v>
      </c>
      <c r="K18" s="38">
        <f>G18/$H18</f>
        <v>0</v>
      </c>
    </row>
    <row r="19" spans="1:11" x14ac:dyDescent="0.3">
      <c r="C19" s="31"/>
    </row>
    <row r="20" spans="1:11" x14ac:dyDescent="0.3">
      <c r="C20" s="31"/>
    </row>
    <row r="21" spans="1:11" x14ac:dyDescent="0.3">
      <c r="C21" s="31"/>
    </row>
    <row r="22" spans="1:11" x14ac:dyDescent="0.3">
      <c r="C22" s="31"/>
    </row>
    <row r="23" spans="1:11" x14ac:dyDescent="0.3">
      <c r="C23" s="31"/>
    </row>
    <row r="24" spans="1:11" x14ac:dyDescent="0.3">
      <c r="C24" s="31"/>
    </row>
    <row r="25" spans="1:11" x14ac:dyDescent="0.3">
      <c r="C25" s="31"/>
    </row>
    <row r="26" spans="1:11" x14ac:dyDescent="0.3">
      <c r="C26" s="31"/>
    </row>
    <row r="27" spans="1:11" x14ac:dyDescent="0.3">
      <c r="C27" s="31"/>
    </row>
    <row r="28" spans="1:11" x14ac:dyDescent="0.3">
      <c r="C28" s="31"/>
    </row>
    <row r="29" spans="1:11" x14ac:dyDescent="0.3">
      <c r="C29" s="31"/>
    </row>
    <row r="30" spans="1:11" x14ac:dyDescent="0.3">
      <c r="C30" s="31"/>
    </row>
    <row r="31" spans="1:11" x14ac:dyDescent="0.3">
      <c r="C31" s="31"/>
    </row>
    <row r="32" spans="1:11" x14ac:dyDescent="0.3">
      <c r="C32" s="31"/>
    </row>
    <row r="33" spans="3:4" x14ac:dyDescent="0.3">
      <c r="C33" s="31"/>
    </row>
    <row r="34" spans="3:4" x14ac:dyDescent="0.3">
      <c r="C34" s="31"/>
    </row>
    <row r="35" spans="3:4" x14ac:dyDescent="0.3">
      <c r="C35" s="31"/>
    </row>
    <row r="36" spans="3:4" x14ac:dyDescent="0.3">
      <c r="C36" s="31"/>
    </row>
    <row r="37" spans="3:4" x14ac:dyDescent="0.3">
      <c r="C37" s="31"/>
    </row>
    <row r="38" spans="3:4" x14ac:dyDescent="0.3">
      <c r="C38" s="31"/>
    </row>
    <row r="39" spans="3:4" x14ac:dyDescent="0.3">
      <c r="C39" s="31"/>
    </row>
    <row r="40" spans="3:4" x14ac:dyDescent="0.3">
      <c r="C40" s="31"/>
    </row>
    <row r="41" spans="3:4" x14ac:dyDescent="0.3">
      <c r="C41" s="31"/>
    </row>
    <row r="42" spans="3:4" x14ac:dyDescent="0.3">
      <c r="C42" s="31"/>
    </row>
    <row r="43" spans="3:4" x14ac:dyDescent="0.3">
      <c r="C43" s="31"/>
    </row>
    <row r="44" spans="3:4" x14ac:dyDescent="0.3">
      <c r="C44" s="31"/>
      <c r="D44" t="s">
        <v>8417</v>
      </c>
    </row>
    <row r="45" spans="3:4" x14ac:dyDescent="0.3">
      <c r="C45" s="31"/>
      <c r="D45" t="s">
        <v>8418</v>
      </c>
    </row>
    <row r="46" spans="3:4" x14ac:dyDescent="0.3">
      <c r="C46" s="31"/>
      <c r="D46" t="s">
        <v>8419</v>
      </c>
    </row>
    <row r="47" spans="3:4" x14ac:dyDescent="0.3">
      <c r="C47" s="31"/>
    </row>
    <row r="48" spans="3:4" x14ac:dyDescent="0.3">
      <c r="C48" s="31"/>
      <c r="D48" t="s">
        <v>8420</v>
      </c>
    </row>
    <row r="49" spans="3:4" x14ac:dyDescent="0.3">
      <c r="C49" s="31"/>
      <c r="D49" t="s">
        <v>8421</v>
      </c>
    </row>
    <row r="50" spans="3:4" x14ac:dyDescent="0.3">
      <c r="C50" s="31"/>
    </row>
    <row r="51" spans="3:4" x14ac:dyDescent="0.3">
      <c r="C51" s="31"/>
      <c r="D51" t="s">
        <v>8422</v>
      </c>
    </row>
    <row r="52" spans="3:4" x14ac:dyDescent="0.3">
      <c r="C52" s="31"/>
      <c r="D52" t="s">
        <v>8423</v>
      </c>
    </row>
    <row r="53" spans="3:4" x14ac:dyDescent="0.3">
      <c r="C53" s="31"/>
    </row>
    <row r="54" spans="3:4" x14ac:dyDescent="0.3">
      <c r="C54" s="31"/>
    </row>
    <row r="55" spans="3:4" x14ac:dyDescent="0.3">
      <c r="C55" s="31"/>
    </row>
    <row r="56" spans="3:4" x14ac:dyDescent="0.3">
      <c r="C56" s="31"/>
    </row>
    <row r="57" spans="3:4" x14ac:dyDescent="0.3">
      <c r="C57" s="31"/>
    </row>
    <row r="58" spans="3:4" x14ac:dyDescent="0.3">
      <c r="C58" s="31"/>
    </row>
    <row r="59" spans="3:4" x14ac:dyDescent="0.3">
      <c r="C59" s="31"/>
    </row>
    <row r="60" spans="3:4" x14ac:dyDescent="0.3">
      <c r="C60" s="31"/>
    </row>
    <row r="61" spans="3:4" x14ac:dyDescent="0.3">
      <c r="C61" s="31"/>
    </row>
    <row r="62" spans="3:4" x14ac:dyDescent="0.3">
      <c r="C62" s="31"/>
    </row>
    <row r="63" spans="3:4" x14ac:dyDescent="0.3">
      <c r="C63" s="31"/>
    </row>
    <row r="64" spans="3:4" x14ac:dyDescent="0.3">
      <c r="C64" s="31"/>
    </row>
    <row r="65" spans="3:3" x14ac:dyDescent="0.3">
      <c r="C65" s="31"/>
    </row>
    <row r="66" spans="3:3" x14ac:dyDescent="0.3">
      <c r="C66" s="31"/>
    </row>
    <row r="67" spans="3:3" x14ac:dyDescent="0.3">
      <c r="C67" s="31"/>
    </row>
    <row r="68" spans="3:3" x14ac:dyDescent="0.3">
      <c r="C68" s="31"/>
    </row>
    <row r="69" spans="3:3" x14ac:dyDescent="0.3">
      <c r="C69" s="31"/>
    </row>
    <row r="70" spans="3:3" x14ac:dyDescent="0.3">
      <c r="C70" s="31"/>
    </row>
    <row r="71" spans="3:3" x14ac:dyDescent="0.3">
      <c r="C71" s="31"/>
    </row>
    <row r="72" spans="3:3" x14ac:dyDescent="0.3">
      <c r="C72" s="31"/>
    </row>
    <row r="73" spans="3:3" x14ac:dyDescent="0.3">
      <c r="C73" s="31"/>
    </row>
    <row r="74" spans="3:3" x14ac:dyDescent="0.3">
      <c r="C74" s="31"/>
    </row>
    <row r="75" spans="3:3" x14ac:dyDescent="0.3">
      <c r="C75" s="31"/>
    </row>
    <row r="76" spans="3:3" x14ac:dyDescent="0.3">
      <c r="C76" s="31"/>
    </row>
    <row r="77" spans="3:3" x14ac:dyDescent="0.3">
      <c r="C77" s="31"/>
    </row>
    <row r="78" spans="3:3" x14ac:dyDescent="0.3">
      <c r="C78" s="31"/>
    </row>
    <row r="79" spans="3:3" x14ac:dyDescent="0.3">
      <c r="C79" s="31"/>
    </row>
    <row r="80" spans="3:3" x14ac:dyDescent="0.3">
      <c r="C80" s="31"/>
    </row>
    <row r="81" spans="3:3" x14ac:dyDescent="0.3">
      <c r="C81" s="31"/>
    </row>
    <row r="82" spans="3:3" x14ac:dyDescent="0.3">
      <c r="C82" s="31"/>
    </row>
    <row r="83" spans="3:3" x14ac:dyDescent="0.3">
      <c r="C83" s="31"/>
    </row>
    <row r="84" spans="3:3" x14ac:dyDescent="0.3">
      <c r="C84" s="31"/>
    </row>
    <row r="85" spans="3:3" x14ac:dyDescent="0.3">
      <c r="C85" s="31"/>
    </row>
    <row r="86" spans="3:3" x14ac:dyDescent="0.3">
      <c r="C86" s="31"/>
    </row>
    <row r="87" spans="3:3" x14ac:dyDescent="0.3">
      <c r="C87" s="31"/>
    </row>
    <row r="88" spans="3:3" x14ac:dyDescent="0.3">
      <c r="C88" s="31"/>
    </row>
    <row r="89" spans="3:3" x14ac:dyDescent="0.3">
      <c r="C89" s="31"/>
    </row>
    <row r="90" spans="3:3" x14ac:dyDescent="0.3">
      <c r="C90" s="31"/>
    </row>
    <row r="91" spans="3:3" x14ac:dyDescent="0.3">
      <c r="C91" s="31"/>
    </row>
    <row r="92" spans="3:3" x14ac:dyDescent="0.3">
      <c r="C92" s="31"/>
    </row>
    <row r="93" spans="3:3" x14ac:dyDescent="0.3">
      <c r="C93" s="31"/>
    </row>
    <row r="94" spans="3:3" x14ac:dyDescent="0.3">
      <c r="C94" s="31"/>
    </row>
    <row r="95" spans="3:3" x14ac:dyDescent="0.3">
      <c r="C95" s="31"/>
    </row>
    <row r="96" spans="3:3" x14ac:dyDescent="0.3">
      <c r="C96" s="31"/>
    </row>
    <row r="97" spans="3:3" x14ac:dyDescent="0.3">
      <c r="C97" s="31"/>
    </row>
    <row r="98" spans="3:3" x14ac:dyDescent="0.3">
      <c r="C98" s="31"/>
    </row>
    <row r="99" spans="3:3" x14ac:dyDescent="0.3">
      <c r="C99" s="31"/>
    </row>
    <row r="100" spans="3:3" x14ac:dyDescent="0.3">
      <c r="C100" s="31"/>
    </row>
    <row r="101" spans="3:3" x14ac:dyDescent="0.3">
      <c r="C101" s="31"/>
    </row>
    <row r="102" spans="3:3" x14ac:dyDescent="0.3">
      <c r="C102" s="31"/>
    </row>
    <row r="103" spans="3:3" x14ac:dyDescent="0.3">
      <c r="C103" s="31"/>
    </row>
    <row r="104" spans="3:3" x14ac:dyDescent="0.3">
      <c r="C104" s="31"/>
    </row>
    <row r="105" spans="3:3" x14ac:dyDescent="0.3">
      <c r="C105" s="31"/>
    </row>
    <row r="106" spans="3:3" x14ac:dyDescent="0.3">
      <c r="C106" s="31"/>
    </row>
    <row r="107" spans="3:3" x14ac:dyDescent="0.3">
      <c r="C107" s="31"/>
    </row>
    <row r="108" spans="3:3" x14ac:dyDescent="0.3">
      <c r="C108" s="31"/>
    </row>
    <row r="109" spans="3:3" x14ac:dyDescent="0.3">
      <c r="C109" s="31"/>
    </row>
    <row r="110" spans="3:3" x14ac:dyDescent="0.3">
      <c r="C110" s="31"/>
    </row>
    <row r="111" spans="3:3" x14ac:dyDescent="0.3">
      <c r="C111" s="31"/>
    </row>
    <row r="112" spans="3:3" x14ac:dyDescent="0.3">
      <c r="C112" s="31"/>
    </row>
    <row r="113" spans="3:3" x14ac:dyDescent="0.3">
      <c r="C113" s="31"/>
    </row>
    <row r="114" spans="3:3" x14ac:dyDescent="0.3">
      <c r="C114" s="31"/>
    </row>
    <row r="115" spans="3:3" x14ac:dyDescent="0.3">
      <c r="C115" s="31"/>
    </row>
    <row r="116" spans="3:3" x14ac:dyDescent="0.3">
      <c r="C116" s="31"/>
    </row>
  </sheetData>
  <mergeCells count="1">
    <mergeCell ref="D3:K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2DCEA-3A4B-49F5-AA48-CDB40DA1E231}">
  <sheetPr>
    <tabColor theme="4"/>
  </sheetPr>
  <dimension ref="A1:J30"/>
  <sheetViews>
    <sheetView workbookViewId="0">
      <selection activeCell="J52" sqref="J52"/>
    </sheetView>
  </sheetViews>
  <sheetFormatPr defaultRowHeight="14.4" x14ac:dyDescent="0.3"/>
  <cols>
    <col min="1" max="1" width="17.33203125" bestFit="1" customWidth="1"/>
    <col min="2" max="2" width="15.5546875" bestFit="1" customWidth="1"/>
    <col min="3" max="3" width="11.109375" bestFit="1" customWidth="1"/>
    <col min="4" max="4" width="8.44140625" bestFit="1" customWidth="1"/>
    <col min="5" max="5" width="12.44140625" bestFit="1" customWidth="1"/>
    <col min="6" max="6" width="19.109375" bestFit="1" customWidth="1"/>
    <col min="7" max="7" width="16.77734375" customWidth="1"/>
    <col min="8" max="8" width="18.21875" bestFit="1" customWidth="1"/>
  </cols>
  <sheetData>
    <row r="1" spans="1:9" x14ac:dyDescent="0.3">
      <c r="A1" t="s">
        <v>8397</v>
      </c>
    </row>
    <row r="2" spans="1:9" x14ac:dyDescent="0.3">
      <c r="A2" t="s">
        <v>8395</v>
      </c>
      <c r="B2" t="s">
        <v>8396</v>
      </c>
    </row>
    <row r="3" spans="1:9" x14ac:dyDescent="0.3">
      <c r="A3" s="9" t="s">
        <v>8363</v>
      </c>
      <c r="B3" t="s">
        <v>8320</v>
      </c>
    </row>
    <row r="4" spans="1:9" x14ac:dyDescent="0.3">
      <c r="A4" t="s">
        <v>8402</v>
      </c>
    </row>
    <row r="5" spans="1:9" x14ac:dyDescent="0.3">
      <c r="A5" s="9" t="s">
        <v>8312</v>
      </c>
      <c r="B5" s="9" t="s">
        <v>8306</v>
      </c>
    </row>
    <row r="6" spans="1:9" x14ac:dyDescent="0.3">
      <c r="A6" s="9" t="s">
        <v>8311</v>
      </c>
      <c r="B6" t="s">
        <v>8218</v>
      </c>
      <c r="C6" t="s">
        <v>8220</v>
      </c>
      <c r="D6" t="s">
        <v>8219</v>
      </c>
      <c r="E6" t="s">
        <v>8386</v>
      </c>
      <c r="F6" t="s">
        <v>8387</v>
      </c>
      <c r="G6" t="s">
        <v>8388</v>
      </c>
      <c r="H6" t="s">
        <v>8389</v>
      </c>
      <c r="I6" t="s">
        <v>8398</v>
      </c>
    </row>
    <row r="7" spans="1:9" x14ac:dyDescent="0.3">
      <c r="A7" s="12" t="s">
        <v>8367</v>
      </c>
      <c r="B7" s="13">
        <v>56</v>
      </c>
      <c r="C7" s="13">
        <v>33</v>
      </c>
      <c r="D7" s="13">
        <v>7</v>
      </c>
      <c r="E7" s="13">
        <v>96</v>
      </c>
      <c r="F7" s="16">
        <f>B7/$E7</f>
        <v>0.58333333333333337</v>
      </c>
      <c r="G7" s="16">
        <f t="shared" ref="G7:H7" si="0">C7/$E7</f>
        <v>0.34375</v>
      </c>
      <c r="H7" s="16">
        <f t="shared" si="0"/>
        <v>7.2916666666666671E-2</v>
      </c>
      <c r="I7" s="19">
        <f>SUM(F7:H7)</f>
        <v>1</v>
      </c>
    </row>
    <row r="8" spans="1:9" x14ac:dyDescent="0.3">
      <c r="A8" s="12" t="s">
        <v>8368</v>
      </c>
      <c r="B8" s="13">
        <v>71</v>
      </c>
      <c r="C8" s="13">
        <v>39</v>
      </c>
      <c r="D8" s="13">
        <v>3</v>
      </c>
      <c r="E8" s="13">
        <v>113</v>
      </c>
      <c r="F8" s="16">
        <f t="shared" ref="F8:F18" si="1">B8/$E8</f>
        <v>0.62831858407079644</v>
      </c>
      <c r="G8" s="16">
        <f t="shared" ref="G8:G18" si="2">C8/$E8</f>
        <v>0.34513274336283184</v>
      </c>
      <c r="H8" s="16">
        <f t="shared" ref="H8:H18" si="3">D8/$E8</f>
        <v>2.6548672566371681E-2</v>
      </c>
      <c r="I8" s="19">
        <f t="shared" ref="I8:I19" si="4">SUM(F8:H8)</f>
        <v>1</v>
      </c>
    </row>
    <row r="9" spans="1:9" x14ac:dyDescent="0.3">
      <c r="A9" s="12" t="s">
        <v>8375</v>
      </c>
      <c r="B9" s="13">
        <v>56</v>
      </c>
      <c r="C9" s="13">
        <v>33</v>
      </c>
      <c r="D9" s="13">
        <v>3</v>
      </c>
      <c r="E9" s="13">
        <v>92</v>
      </c>
      <c r="F9" s="16">
        <f t="shared" si="1"/>
        <v>0.60869565217391308</v>
      </c>
      <c r="G9" s="16">
        <f t="shared" si="2"/>
        <v>0.35869565217391303</v>
      </c>
      <c r="H9" s="16">
        <f t="shared" si="3"/>
        <v>3.2608695652173912E-2</v>
      </c>
      <c r="I9" s="19">
        <f t="shared" si="4"/>
        <v>1</v>
      </c>
    </row>
    <row r="10" spans="1:9" x14ac:dyDescent="0.3">
      <c r="A10" s="12" t="s">
        <v>8369</v>
      </c>
      <c r="B10" s="13">
        <v>71</v>
      </c>
      <c r="C10" s="13">
        <v>40</v>
      </c>
      <c r="D10" s="13">
        <v>2</v>
      </c>
      <c r="E10" s="13">
        <v>113</v>
      </c>
      <c r="F10" s="22">
        <f t="shared" si="1"/>
        <v>0.62831858407079644</v>
      </c>
      <c r="G10" s="22">
        <f t="shared" si="2"/>
        <v>0.35398230088495575</v>
      </c>
      <c r="H10" s="22">
        <f t="shared" si="3"/>
        <v>1.7699115044247787E-2</v>
      </c>
      <c r="I10" s="19">
        <f t="shared" si="4"/>
        <v>1</v>
      </c>
    </row>
    <row r="11" spans="1:9" x14ac:dyDescent="0.3">
      <c r="A11" s="12" t="s">
        <v>8370</v>
      </c>
      <c r="B11" s="13">
        <v>111</v>
      </c>
      <c r="C11" s="13">
        <v>52</v>
      </c>
      <c r="D11" s="13">
        <v>3</v>
      </c>
      <c r="E11" s="13">
        <v>166</v>
      </c>
      <c r="F11" s="22">
        <f t="shared" si="1"/>
        <v>0.66867469879518071</v>
      </c>
      <c r="G11" s="22">
        <f t="shared" si="2"/>
        <v>0.31325301204819278</v>
      </c>
      <c r="H11" s="22">
        <f t="shared" si="3"/>
        <v>1.8072289156626505E-2</v>
      </c>
      <c r="I11" s="19">
        <f t="shared" si="4"/>
        <v>1</v>
      </c>
    </row>
    <row r="12" spans="1:9" x14ac:dyDescent="0.3">
      <c r="A12" s="12" t="s">
        <v>8371</v>
      </c>
      <c r="B12" s="13">
        <v>100</v>
      </c>
      <c r="C12" s="13">
        <v>49</v>
      </c>
      <c r="D12" s="13">
        <v>4</v>
      </c>
      <c r="E12" s="13">
        <v>153</v>
      </c>
      <c r="F12" s="22">
        <f t="shared" si="1"/>
        <v>0.65359477124183007</v>
      </c>
      <c r="G12" s="22">
        <f t="shared" si="2"/>
        <v>0.3202614379084967</v>
      </c>
      <c r="H12" s="22">
        <f t="shared" si="3"/>
        <v>2.6143790849673203E-2</v>
      </c>
      <c r="I12" s="19">
        <f t="shared" si="4"/>
        <v>1</v>
      </c>
    </row>
    <row r="13" spans="1:9" x14ac:dyDescent="0.3">
      <c r="A13" s="12" t="s">
        <v>8372</v>
      </c>
      <c r="B13" s="13">
        <v>87</v>
      </c>
      <c r="C13" s="13">
        <v>50</v>
      </c>
      <c r="D13" s="13">
        <v>1</v>
      </c>
      <c r="E13" s="13">
        <v>138</v>
      </c>
      <c r="F13" s="22">
        <f t="shared" si="1"/>
        <v>0.63043478260869568</v>
      </c>
      <c r="G13" s="22">
        <f t="shared" si="2"/>
        <v>0.36231884057971014</v>
      </c>
      <c r="H13" s="22">
        <f t="shared" si="3"/>
        <v>7.246376811594203E-3</v>
      </c>
      <c r="I13" s="19">
        <f t="shared" si="4"/>
        <v>1</v>
      </c>
    </row>
    <row r="14" spans="1:9" x14ac:dyDescent="0.3">
      <c r="A14" s="12" t="s">
        <v>8373</v>
      </c>
      <c r="B14" s="17">
        <v>72</v>
      </c>
      <c r="C14" s="13">
        <v>47</v>
      </c>
      <c r="D14" s="13">
        <v>4</v>
      </c>
      <c r="E14" s="13">
        <v>123</v>
      </c>
      <c r="F14" s="16">
        <f t="shared" si="1"/>
        <v>0.58536585365853655</v>
      </c>
      <c r="G14" s="16">
        <f t="shared" si="2"/>
        <v>0.38211382113821141</v>
      </c>
      <c r="H14" s="16">
        <f t="shared" si="3"/>
        <v>3.2520325203252036E-2</v>
      </c>
      <c r="I14" s="19">
        <f t="shared" si="4"/>
        <v>1</v>
      </c>
    </row>
    <row r="15" spans="1:9" x14ac:dyDescent="0.3">
      <c r="A15" s="12" t="s">
        <v>8374</v>
      </c>
      <c r="B15" s="13">
        <v>59</v>
      </c>
      <c r="C15" s="13">
        <v>34</v>
      </c>
      <c r="D15" s="13">
        <v>4</v>
      </c>
      <c r="E15" s="13">
        <v>97</v>
      </c>
      <c r="F15" s="16">
        <f t="shared" si="1"/>
        <v>0.60824742268041232</v>
      </c>
      <c r="G15" s="16">
        <f t="shared" si="2"/>
        <v>0.35051546391752575</v>
      </c>
      <c r="H15" s="16">
        <f t="shared" si="3"/>
        <v>4.1237113402061855E-2</v>
      </c>
      <c r="I15" s="19">
        <f t="shared" si="4"/>
        <v>0.99999999999999989</v>
      </c>
    </row>
    <row r="16" spans="1:9" x14ac:dyDescent="0.3">
      <c r="A16" s="12" t="s">
        <v>8365</v>
      </c>
      <c r="B16" s="13">
        <v>65</v>
      </c>
      <c r="C16" s="13">
        <v>50</v>
      </c>
      <c r="D16" s="13">
        <v>0</v>
      </c>
      <c r="E16" s="13">
        <v>115</v>
      </c>
      <c r="F16" s="16">
        <f t="shared" si="1"/>
        <v>0.56521739130434778</v>
      </c>
      <c r="G16" s="16">
        <f t="shared" si="2"/>
        <v>0.43478260869565216</v>
      </c>
      <c r="H16" s="16">
        <f t="shared" si="3"/>
        <v>0</v>
      </c>
      <c r="I16" s="19">
        <f t="shared" si="4"/>
        <v>1</v>
      </c>
    </row>
    <row r="17" spans="1:10" x14ac:dyDescent="0.3">
      <c r="A17" s="12" t="s">
        <v>8366</v>
      </c>
      <c r="B17" s="13">
        <v>54</v>
      </c>
      <c r="C17" s="13">
        <v>31</v>
      </c>
      <c r="D17" s="13">
        <v>3</v>
      </c>
      <c r="E17" s="13">
        <v>88</v>
      </c>
      <c r="F17" s="23">
        <f t="shared" si="1"/>
        <v>0.61363636363636365</v>
      </c>
      <c r="G17" s="23">
        <f t="shared" si="2"/>
        <v>0.35227272727272729</v>
      </c>
      <c r="H17" s="23">
        <f t="shared" si="3"/>
        <v>3.4090909090909088E-2</v>
      </c>
      <c r="I17" s="24">
        <f t="shared" si="4"/>
        <v>1</v>
      </c>
    </row>
    <row r="18" spans="1:10" x14ac:dyDescent="0.3">
      <c r="A18" s="12" t="s">
        <v>8376</v>
      </c>
      <c r="B18" s="13">
        <v>37</v>
      </c>
      <c r="C18" s="13">
        <v>35</v>
      </c>
      <c r="D18" s="13">
        <v>3</v>
      </c>
      <c r="E18" s="13">
        <v>75</v>
      </c>
      <c r="F18" s="23">
        <f t="shared" si="1"/>
        <v>0.49333333333333335</v>
      </c>
      <c r="G18" s="23">
        <f t="shared" si="2"/>
        <v>0.46666666666666667</v>
      </c>
      <c r="H18" s="23">
        <f t="shared" si="3"/>
        <v>0.04</v>
      </c>
      <c r="I18" s="24">
        <f t="shared" si="4"/>
        <v>1</v>
      </c>
    </row>
    <row r="19" spans="1:10" x14ac:dyDescent="0.3">
      <c r="A19" s="12" t="s">
        <v>8386</v>
      </c>
      <c r="B19" s="13">
        <v>839</v>
      </c>
      <c r="C19" s="13">
        <v>493</v>
      </c>
      <c r="D19" s="13">
        <v>37</v>
      </c>
      <c r="E19" s="13">
        <v>1369</v>
      </c>
      <c r="F19" s="16">
        <f t="shared" ref="F19" si="5">B19/$E19</f>
        <v>0.61285609934258578</v>
      </c>
      <c r="G19" s="16">
        <f>C19/$E19</f>
        <v>0.36011687363038714</v>
      </c>
      <c r="H19" s="16">
        <f t="shared" ref="H19" si="6">D19/$E19</f>
        <v>2.7027027027027029E-2</v>
      </c>
      <c r="I19" s="19">
        <f t="shared" si="4"/>
        <v>1</v>
      </c>
    </row>
    <row r="21" spans="1:10" hidden="1" x14ac:dyDescent="0.3"/>
    <row r="22" spans="1:10" hidden="1" x14ac:dyDescent="0.3"/>
    <row r="23" spans="1:10" hidden="1" x14ac:dyDescent="0.3"/>
    <row r="24" spans="1:10" x14ac:dyDescent="0.3">
      <c r="B24" t="s">
        <v>8218</v>
      </c>
      <c r="C24" t="s">
        <v>8220</v>
      </c>
      <c r="D24" s="18" t="s">
        <v>8219</v>
      </c>
      <c r="E24" s="18" t="s">
        <v>8386</v>
      </c>
      <c r="F24" t="s">
        <v>8387</v>
      </c>
      <c r="G24" t="s">
        <v>8388</v>
      </c>
      <c r="H24" t="s">
        <v>8389</v>
      </c>
      <c r="I24" t="s">
        <v>8398</v>
      </c>
    </row>
    <row r="25" spans="1:10" x14ac:dyDescent="0.3">
      <c r="A25" t="s">
        <v>8377</v>
      </c>
      <c r="B25" s="20">
        <f>AVERAGE(B7:B18)</f>
        <v>69.916666666666671</v>
      </c>
      <c r="C25" s="20">
        <f>AVERAGE(C7:C18)</f>
        <v>41.083333333333336</v>
      </c>
      <c r="D25" s="20">
        <f>AVERAGE(D7:D18)</f>
        <v>3.0833333333333335</v>
      </c>
      <c r="E25" s="21">
        <f>SUM(B25:D25)</f>
        <v>114.08333333333333</v>
      </c>
      <c r="F25" s="25">
        <f>B25/$E25</f>
        <v>0.61285609934258589</v>
      </c>
      <c r="G25" s="25">
        <f t="shared" ref="G25" si="7">C25/$E25</f>
        <v>0.36011687363038719</v>
      </c>
      <c r="H25" s="25">
        <f t="shared" ref="H25" si="8">D25/$E25</f>
        <v>2.7027027027027029E-2</v>
      </c>
      <c r="I25" s="26">
        <f>SUM(F25:H25)</f>
        <v>1</v>
      </c>
      <c r="J25" t="s">
        <v>8401</v>
      </c>
    </row>
    <row r="26" spans="1:10" x14ac:dyDescent="0.3">
      <c r="A26" t="s">
        <v>8378</v>
      </c>
      <c r="B26" s="20">
        <f>MEDIAN(B7:B18)</f>
        <v>68</v>
      </c>
      <c r="C26" s="20">
        <f t="shared" ref="C26:D26" si="9">MEDIAN(C7:C18)</f>
        <v>39.5</v>
      </c>
      <c r="D26" s="20">
        <f t="shared" si="9"/>
        <v>3</v>
      </c>
    </row>
    <row r="27" spans="1:10" x14ac:dyDescent="0.3">
      <c r="A27" t="s">
        <v>8400</v>
      </c>
      <c r="B27" s="20">
        <f>_xlfn.STDEV.P(B7:B18)</f>
        <v>19.91422579185264</v>
      </c>
      <c r="C27" s="20">
        <f t="shared" ref="C27:D27" si="10">_xlfn.STDEV.P(C7:C18)</f>
        <v>7.6426253488066669</v>
      </c>
      <c r="D27" s="20">
        <f t="shared" si="10"/>
        <v>1.6562172428626492</v>
      </c>
      <c r="E27" s="21">
        <f>SUM(B27:D27)</f>
        <v>29.213068383521957</v>
      </c>
      <c r="F27" s="25">
        <f>(B25+B27)/($E$25+$E$27)</f>
        <v>0.62688868235518946</v>
      </c>
      <c r="G27" s="25">
        <f t="shared" ref="G27:H27" si="11">(C25+C27)/($E$25+$E$27)</f>
        <v>0.34003616349292182</v>
      </c>
      <c r="H27" s="25">
        <f t="shared" si="11"/>
        <v>3.3075154151888879E-2</v>
      </c>
      <c r="I27" s="26">
        <f>SUM(F27:H27)</f>
        <v>1</v>
      </c>
      <c r="J27" s="15" t="s">
        <v>8381</v>
      </c>
    </row>
    <row r="28" spans="1:10" x14ac:dyDescent="0.3">
      <c r="A28" t="s">
        <v>8379</v>
      </c>
      <c r="B28" s="20">
        <f>_xlfn.QUARTILE.EXC(B7:B18,3)</f>
        <v>83.25</v>
      </c>
      <c r="C28" s="20">
        <f>_xlfn.QUARTILE.EXC(C7:C18,3)</f>
        <v>49.75</v>
      </c>
      <c r="D28" s="20">
        <f>_xlfn.QUARTILE.EXC(D7:D18,3)</f>
        <v>4</v>
      </c>
      <c r="F28" s="27">
        <f>F27-F25</f>
        <v>1.4032583012603572E-2</v>
      </c>
      <c r="G28" s="27">
        <f t="shared" ref="G28:I28" si="12">G27-G25</f>
        <v>-2.0080710137465374E-2</v>
      </c>
      <c r="H28" s="27">
        <f t="shared" si="12"/>
        <v>6.0481271248618504E-3</v>
      </c>
      <c r="I28" s="27">
        <f t="shared" si="12"/>
        <v>0</v>
      </c>
    </row>
    <row r="29" spans="1:10" x14ac:dyDescent="0.3">
      <c r="A29" t="s">
        <v>8380</v>
      </c>
      <c r="B29" s="20">
        <f>_xlfn.QUARTILE.EXC(B7:B18,1)</f>
        <v>56</v>
      </c>
      <c r="C29" s="20">
        <f t="shared" ref="C29:D29" si="13">_xlfn.QUARTILE.EXC(C7:C18,1)</f>
        <v>33.25</v>
      </c>
      <c r="D29" s="20">
        <f t="shared" si="13"/>
        <v>2.25</v>
      </c>
    </row>
    <row r="30" spans="1:10" x14ac:dyDescent="0.3">
      <c r="A30" t="s">
        <v>8399</v>
      </c>
      <c r="B30" s="20">
        <f>B28-B29</f>
        <v>27.25</v>
      </c>
      <c r="C30" s="20">
        <f>C28-C29</f>
        <v>16.5</v>
      </c>
      <c r="D30" s="20">
        <f>D28-D29</f>
        <v>1.75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03AC5-1852-4C2E-AF2C-3B0D0D120453}">
  <sheetPr>
    <tabColor theme="0" tint="-0.14999847407452621"/>
  </sheetPr>
  <dimension ref="A1:T1067"/>
  <sheetViews>
    <sheetView workbookViewId="0">
      <selection activeCell="F1051" sqref="F1051"/>
    </sheetView>
  </sheetViews>
  <sheetFormatPr defaultRowHeight="14.4" x14ac:dyDescent="0.3"/>
  <cols>
    <col min="3" max="3" width="39.5546875" customWidth="1"/>
    <col min="14" max="14" width="22.5546875" bestFit="1" customWidth="1"/>
  </cols>
  <sheetData>
    <row r="1" spans="1:20" x14ac:dyDescent="0.3">
      <c r="A1" t="s">
        <v>0</v>
      </c>
      <c r="B1" t="s">
        <v>1</v>
      </c>
      <c r="C1" t="s">
        <v>4110</v>
      </c>
      <c r="D1" t="s">
        <v>8216</v>
      </c>
      <c r="E1" t="s">
        <v>8217</v>
      </c>
      <c r="F1" t="s">
        <v>8304</v>
      </c>
      <c r="G1" t="s">
        <v>8222</v>
      </c>
      <c r="H1" t="s">
        <v>8244</v>
      </c>
      <c r="I1" t="s">
        <v>8258</v>
      </c>
      <c r="J1" t="s">
        <v>8259</v>
      </c>
      <c r="K1" t="s">
        <v>8260</v>
      </c>
      <c r="L1" t="s">
        <v>8261</v>
      </c>
      <c r="M1" t="s">
        <v>8262</v>
      </c>
      <c r="N1" t="s">
        <v>8305</v>
      </c>
      <c r="O1" t="s">
        <v>8307</v>
      </c>
      <c r="P1" t="s">
        <v>8308</v>
      </c>
      <c r="Q1" t="s">
        <v>8309</v>
      </c>
      <c r="R1" t="s">
        <v>8310</v>
      </c>
      <c r="S1" t="s">
        <v>8363</v>
      </c>
      <c r="T1" t="s">
        <v>8364</v>
      </c>
    </row>
    <row r="2" spans="1:20" x14ac:dyDescent="0.3">
      <c r="A2">
        <v>520</v>
      </c>
      <c r="B2" t="s">
        <v>521</v>
      </c>
      <c r="C2" t="s">
        <v>4630</v>
      </c>
      <c r="D2">
        <v>5000</v>
      </c>
      <c r="E2">
        <v>5105</v>
      </c>
      <c r="F2" t="s">
        <v>8218</v>
      </c>
      <c r="G2" t="s">
        <v>8224</v>
      </c>
      <c r="H2" t="s">
        <v>8246</v>
      </c>
      <c r="I2">
        <v>1449766261</v>
      </c>
      <c r="J2">
        <v>1447174261</v>
      </c>
      <c r="K2" t="b">
        <v>0</v>
      </c>
      <c r="L2">
        <v>34</v>
      </c>
      <c r="M2" t="b">
        <v>1</v>
      </c>
      <c r="N2" t="s">
        <v>8269</v>
      </c>
      <c r="O2">
        <v>42348.702094907407</v>
      </c>
      <c r="P2">
        <v>42318.702094907407</v>
      </c>
      <c r="Q2">
        <v>102</v>
      </c>
      <c r="R2">
        <v>150.15</v>
      </c>
      <c r="S2" t="s">
        <v>8320</v>
      </c>
      <c r="T2" t="s">
        <v>8321</v>
      </c>
    </row>
    <row r="3" spans="1:20" x14ac:dyDescent="0.3">
      <c r="A3">
        <v>521</v>
      </c>
      <c r="B3" t="s">
        <v>522</v>
      </c>
      <c r="C3" t="s">
        <v>4631</v>
      </c>
      <c r="D3">
        <v>5000</v>
      </c>
      <c r="E3">
        <v>5232</v>
      </c>
      <c r="F3" t="s">
        <v>8218</v>
      </c>
      <c r="G3" t="s">
        <v>8223</v>
      </c>
      <c r="H3" t="s">
        <v>8245</v>
      </c>
      <c r="I3">
        <v>1477976340</v>
      </c>
      <c r="J3">
        <v>1475460819</v>
      </c>
      <c r="K3" t="b">
        <v>0</v>
      </c>
      <c r="L3">
        <v>56</v>
      </c>
      <c r="M3" t="b">
        <v>1</v>
      </c>
      <c r="N3" t="s">
        <v>8269</v>
      </c>
      <c r="O3">
        <v>42675.207638888889</v>
      </c>
      <c r="P3">
        <v>42646.092812499999</v>
      </c>
      <c r="Q3">
        <v>105</v>
      </c>
      <c r="R3">
        <v>93.43</v>
      </c>
      <c r="S3" t="s">
        <v>8320</v>
      </c>
      <c r="T3" t="s">
        <v>8321</v>
      </c>
    </row>
    <row r="4" spans="1:20" x14ac:dyDescent="0.3">
      <c r="A4">
        <v>522</v>
      </c>
      <c r="B4" t="s">
        <v>523</v>
      </c>
      <c r="C4" t="s">
        <v>4632</v>
      </c>
      <c r="D4">
        <v>3000</v>
      </c>
      <c r="E4">
        <v>3440</v>
      </c>
      <c r="F4" t="s">
        <v>8218</v>
      </c>
      <c r="G4" t="s">
        <v>8223</v>
      </c>
      <c r="H4" t="s">
        <v>8245</v>
      </c>
      <c r="I4">
        <v>1458518325</v>
      </c>
      <c r="J4">
        <v>1456793925</v>
      </c>
      <c r="K4" t="b">
        <v>0</v>
      </c>
      <c r="L4">
        <v>31</v>
      </c>
      <c r="M4" t="b">
        <v>1</v>
      </c>
      <c r="N4" t="s">
        <v>8269</v>
      </c>
      <c r="O4">
        <v>42449.999131944445</v>
      </c>
      <c r="P4">
        <v>42430.040798611109</v>
      </c>
      <c r="Q4">
        <v>115</v>
      </c>
      <c r="R4">
        <v>110.97</v>
      </c>
      <c r="S4" t="s">
        <v>8320</v>
      </c>
      <c r="T4" t="s">
        <v>8321</v>
      </c>
    </row>
    <row r="5" spans="1:20" x14ac:dyDescent="0.3">
      <c r="A5">
        <v>523</v>
      </c>
      <c r="B5" t="s">
        <v>524</v>
      </c>
      <c r="C5" t="s">
        <v>4633</v>
      </c>
      <c r="D5">
        <v>5000</v>
      </c>
      <c r="E5">
        <v>6030</v>
      </c>
      <c r="F5" t="s">
        <v>8218</v>
      </c>
      <c r="G5" t="s">
        <v>8223</v>
      </c>
      <c r="H5" t="s">
        <v>8245</v>
      </c>
      <c r="I5">
        <v>1442805076</v>
      </c>
      <c r="J5">
        <v>1440213076</v>
      </c>
      <c r="K5" t="b">
        <v>0</v>
      </c>
      <c r="L5">
        <v>84</v>
      </c>
      <c r="M5" t="b">
        <v>1</v>
      </c>
      <c r="N5" t="s">
        <v>8269</v>
      </c>
      <c r="O5">
        <v>42268.13282407407</v>
      </c>
      <c r="P5">
        <v>42238.13282407407</v>
      </c>
      <c r="Q5">
        <v>121</v>
      </c>
      <c r="R5">
        <v>71.790000000000006</v>
      </c>
      <c r="S5" t="s">
        <v>8320</v>
      </c>
      <c r="T5" t="s">
        <v>8321</v>
      </c>
    </row>
    <row r="6" spans="1:20" x14ac:dyDescent="0.3">
      <c r="A6">
        <v>524</v>
      </c>
      <c r="B6" t="s">
        <v>525</v>
      </c>
      <c r="C6" t="s">
        <v>4634</v>
      </c>
      <c r="D6">
        <v>3500</v>
      </c>
      <c r="E6">
        <v>3803.55</v>
      </c>
      <c r="F6" t="s">
        <v>8218</v>
      </c>
      <c r="G6" t="s">
        <v>8224</v>
      </c>
      <c r="H6" t="s">
        <v>8246</v>
      </c>
      <c r="I6">
        <v>1464801169</v>
      </c>
      <c r="J6">
        <v>1462209169</v>
      </c>
      <c r="K6" t="b">
        <v>0</v>
      </c>
      <c r="L6">
        <v>130</v>
      </c>
      <c r="M6" t="b">
        <v>1</v>
      </c>
      <c r="N6" t="s">
        <v>8269</v>
      </c>
      <c r="O6">
        <v>42522.717233796298</v>
      </c>
      <c r="P6">
        <v>42492.717233796298</v>
      </c>
      <c r="Q6">
        <v>109</v>
      </c>
      <c r="R6">
        <v>29.26</v>
      </c>
      <c r="S6" t="s">
        <v>8320</v>
      </c>
      <c r="T6" t="s">
        <v>8321</v>
      </c>
    </row>
    <row r="7" spans="1:20" x14ac:dyDescent="0.3">
      <c r="A7">
        <v>525</v>
      </c>
      <c r="B7" t="s">
        <v>526</v>
      </c>
      <c r="C7" t="s">
        <v>4635</v>
      </c>
      <c r="D7">
        <v>12000</v>
      </c>
      <c r="E7">
        <v>12000</v>
      </c>
      <c r="F7" t="s">
        <v>8218</v>
      </c>
      <c r="G7" t="s">
        <v>8223</v>
      </c>
      <c r="H7" t="s">
        <v>8245</v>
      </c>
      <c r="I7">
        <v>1410601041</v>
      </c>
      <c r="J7">
        <v>1406713041</v>
      </c>
      <c r="K7" t="b">
        <v>0</v>
      </c>
      <c r="L7">
        <v>12</v>
      </c>
      <c r="M7" t="b">
        <v>1</v>
      </c>
      <c r="N7" t="s">
        <v>8269</v>
      </c>
      <c r="O7">
        <v>41895.400937500002</v>
      </c>
      <c r="P7">
        <v>41850.400937500002</v>
      </c>
      <c r="Q7">
        <v>100</v>
      </c>
      <c r="R7">
        <v>1000</v>
      </c>
      <c r="S7" t="s">
        <v>8320</v>
      </c>
      <c r="T7" t="s">
        <v>8321</v>
      </c>
    </row>
    <row r="8" spans="1:20" x14ac:dyDescent="0.3">
      <c r="A8">
        <v>526</v>
      </c>
      <c r="B8" t="s">
        <v>527</v>
      </c>
      <c r="C8" t="s">
        <v>4636</v>
      </c>
      <c r="D8">
        <v>1500</v>
      </c>
      <c r="E8">
        <v>1710</v>
      </c>
      <c r="F8" t="s">
        <v>8218</v>
      </c>
      <c r="G8" t="s">
        <v>8224</v>
      </c>
      <c r="H8" t="s">
        <v>8246</v>
      </c>
      <c r="I8">
        <v>1438966800</v>
      </c>
      <c r="J8">
        <v>1436278344</v>
      </c>
      <c r="K8" t="b">
        <v>0</v>
      </c>
      <c r="L8">
        <v>23</v>
      </c>
      <c r="M8" t="b">
        <v>1</v>
      </c>
      <c r="N8" t="s">
        <v>8269</v>
      </c>
      <c r="O8">
        <v>42223.708333333328</v>
      </c>
      <c r="P8">
        <v>42192.591944444444</v>
      </c>
      <c r="Q8">
        <v>114</v>
      </c>
      <c r="R8">
        <v>74.349999999999994</v>
      </c>
      <c r="S8" t="s">
        <v>8320</v>
      </c>
      <c r="T8" t="s">
        <v>8321</v>
      </c>
    </row>
    <row r="9" spans="1:20" x14ac:dyDescent="0.3">
      <c r="A9">
        <v>527</v>
      </c>
      <c r="B9" t="s">
        <v>528</v>
      </c>
      <c r="C9" t="s">
        <v>4637</v>
      </c>
      <c r="D9">
        <v>10000</v>
      </c>
      <c r="E9">
        <v>10085</v>
      </c>
      <c r="F9" t="s">
        <v>8218</v>
      </c>
      <c r="G9" t="s">
        <v>8223</v>
      </c>
      <c r="H9" t="s">
        <v>8245</v>
      </c>
      <c r="I9">
        <v>1487347500</v>
      </c>
      <c r="J9">
        <v>1484715366</v>
      </c>
      <c r="K9" t="b">
        <v>0</v>
      </c>
      <c r="L9">
        <v>158</v>
      </c>
      <c r="M9" t="b">
        <v>1</v>
      </c>
      <c r="N9" t="s">
        <v>8269</v>
      </c>
      <c r="O9">
        <v>42783.670138888891</v>
      </c>
      <c r="P9">
        <v>42753.205625000002</v>
      </c>
      <c r="Q9">
        <v>101</v>
      </c>
      <c r="R9">
        <v>63.83</v>
      </c>
      <c r="S9" t="s">
        <v>8320</v>
      </c>
      <c r="T9" t="s">
        <v>8321</v>
      </c>
    </row>
    <row r="10" spans="1:20" x14ac:dyDescent="0.3">
      <c r="A10">
        <v>528</v>
      </c>
      <c r="B10" t="s">
        <v>529</v>
      </c>
      <c r="C10" t="s">
        <v>4638</v>
      </c>
      <c r="D10">
        <v>1150</v>
      </c>
      <c r="E10">
        <v>1330</v>
      </c>
      <c r="F10" t="s">
        <v>8218</v>
      </c>
      <c r="G10" t="s">
        <v>8223</v>
      </c>
      <c r="H10" t="s">
        <v>8245</v>
      </c>
      <c r="I10">
        <v>1434921600</v>
      </c>
      <c r="J10">
        <v>1433109907</v>
      </c>
      <c r="K10" t="b">
        <v>0</v>
      </c>
      <c r="L10">
        <v>30</v>
      </c>
      <c r="M10" t="b">
        <v>1</v>
      </c>
      <c r="N10" t="s">
        <v>8269</v>
      </c>
      <c r="O10">
        <v>42176.888888888891</v>
      </c>
      <c r="P10">
        <v>42155.920219907406</v>
      </c>
      <c r="Q10">
        <v>116</v>
      </c>
      <c r="R10">
        <v>44.33</v>
      </c>
      <c r="S10" t="s">
        <v>8320</v>
      </c>
      <c r="T10" t="s">
        <v>8321</v>
      </c>
    </row>
    <row r="11" spans="1:20" x14ac:dyDescent="0.3">
      <c r="A11">
        <v>529</v>
      </c>
      <c r="B11" t="s">
        <v>530</v>
      </c>
      <c r="C11" t="s">
        <v>4639</v>
      </c>
      <c r="D11">
        <v>1200</v>
      </c>
      <c r="E11">
        <v>1565</v>
      </c>
      <c r="F11" t="s">
        <v>8218</v>
      </c>
      <c r="G11" t="s">
        <v>8228</v>
      </c>
      <c r="H11" t="s">
        <v>8250</v>
      </c>
      <c r="I11">
        <v>1484110800</v>
      </c>
      <c r="J11">
        <v>1482281094</v>
      </c>
      <c r="K11" t="b">
        <v>0</v>
      </c>
      <c r="L11">
        <v>18</v>
      </c>
      <c r="M11" t="b">
        <v>1</v>
      </c>
      <c r="N11" t="s">
        <v>8269</v>
      </c>
      <c r="O11">
        <v>42746.208333333328</v>
      </c>
      <c r="P11">
        <v>42725.031180555554</v>
      </c>
      <c r="Q11">
        <v>130</v>
      </c>
      <c r="R11">
        <v>86.94</v>
      </c>
      <c r="S11" t="s">
        <v>8320</v>
      </c>
      <c r="T11" t="s">
        <v>8321</v>
      </c>
    </row>
    <row r="12" spans="1:20" x14ac:dyDescent="0.3">
      <c r="A12">
        <v>530</v>
      </c>
      <c r="B12" t="s">
        <v>531</v>
      </c>
      <c r="C12" t="s">
        <v>4640</v>
      </c>
      <c r="D12">
        <v>3405</v>
      </c>
      <c r="E12">
        <v>3670</v>
      </c>
      <c r="F12" t="s">
        <v>8218</v>
      </c>
      <c r="G12" t="s">
        <v>8223</v>
      </c>
      <c r="H12" t="s">
        <v>8245</v>
      </c>
      <c r="I12">
        <v>1435111200</v>
      </c>
      <c r="J12">
        <v>1433254268</v>
      </c>
      <c r="K12" t="b">
        <v>0</v>
      </c>
      <c r="L12">
        <v>29</v>
      </c>
      <c r="M12" t="b">
        <v>1</v>
      </c>
      <c r="N12" t="s">
        <v>8269</v>
      </c>
      <c r="O12">
        <v>42179.083333333328</v>
      </c>
      <c r="P12">
        <v>42157.591064814813</v>
      </c>
      <c r="Q12">
        <v>108</v>
      </c>
      <c r="R12">
        <v>126.55</v>
      </c>
      <c r="S12" t="s">
        <v>8320</v>
      </c>
      <c r="T12" t="s">
        <v>8321</v>
      </c>
    </row>
    <row r="13" spans="1:20" x14ac:dyDescent="0.3">
      <c r="A13">
        <v>531</v>
      </c>
      <c r="B13" t="s">
        <v>532</v>
      </c>
      <c r="C13" t="s">
        <v>4641</v>
      </c>
      <c r="D13">
        <v>4000</v>
      </c>
      <c r="E13">
        <v>4000</v>
      </c>
      <c r="F13" t="s">
        <v>8218</v>
      </c>
      <c r="G13" t="s">
        <v>8223</v>
      </c>
      <c r="H13" t="s">
        <v>8245</v>
      </c>
      <c r="I13">
        <v>1481957940</v>
      </c>
      <c r="J13">
        <v>1478050429</v>
      </c>
      <c r="K13" t="b">
        <v>0</v>
      </c>
      <c r="L13">
        <v>31</v>
      </c>
      <c r="M13" t="b">
        <v>1</v>
      </c>
      <c r="N13" t="s">
        <v>8269</v>
      </c>
      <c r="O13">
        <v>42721.290972222225</v>
      </c>
      <c r="P13">
        <v>42676.065150462964</v>
      </c>
      <c r="Q13">
        <v>100</v>
      </c>
      <c r="R13">
        <v>129.03</v>
      </c>
      <c r="S13" t="s">
        <v>8320</v>
      </c>
      <c r="T13" t="s">
        <v>8321</v>
      </c>
    </row>
    <row r="14" spans="1:20" x14ac:dyDescent="0.3">
      <c r="A14">
        <v>532</v>
      </c>
      <c r="B14" t="s">
        <v>533</v>
      </c>
      <c r="C14" t="s">
        <v>4642</v>
      </c>
      <c r="D14">
        <v>10000</v>
      </c>
      <c r="E14">
        <v>12325</v>
      </c>
      <c r="F14" t="s">
        <v>8218</v>
      </c>
      <c r="G14" t="s">
        <v>8223</v>
      </c>
      <c r="H14" t="s">
        <v>8245</v>
      </c>
      <c r="I14">
        <v>1463098208</v>
      </c>
      <c r="J14">
        <v>1460506208</v>
      </c>
      <c r="K14" t="b">
        <v>0</v>
      </c>
      <c r="L14">
        <v>173</v>
      </c>
      <c r="M14" t="b">
        <v>1</v>
      </c>
      <c r="N14" t="s">
        <v>8269</v>
      </c>
      <c r="O14">
        <v>42503.007037037038</v>
      </c>
      <c r="P14">
        <v>42473.007037037038</v>
      </c>
      <c r="Q14">
        <v>123</v>
      </c>
      <c r="R14">
        <v>71.239999999999995</v>
      </c>
      <c r="S14" t="s">
        <v>8320</v>
      </c>
      <c r="T14" t="s">
        <v>8321</v>
      </c>
    </row>
    <row r="15" spans="1:20" x14ac:dyDescent="0.3">
      <c r="A15">
        <v>533</v>
      </c>
      <c r="B15" t="s">
        <v>534</v>
      </c>
      <c r="C15" t="s">
        <v>4643</v>
      </c>
      <c r="D15">
        <v>2000</v>
      </c>
      <c r="E15">
        <v>2004</v>
      </c>
      <c r="F15" t="s">
        <v>8218</v>
      </c>
      <c r="G15" t="s">
        <v>8224</v>
      </c>
      <c r="H15" t="s">
        <v>8246</v>
      </c>
      <c r="I15">
        <v>1463394365</v>
      </c>
      <c r="J15">
        <v>1461320765</v>
      </c>
      <c r="K15" t="b">
        <v>0</v>
      </c>
      <c r="L15">
        <v>17</v>
      </c>
      <c r="M15" t="b">
        <v>1</v>
      </c>
      <c r="N15" t="s">
        <v>8269</v>
      </c>
      <c r="O15">
        <v>42506.43478009259</v>
      </c>
      <c r="P15">
        <v>42482.43478009259</v>
      </c>
      <c r="Q15">
        <v>100</v>
      </c>
      <c r="R15">
        <v>117.88</v>
      </c>
      <c r="S15" t="s">
        <v>8320</v>
      </c>
      <c r="T15" t="s">
        <v>8321</v>
      </c>
    </row>
    <row r="16" spans="1:20" x14ac:dyDescent="0.3">
      <c r="A16">
        <v>534</v>
      </c>
      <c r="B16" t="s">
        <v>535</v>
      </c>
      <c r="C16" t="s">
        <v>4644</v>
      </c>
      <c r="D16">
        <v>15000</v>
      </c>
      <c r="E16">
        <v>15700</v>
      </c>
      <c r="F16" t="s">
        <v>8218</v>
      </c>
      <c r="G16" t="s">
        <v>8233</v>
      </c>
      <c r="H16" t="s">
        <v>8253</v>
      </c>
      <c r="I16">
        <v>1446418800</v>
      </c>
      <c r="J16">
        <v>1443036470</v>
      </c>
      <c r="K16" t="b">
        <v>0</v>
      </c>
      <c r="L16">
        <v>48</v>
      </c>
      <c r="M16" t="b">
        <v>1</v>
      </c>
      <c r="N16" t="s">
        <v>8269</v>
      </c>
      <c r="O16">
        <v>42309.958333333328</v>
      </c>
      <c r="P16">
        <v>42270.810995370368</v>
      </c>
      <c r="Q16">
        <v>105</v>
      </c>
      <c r="R16">
        <v>327.08</v>
      </c>
      <c r="S16" t="s">
        <v>8320</v>
      </c>
      <c r="T16" t="s">
        <v>8321</v>
      </c>
    </row>
    <row r="17" spans="1:20" x14ac:dyDescent="0.3">
      <c r="A17">
        <v>535</v>
      </c>
      <c r="B17" t="s">
        <v>536</v>
      </c>
      <c r="C17" t="s">
        <v>4645</v>
      </c>
      <c r="D17">
        <v>2000</v>
      </c>
      <c r="E17">
        <v>2050</v>
      </c>
      <c r="F17" t="s">
        <v>8218</v>
      </c>
      <c r="G17" t="s">
        <v>8224</v>
      </c>
      <c r="H17" t="s">
        <v>8246</v>
      </c>
      <c r="I17">
        <v>1483707905</v>
      </c>
      <c r="J17">
        <v>1481115905</v>
      </c>
      <c r="K17" t="b">
        <v>0</v>
      </c>
      <c r="L17">
        <v>59</v>
      </c>
      <c r="M17" t="b">
        <v>1</v>
      </c>
      <c r="N17" t="s">
        <v>8269</v>
      </c>
      <c r="O17">
        <v>42741.545196759253</v>
      </c>
      <c r="P17">
        <v>42711.545196759253</v>
      </c>
      <c r="Q17">
        <v>103</v>
      </c>
      <c r="R17">
        <v>34.75</v>
      </c>
      <c r="S17" t="s">
        <v>8320</v>
      </c>
      <c r="T17" t="s">
        <v>8321</v>
      </c>
    </row>
    <row r="18" spans="1:20" x14ac:dyDescent="0.3">
      <c r="A18">
        <v>536</v>
      </c>
      <c r="B18" t="s">
        <v>537</v>
      </c>
      <c r="C18" t="s">
        <v>4646</v>
      </c>
      <c r="D18">
        <v>3300</v>
      </c>
      <c r="E18">
        <v>3902.5</v>
      </c>
      <c r="F18" t="s">
        <v>8218</v>
      </c>
      <c r="G18" t="s">
        <v>8224</v>
      </c>
      <c r="H18" t="s">
        <v>8246</v>
      </c>
      <c r="I18">
        <v>1438624800</v>
      </c>
      <c r="J18">
        <v>1435133807</v>
      </c>
      <c r="K18" t="b">
        <v>0</v>
      </c>
      <c r="L18">
        <v>39</v>
      </c>
      <c r="M18" t="b">
        <v>1</v>
      </c>
      <c r="N18" t="s">
        <v>8269</v>
      </c>
      <c r="O18">
        <v>42219.75</v>
      </c>
      <c r="P18">
        <v>42179.344988425932</v>
      </c>
      <c r="Q18">
        <v>118</v>
      </c>
      <c r="R18">
        <v>100.06</v>
      </c>
      <c r="S18" t="s">
        <v>8320</v>
      </c>
      <c r="T18" t="s">
        <v>8321</v>
      </c>
    </row>
    <row r="19" spans="1:20" x14ac:dyDescent="0.3">
      <c r="A19">
        <v>537</v>
      </c>
      <c r="B19" t="s">
        <v>538</v>
      </c>
      <c r="C19" t="s">
        <v>4647</v>
      </c>
      <c r="D19">
        <v>2000</v>
      </c>
      <c r="E19">
        <v>2410</v>
      </c>
      <c r="F19" t="s">
        <v>8218</v>
      </c>
      <c r="G19" t="s">
        <v>8223</v>
      </c>
      <c r="H19" t="s">
        <v>8245</v>
      </c>
      <c r="I19">
        <v>1446665191</v>
      </c>
      <c r="J19">
        <v>1444069591</v>
      </c>
      <c r="K19" t="b">
        <v>0</v>
      </c>
      <c r="L19">
        <v>59</v>
      </c>
      <c r="M19" t="b">
        <v>1</v>
      </c>
      <c r="N19" t="s">
        <v>8269</v>
      </c>
      <c r="O19">
        <v>42312.810081018513</v>
      </c>
      <c r="P19">
        <v>42282.768414351856</v>
      </c>
      <c r="Q19">
        <v>121</v>
      </c>
      <c r="R19">
        <v>40.85</v>
      </c>
      <c r="S19" t="s">
        <v>8320</v>
      </c>
      <c r="T19" t="s">
        <v>8321</v>
      </c>
    </row>
    <row r="20" spans="1:20" x14ac:dyDescent="0.3">
      <c r="A20">
        <v>538</v>
      </c>
      <c r="B20" t="s">
        <v>539</v>
      </c>
      <c r="C20" t="s">
        <v>4648</v>
      </c>
      <c r="D20">
        <v>5000</v>
      </c>
      <c r="E20">
        <v>15121</v>
      </c>
      <c r="F20" t="s">
        <v>8218</v>
      </c>
      <c r="G20" t="s">
        <v>8223</v>
      </c>
      <c r="H20" t="s">
        <v>8245</v>
      </c>
      <c r="I20">
        <v>1463166263</v>
      </c>
      <c r="J20">
        <v>1460574263</v>
      </c>
      <c r="K20" t="b">
        <v>0</v>
      </c>
      <c r="L20">
        <v>60</v>
      </c>
      <c r="M20" t="b">
        <v>1</v>
      </c>
      <c r="N20" t="s">
        <v>8269</v>
      </c>
      <c r="O20">
        <v>42503.794710648144</v>
      </c>
      <c r="P20">
        <v>42473.794710648144</v>
      </c>
      <c r="Q20">
        <v>302</v>
      </c>
      <c r="R20">
        <v>252.02</v>
      </c>
      <c r="S20" t="s">
        <v>8320</v>
      </c>
      <c r="T20" t="s">
        <v>8321</v>
      </c>
    </row>
    <row r="21" spans="1:20" x14ac:dyDescent="0.3">
      <c r="A21">
        <v>539</v>
      </c>
      <c r="B21" t="s">
        <v>540</v>
      </c>
      <c r="C21" t="s">
        <v>4649</v>
      </c>
      <c r="D21">
        <v>500</v>
      </c>
      <c r="E21">
        <v>503.22</v>
      </c>
      <c r="F21" t="s">
        <v>8218</v>
      </c>
      <c r="G21" t="s">
        <v>8224</v>
      </c>
      <c r="H21" t="s">
        <v>8246</v>
      </c>
      <c r="I21">
        <v>1467681107</v>
      </c>
      <c r="J21">
        <v>1465866707</v>
      </c>
      <c r="K21" t="b">
        <v>0</v>
      </c>
      <c r="L21">
        <v>20</v>
      </c>
      <c r="M21" t="b">
        <v>1</v>
      </c>
      <c r="N21" t="s">
        <v>8269</v>
      </c>
      <c r="O21">
        <v>42556.049849537041</v>
      </c>
      <c r="P21">
        <v>42535.049849537041</v>
      </c>
      <c r="Q21">
        <v>101</v>
      </c>
      <c r="R21">
        <v>25.16</v>
      </c>
      <c r="S21" t="s">
        <v>8320</v>
      </c>
      <c r="T21" t="s">
        <v>8321</v>
      </c>
    </row>
    <row r="22" spans="1:20" x14ac:dyDescent="0.3">
      <c r="A22">
        <v>1284</v>
      </c>
      <c r="B22" t="s">
        <v>1285</v>
      </c>
      <c r="C22" t="s">
        <v>5394</v>
      </c>
      <c r="D22">
        <v>2000</v>
      </c>
      <c r="E22">
        <v>2020</v>
      </c>
      <c r="F22" t="s">
        <v>8218</v>
      </c>
      <c r="G22" t="s">
        <v>8223</v>
      </c>
      <c r="H22" t="s">
        <v>8245</v>
      </c>
      <c r="I22">
        <v>1483203540</v>
      </c>
      <c r="J22">
        <v>1481175482</v>
      </c>
      <c r="K22" t="b">
        <v>0</v>
      </c>
      <c r="L22">
        <v>31</v>
      </c>
      <c r="M22" t="b">
        <v>1</v>
      </c>
      <c r="N22" t="s">
        <v>8269</v>
      </c>
      <c r="O22">
        <v>42735.707638888889</v>
      </c>
      <c r="P22">
        <v>42712.23474537037</v>
      </c>
      <c r="Q22">
        <v>101</v>
      </c>
      <c r="R22">
        <v>65.16</v>
      </c>
      <c r="S22" t="s">
        <v>8320</v>
      </c>
      <c r="T22" t="s">
        <v>8321</v>
      </c>
    </row>
    <row r="23" spans="1:20" x14ac:dyDescent="0.3">
      <c r="A23">
        <v>1285</v>
      </c>
      <c r="B23" t="s">
        <v>1286</v>
      </c>
      <c r="C23" t="s">
        <v>5395</v>
      </c>
      <c r="D23">
        <v>2000</v>
      </c>
      <c r="E23">
        <v>2033</v>
      </c>
      <c r="F23" t="s">
        <v>8218</v>
      </c>
      <c r="G23" t="s">
        <v>8224</v>
      </c>
      <c r="H23" t="s">
        <v>8246</v>
      </c>
      <c r="I23">
        <v>1434808775</v>
      </c>
      <c r="J23">
        <v>1433512775</v>
      </c>
      <c r="K23" t="b">
        <v>0</v>
      </c>
      <c r="L23">
        <v>63</v>
      </c>
      <c r="M23" t="b">
        <v>1</v>
      </c>
      <c r="N23" t="s">
        <v>8269</v>
      </c>
      <c r="O23">
        <v>42175.583043981482</v>
      </c>
      <c r="P23">
        <v>42160.583043981482</v>
      </c>
      <c r="Q23">
        <v>102</v>
      </c>
      <c r="R23">
        <v>32.270000000000003</v>
      </c>
      <c r="S23" t="s">
        <v>8320</v>
      </c>
      <c r="T23" t="s">
        <v>8321</v>
      </c>
    </row>
    <row r="24" spans="1:20" x14ac:dyDescent="0.3">
      <c r="A24">
        <v>1286</v>
      </c>
      <c r="B24" t="s">
        <v>1287</v>
      </c>
      <c r="C24" t="s">
        <v>5396</v>
      </c>
      <c r="D24">
        <v>1500</v>
      </c>
      <c r="E24">
        <v>1625</v>
      </c>
      <c r="F24" t="s">
        <v>8218</v>
      </c>
      <c r="G24" t="s">
        <v>8224</v>
      </c>
      <c r="H24" t="s">
        <v>8246</v>
      </c>
      <c r="I24">
        <v>1424181600</v>
      </c>
      <c r="J24">
        <v>1423041227</v>
      </c>
      <c r="K24" t="b">
        <v>0</v>
      </c>
      <c r="L24">
        <v>20</v>
      </c>
      <c r="M24" t="b">
        <v>1</v>
      </c>
      <c r="N24" t="s">
        <v>8269</v>
      </c>
      <c r="O24">
        <v>42052.583333333328</v>
      </c>
      <c r="P24">
        <v>42039.384571759263</v>
      </c>
      <c r="Q24">
        <v>108</v>
      </c>
      <c r="R24">
        <v>81.25</v>
      </c>
      <c r="S24" t="s">
        <v>8320</v>
      </c>
      <c r="T24" t="s">
        <v>8321</v>
      </c>
    </row>
    <row r="25" spans="1:20" x14ac:dyDescent="0.3">
      <c r="A25">
        <v>1287</v>
      </c>
      <c r="B25" t="s">
        <v>1288</v>
      </c>
      <c r="C25" t="s">
        <v>5397</v>
      </c>
      <c r="D25">
        <v>250</v>
      </c>
      <c r="E25">
        <v>605</v>
      </c>
      <c r="F25" t="s">
        <v>8218</v>
      </c>
      <c r="G25" t="s">
        <v>8224</v>
      </c>
      <c r="H25" t="s">
        <v>8246</v>
      </c>
      <c r="I25">
        <v>1434120856</v>
      </c>
      <c r="J25">
        <v>1428936856</v>
      </c>
      <c r="K25" t="b">
        <v>0</v>
      </c>
      <c r="L25">
        <v>25</v>
      </c>
      <c r="M25" t="b">
        <v>1</v>
      </c>
      <c r="N25" t="s">
        <v>8269</v>
      </c>
      <c r="O25">
        <v>42167.621018518519</v>
      </c>
      <c r="P25">
        <v>42107.621018518519</v>
      </c>
      <c r="Q25">
        <v>242</v>
      </c>
      <c r="R25">
        <v>24.2</v>
      </c>
      <c r="S25" t="s">
        <v>8320</v>
      </c>
      <c r="T25" t="s">
        <v>8321</v>
      </c>
    </row>
    <row r="26" spans="1:20" x14ac:dyDescent="0.3">
      <c r="A26">
        <v>1288</v>
      </c>
      <c r="B26" t="s">
        <v>1289</v>
      </c>
      <c r="C26" t="s">
        <v>5398</v>
      </c>
      <c r="D26">
        <v>4000</v>
      </c>
      <c r="E26">
        <v>4018</v>
      </c>
      <c r="F26" t="s">
        <v>8218</v>
      </c>
      <c r="G26" t="s">
        <v>8223</v>
      </c>
      <c r="H26" t="s">
        <v>8245</v>
      </c>
      <c r="I26">
        <v>1470801600</v>
      </c>
      <c r="J26">
        <v>1468122163</v>
      </c>
      <c r="K26" t="b">
        <v>0</v>
      </c>
      <c r="L26">
        <v>61</v>
      </c>
      <c r="M26" t="b">
        <v>1</v>
      </c>
      <c r="N26" t="s">
        <v>8269</v>
      </c>
      <c r="O26">
        <v>42592.166666666672</v>
      </c>
      <c r="P26">
        <v>42561.154664351852</v>
      </c>
      <c r="Q26">
        <v>100</v>
      </c>
      <c r="R26">
        <v>65.87</v>
      </c>
      <c r="S26" t="s">
        <v>8320</v>
      </c>
      <c r="T26" t="s">
        <v>8321</v>
      </c>
    </row>
    <row r="27" spans="1:20" x14ac:dyDescent="0.3">
      <c r="A27">
        <v>1289</v>
      </c>
      <c r="B27" t="s">
        <v>1290</v>
      </c>
      <c r="C27" t="s">
        <v>5399</v>
      </c>
      <c r="D27">
        <v>1500</v>
      </c>
      <c r="E27">
        <v>1876</v>
      </c>
      <c r="F27" t="s">
        <v>8218</v>
      </c>
      <c r="G27" t="s">
        <v>8223</v>
      </c>
      <c r="H27" t="s">
        <v>8245</v>
      </c>
      <c r="I27">
        <v>1483499645</v>
      </c>
      <c r="J27">
        <v>1480907645</v>
      </c>
      <c r="K27" t="b">
        <v>0</v>
      </c>
      <c r="L27">
        <v>52</v>
      </c>
      <c r="M27" t="b">
        <v>1</v>
      </c>
      <c r="N27" t="s">
        <v>8269</v>
      </c>
      <c r="O27">
        <v>42739.134780092587</v>
      </c>
      <c r="P27">
        <v>42709.134780092587</v>
      </c>
      <c r="Q27">
        <v>125</v>
      </c>
      <c r="R27">
        <v>36.08</v>
      </c>
      <c r="S27" t="s">
        <v>8320</v>
      </c>
      <c r="T27" t="s">
        <v>8321</v>
      </c>
    </row>
    <row r="28" spans="1:20" x14ac:dyDescent="0.3">
      <c r="A28">
        <v>1290</v>
      </c>
      <c r="B28" t="s">
        <v>1291</v>
      </c>
      <c r="C28" t="s">
        <v>5400</v>
      </c>
      <c r="D28">
        <v>3500</v>
      </c>
      <c r="E28">
        <v>3800</v>
      </c>
      <c r="F28" t="s">
        <v>8218</v>
      </c>
      <c r="G28" t="s">
        <v>8223</v>
      </c>
      <c r="H28" t="s">
        <v>8245</v>
      </c>
      <c r="I28">
        <v>1429772340</v>
      </c>
      <c r="J28">
        <v>1427121931</v>
      </c>
      <c r="K28" t="b">
        <v>0</v>
      </c>
      <c r="L28">
        <v>86</v>
      </c>
      <c r="M28" t="b">
        <v>1</v>
      </c>
      <c r="N28" t="s">
        <v>8269</v>
      </c>
      <c r="O28">
        <v>42117.290972222225</v>
      </c>
      <c r="P28">
        <v>42086.614942129629</v>
      </c>
      <c r="Q28">
        <v>109</v>
      </c>
      <c r="R28">
        <v>44.19</v>
      </c>
      <c r="S28" t="s">
        <v>8320</v>
      </c>
      <c r="T28" t="s">
        <v>8321</v>
      </c>
    </row>
    <row r="29" spans="1:20" x14ac:dyDescent="0.3">
      <c r="A29">
        <v>1291</v>
      </c>
      <c r="B29" t="s">
        <v>1292</v>
      </c>
      <c r="C29" t="s">
        <v>5401</v>
      </c>
      <c r="D29">
        <v>3000</v>
      </c>
      <c r="E29">
        <v>4371</v>
      </c>
      <c r="F29" t="s">
        <v>8218</v>
      </c>
      <c r="G29" t="s">
        <v>8223</v>
      </c>
      <c r="H29" t="s">
        <v>8245</v>
      </c>
      <c r="I29">
        <v>1428390000</v>
      </c>
      <c r="J29">
        <v>1425224391</v>
      </c>
      <c r="K29" t="b">
        <v>0</v>
      </c>
      <c r="L29">
        <v>42</v>
      </c>
      <c r="M29" t="b">
        <v>1</v>
      </c>
      <c r="N29" t="s">
        <v>8269</v>
      </c>
      <c r="O29">
        <v>42101.291666666672</v>
      </c>
      <c r="P29">
        <v>42064.652673611112</v>
      </c>
      <c r="Q29">
        <v>146</v>
      </c>
      <c r="R29">
        <v>104.07</v>
      </c>
      <c r="S29" t="s">
        <v>8320</v>
      </c>
      <c r="T29" t="s">
        <v>8321</v>
      </c>
    </row>
    <row r="30" spans="1:20" x14ac:dyDescent="0.3">
      <c r="A30">
        <v>1292</v>
      </c>
      <c r="B30" t="s">
        <v>1293</v>
      </c>
      <c r="C30" t="s">
        <v>5402</v>
      </c>
      <c r="D30">
        <v>1700</v>
      </c>
      <c r="E30">
        <v>1870</v>
      </c>
      <c r="F30" t="s">
        <v>8218</v>
      </c>
      <c r="G30" t="s">
        <v>8224</v>
      </c>
      <c r="H30" t="s">
        <v>8246</v>
      </c>
      <c r="I30">
        <v>1444172340</v>
      </c>
      <c r="J30">
        <v>1441822828</v>
      </c>
      <c r="K30" t="b">
        <v>0</v>
      </c>
      <c r="L30">
        <v>52</v>
      </c>
      <c r="M30" t="b">
        <v>1</v>
      </c>
      <c r="N30" t="s">
        <v>8269</v>
      </c>
      <c r="O30">
        <v>42283.957638888889</v>
      </c>
      <c r="P30">
        <v>42256.764212962968</v>
      </c>
      <c r="Q30">
        <v>110</v>
      </c>
      <c r="R30">
        <v>35.96</v>
      </c>
      <c r="S30" t="s">
        <v>8320</v>
      </c>
      <c r="T30" t="s">
        <v>8321</v>
      </c>
    </row>
    <row r="31" spans="1:20" x14ac:dyDescent="0.3">
      <c r="A31">
        <v>1293</v>
      </c>
      <c r="B31" t="s">
        <v>1294</v>
      </c>
      <c r="C31" t="s">
        <v>5403</v>
      </c>
      <c r="D31">
        <v>15000</v>
      </c>
      <c r="E31">
        <v>15335</v>
      </c>
      <c r="F31" t="s">
        <v>8218</v>
      </c>
      <c r="G31" t="s">
        <v>8223</v>
      </c>
      <c r="H31" t="s">
        <v>8245</v>
      </c>
      <c r="I31">
        <v>1447523371</v>
      </c>
      <c r="J31">
        <v>1444927771</v>
      </c>
      <c r="K31" t="b">
        <v>0</v>
      </c>
      <c r="L31">
        <v>120</v>
      </c>
      <c r="M31" t="b">
        <v>1</v>
      </c>
      <c r="N31" t="s">
        <v>8269</v>
      </c>
      <c r="O31">
        <v>42322.742719907401</v>
      </c>
      <c r="P31">
        <v>42292.701053240744</v>
      </c>
      <c r="Q31">
        <v>102</v>
      </c>
      <c r="R31">
        <v>127.79</v>
      </c>
      <c r="S31" t="s">
        <v>8320</v>
      </c>
      <c r="T31" t="s">
        <v>8321</v>
      </c>
    </row>
    <row r="32" spans="1:20" x14ac:dyDescent="0.3">
      <c r="A32">
        <v>1294</v>
      </c>
      <c r="B32" t="s">
        <v>1295</v>
      </c>
      <c r="C32" t="s">
        <v>5404</v>
      </c>
      <c r="D32">
        <v>500</v>
      </c>
      <c r="E32">
        <v>610</v>
      </c>
      <c r="F32" t="s">
        <v>8218</v>
      </c>
      <c r="G32" t="s">
        <v>8224</v>
      </c>
      <c r="H32" t="s">
        <v>8246</v>
      </c>
      <c r="I32">
        <v>1445252400</v>
      </c>
      <c r="J32">
        <v>1443696797</v>
      </c>
      <c r="K32" t="b">
        <v>0</v>
      </c>
      <c r="L32">
        <v>22</v>
      </c>
      <c r="M32" t="b">
        <v>1</v>
      </c>
      <c r="N32" t="s">
        <v>8269</v>
      </c>
      <c r="O32">
        <v>42296.458333333328</v>
      </c>
      <c r="P32">
        <v>42278.453668981485</v>
      </c>
      <c r="Q32">
        <v>122</v>
      </c>
      <c r="R32">
        <v>27.73</v>
      </c>
      <c r="S32" t="s">
        <v>8320</v>
      </c>
      <c r="T32" t="s">
        <v>8321</v>
      </c>
    </row>
    <row r="33" spans="1:20" x14ac:dyDescent="0.3">
      <c r="A33">
        <v>1295</v>
      </c>
      <c r="B33" t="s">
        <v>1296</v>
      </c>
      <c r="C33" t="s">
        <v>5405</v>
      </c>
      <c r="D33">
        <v>2500</v>
      </c>
      <c r="E33">
        <v>2549</v>
      </c>
      <c r="F33" t="s">
        <v>8218</v>
      </c>
      <c r="G33" t="s">
        <v>8224</v>
      </c>
      <c r="H33" t="s">
        <v>8246</v>
      </c>
      <c r="I33">
        <v>1438189200</v>
      </c>
      <c r="J33">
        <v>1435585497</v>
      </c>
      <c r="K33" t="b">
        <v>0</v>
      </c>
      <c r="L33">
        <v>64</v>
      </c>
      <c r="M33" t="b">
        <v>1</v>
      </c>
      <c r="N33" t="s">
        <v>8269</v>
      </c>
      <c r="O33">
        <v>42214.708333333328</v>
      </c>
      <c r="P33">
        <v>42184.572881944448</v>
      </c>
      <c r="Q33">
        <v>102</v>
      </c>
      <c r="R33">
        <v>39.83</v>
      </c>
      <c r="S33" t="s">
        <v>8320</v>
      </c>
      <c r="T33" t="s">
        <v>8321</v>
      </c>
    </row>
    <row r="34" spans="1:20" x14ac:dyDescent="0.3">
      <c r="A34">
        <v>1296</v>
      </c>
      <c r="B34" t="s">
        <v>1297</v>
      </c>
      <c r="C34" t="s">
        <v>5406</v>
      </c>
      <c r="D34">
        <v>850</v>
      </c>
      <c r="E34">
        <v>1200</v>
      </c>
      <c r="F34" t="s">
        <v>8218</v>
      </c>
      <c r="G34" t="s">
        <v>8224</v>
      </c>
      <c r="H34" t="s">
        <v>8246</v>
      </c>
      <c r="I34">
        <v>1457914373</v>
      </c>
      <c r="J34">
        <v>1456189973</v>
      </c>
      <c r="K34" t="b">
        <v>0</v>
      </c>
      <c r="L34">
        <v>23</v>
      </c>
      <c r="M34" t="b">
        <v>1</v>
      </c>
      <c r="N34" t="s">
        <v>8269</v>
      </c>
      <c r="O34">
        <v>42443.008946759262</v>
      </c>
      <c r="P34">
        <v>42423.050613425927</v>
      </c>
      <c r="Q34">
        <v>141</v>
      </c>
      <c r="R34">
        <v>52.17</v>
      </c>
      <c r="S34" t="s">
        <v>8320</v>
      </c>
      <c r="T34" t="s">
        <v>8321</v>
      </c>
    </row>
    <row r="35" spans="1:20" x14ac:dyDescent="0.3">
      <c r="A35">
        <v>1297</v>
      </c>
      <c r="B35" t="s">
        <v>1298</v>
      </c>
      <c r="C35" t="s">
        <v>5407</v>
      </c>
      <c r="D35">
        <v>20000</v>
      </c>
      <c r="E35">
        <v>21905</v>
      </c>
      <c r="F35" t="s">
        <v>8218</v>
      </c>
      <c r="G35" t="s">
        <v>8223</v>
      </c>
      <c r="H35" t="s">
        <v>8245</v>
      </c>
      <c r="I35">
        <v>1462125358</v>
      </c>
      <c r="J35">
        <v>1459533358</v>
      </c>
      <c r="K35" t="b">
        <v>0</v>
      </c>
      <c r="L35">
        <v>238</v>
      </c>
      <c r="M35" t="b">
        <v>1</v>
      </c>
      <c r="N35" t="s">
        <v>8269</v>
      </c>
      <c r="O35">
        <v>42491.747199074074</v>
      </c>
      <c r="P35">
        <v>42461.747199074074</v>
      </c>
      <c r="Q35">
        <v>110</v>
      </c>
      <c r="R35">
        <v>92.04</v>
      </c>
      <c r="S35" t="s">
        <v>8320</v>
      </c>
      <c r="T35" t="s">
        <v>8321</v>
      </c>
    </row>
    <row r="36" spans="1:20" x14ac:dyDescent="0.3">
      <c r="A36">
        <v>1298</v>
      </c>
      <c r="B36" t="s">
        <v>1299</v>
      </c>
      <c r="C36" t="s">
        <v>5408</v>
      </c>
      <c r="D36">
        <v>2000</v>
      </c>
      <c r="E36">
        <v>2093</v>
      </c>
      <c r="F36" t="s">
        <v>8218</v>
      </c>
      <c r="G36" t="s">
        <v>8224</v>
      </c>
      <c r="H36" t="s">
        <v>8246</v>
      </c>
      <c r="I36">
        <v>1461860432</v>
      </c>
      <c r="J36">
        <v>1459268432</v>
      </c>
      <c r="K36" t="b">
        <v>0</v>
      </c>
      <c r="L36">
        <v>33</v>
      </c>
      <c r="M36" t="b">
        <v>1</v>
      </c>
      <c r="N36" t="s">
        <v>8269</v>
      </c>
      <c r="O36">
        <v>42488.680925925932</v>
      </c>
      <c r="P36">
        <v>42458.680925925932</v>
      </c>
      <c r="Q36">
        <v>105</v>
      </c>
      <c r="R36">
        <v>63.42</v>
      </c>
      <c r="S36" t="s">
        <v>8320</v>
      </c>
      <c r="T36" t="s">
        <v>8321</v>
      </c>
    </row>
    <row r="37" spans="1:20" x14ac:dyDescent="0.3">
      <c r="A37">
        <v>1299</v>
      </c>
      <c r="B37" t="s">
        <v>1300</v>
      </c>
      <c r="C37" t="s">
        <v>5409</v>
      </c>
      <c r="D37">
        <v>3500</v>
      </c>
      <c r="E37">
        <v>4340</v>
      </c>
      <c r="F37" t="s">
        <v>8218</v>
      </c>
      <c r="G37" t="s">
        <v>8223</v>
      </c>
      <c r="H37" t="s">
        <v>8245</v>
      </c>
      <c r="I37">
        <v>1436902359</v>
      </c>
      <c r="J37">
        <v>1434310359</v>
      </c>
      <c r="K37" t="b">
        <v>0</v>
      </c>
      <c r="L37">
        <v>32</v>
      </c>
      <c r="M37" t="b">
        <v>1</v>
      </c>
      <c r="N37" t="s">
        <v>8269</v>
      </c>
      <c r="O37">
        <v>42199.814340277779</v>
      </c>
      <c r="P37">
        <v>42169.814340277779</v>
      </c>
      <c r="Q37">
        <v>124</v>
      </c>
      <c r="R37">
        <v>135.63</v>
      </c>
      <c r="S37" t="s">
        <v>8320</v>
      </c>
      <c r="T37" t="s">
        <v>8321</v>
      </c>
    </row>
    <row r="38" spans="1:20" x14ac:dyDescent="0.3">
      <c r="A38">
        <v>1300</v>
      </c>
      <c r="B38" t="s">
        <v>1301</v>
      </c>
      <c r="C38" t="s">
        <v>5410</v>
      </c>
      <c r="D38">
        <v>3000</v>
      </c>
      <c r="E38">
        <v>4050</v>
      </c>
      <c r="F38" t="s">
        <v>8218</v>
      </c>
      <c r="G38" t="s">
        <v>8223</v>
      </c>
      <c r="H38" t="s">
        <v>8245</v>
      </c>
      <c r="I38">
        <v>1464807420</v>
      </c>
      <c r="J38">
        <v>1461427938</v>
      </c>
      <c r="K38" t="b">
        <v>0</v>
      </c>
      <c r="L38">
        <v>24</v>
      </c>
      <c r="M38" t="b">
        <v>1</v>
      </c>
      <c r="N38" t="s">
        <v>8269</v>
      </c>
      <c r="O38">
        <v>42522.789583333331</v>
      </c>
      <c r="P38">
        <v>42483.675208333334</v>
      </c>
      <c r="Q38">
        <v>135</v>
      </c>
      <c r="R38">
        <v>168.75</v>
      </c>
      <c r="S38" t="s">
        <v>8320</v>
      </c>
      <c r="T38" t="s">
        <v>8321</v>
      </c>
    </row>
    <row r="39" spans="1:20" x14ac:dyDescent="0.3">
      <c r="A39">
        <v>1301</v>
      </c>
      <c r="B39" t="s">
        <v>1302</v>
      </c>
      <c r="C39" t="s">
        <v>5411</v>
      </c>
      <c r="D39">
        <v>2000</v>
      </c>
      <c r="E39">
        <v>2055</v>
      </c>
      <c r="F39" t="s">
        <v>8218</v>
      </c>
      <c r="G39" t="s">
        <v>8223</v>
      </c>
      <c r="H39" t="s">
        <v>8245</v>
      </c>
      <c r="I39">
        <v>1437447600</v>
      </c>
      <c r="J39">
        <v>1436551178</v>
      </c>
      <c r="K39" t="b">
        <v>0</v>
      </c>
      <c r="L39">
        <v>29</v>
      </c>
      <c r="M39" t="b">
        <v>1</v>
      </c>
      <c r="N39" t="s">
        <v>8269</v>
      </c>
      <c r="O39">
        <v>42206.125</v>
      </c>
      <c r="P39">
        <v>42195.749745370369</v>
      </c>
      <c r="Q39">
        <v>103</v>
      </c>
      <c r="R39">
        <v>70.86</v>
      </c>
      <c r="S39" t="s">
        <v>8320</v>
      </c>
      <c r="T39" t="s">
        <v>8321</v>
      </c>
    </row>
    <row r="40" spans="1:20" x14ac:dyDescent="0.3">
      <c r="A40">
        <v>1302</v>
      </c>
      <c r="B40" t="s">
        <v>1303</v>
      </c>
      <c r="C40" t="s">
        <v>5412</v>
      </c>
      <c r="D40">
        <v>2500</v>
      </c>
      <c r="E40">
        <v>2500</v>
      </c>
      <c r="F40" t="s">
        <v>8218</v>
      </c>
      <c r="G40" t="s">
        <v>8223</v>
      </c>
      <c r="H40" t="s">
        <v>8245</v>
      </c>
      <c r="I40">
        <v>1480559011</v>
      </c>
      <c r="J40">
        <v>1477963411</v>
      </c>
      <c r="K40" t="b">
        <v>0</v>
      </c>
      <c r="L40">
        <v>50</v>
      </c>
      <c r="M40" t="b">
        <v>1</v>
      </c>
      <c r="N40" t="s">
        <v>8269</v>
      </c>
      <c r="O40">
        <v>42705.099664351852</v>
      </c>
      <c r="P40">
        <v>42675.057997685188</v>
      </c>
      <c r="Q40">
        <v>100</v>
      </c>
      <c r="R40">
        <v>50</v>
      </c>
      <c r="S40" t="s">
        <v>8320</v>
      </c>
      <c r="T40" t="s">
        <v>8321</v>
      </c>
    </row>
    <row r="41" spans="1:20" x14ac:dyDescent="0.3">
      <c r="A41">
        <v>1303</v>
      </c>
      <c r="B41" t="s">
        <v>1304</v>
      </c>
      <c r="C41" t="s">
        <v>5413</v>
      </c>
      <c r="D41">
        <v>3500</v>
      </c>
      <c r="E41">
        <v>4559.13</v>
      </c>
      <c r="F41" t="s">
        <v>8218</v>
      </c>
      <c r="G41" t="s">
        <v>8224</v>
      </c>
      <c r="H41" t="s">
        <v>8246</v>
      </c>
      <c r="I41">
        <v>1469962800</v>
      </c>
      <c r="J41">
        <v>1468578920</v>
      </c>
      <c r="K41" t="b">
        <v>0</v>
      </c>
      <c r="L41">
        <v>108</v>
      </c>
      <c r="M41" t="b">
        <v>1</v>
      </c>
      <c r="N41" t="s">
        <v>8269</v>
      </c>
      <c r="O41">
        <v>42582.458333333328</v>
      </c>
      <c r="P41">
        <v>42566.441203703704</v>
      </c>
      <c r="Q41">
        <v>130</v>
      </c>
      <c r="R41">
        <v>42.21</v>
      </c>
      <c r="S41" t="s">
        <v>8320</v>
      </c>
      <c r="T41" t="s">
        <v>8321</v>
      </c>
    </row>
    <row r="42" spans="1:20" x14ac:dyDescent="0.3">
      <c r="A42">
        <v>2781</v>
      </c>
      <c r="B42" t="s">
        <v>2781</v>
      </c>
      <c r="C42" t="s">
        <v>6891</v>
      </c>
      <c r="D42">
        <v>1250</v>
      </c>
      <c r="E42">
        <v>1316</v>
      </c>
      <c r="F42" t="s">
        <v>8218</v>
      </c>
      <c r="G42" t="s">
        <v>8223</v>
      </c>
      <c r="H42" t="s">
        <v>8245</v>
      </c>
      <c r="I42">
        <v>1423724400</v>
      </c>
      <c r="J42">
        <v>1421274954</v>
      </c>
      <c r="K42" t="b">
        <v>0</v>
      </c>
      <c r="L42">
        <v>28</v>
      </c>
      <c r="M42" t="b">
        <v>1</v>
      </c>
      <c r="N42" t="s">
        <v>8269</v>
      </c>
      <c r="O42">
        <v>42047.291666666672</v>
      </c>
      <c r="P42">
        <v>42018.94159722222</v>
      </c>
      <c r="Q42">
        <v>105</v>
      </c>
      <c r="R42">
        <v>47</v>
      </c>
      <c r="S42" t="s">
        <v>8320</v>
      </c>
      <c r="T42" t="s">
        <v>8321</v>
      </c>
    </row>
    <row r="43" spans="1:20" x14ac:dyDescent="0.3">
      <c r="A43">
        <v>2782</v>
      </c>
      <c r="B43" t="s">
        <v>2782</v>
      </c>
      <c r="C43" t="s">
        <v>6892</v>
      </c>
      <c r="D43">
        <v>1000</v>
      </c>
      <c r="E43">
        <v>1200</v>
      </c>
      <c r="F43" t="s">
        <v>8218</v>
      </c>
      <c r="G43" t="s">
        <v>8223</v>
      </c>
      <c r="H43" t="s">
        <v>8245</v>
      </c>
      <c r="I43">
        <v>1424149140</v>
      </c>
      <c r="J43">
        <v>1421964718</v>
      </c>
      <c r="K43" t="b">
        <v>0</v>
      </c>
      <c r="L43">
        <v>18</v>
      </c>
      <c r="M43" t="b">
        <v>1</v>
      </c>
      <c r="N43" t="s">
        <v>8269</v>
      </c>
      <c r="O43">
        <v>42052.207638888889</v>
      </c>
      <c r="P43">
        <v>42026.924976851849</v>
      </c>
      <c r="Q43">
        <v>120</v>
      </c>
      <c r="R43">
        <v>66.67</v>
      </c>
      <c r="S43" t="s">
        <v>8320</v>
      </c>
      <c r="T43" t="s">
        <v>8321</v>
      </c>
    </row>
    <row r="44" spans="1:20" x14ac:dyDescent="0.3">
      <c r="A44">
        <v>2783</v>
      </c>
      <c r="B44" t="s">
        <v>2783</v>
      </c>
      <c r="C44" t="s">
        <v>6893</v>
      </c>
      <c r="D44">
        <v>1000</v>
      </c>
      <c r="E44">
        <v>1145</v>
      </c>
      <c r="F44" t="s">
        <v>8218</v>
      </c>
      <c r="G44" t="s">
        <v>8224</v>
      </c>
      <c r="H44" t="s">
        <v>8246</v>
      </c>
      <c r="I44">
        <v>1429793446</v>
      </c>
      <c r="J44">
        <v>1428583846</v>
      </c>
      <c r="K44" t="b">
        <v>0</v>
      </c>
      <c r="L44">
        <v>61</v>
      </c>
      <c r="M44" t="b">
        <v>1</v>
      </c>
      <c r="N44" t="s">
        <v>8269</v>
      </c>
      <c r="O44">
        <v>42117.535254629634</v>
      </c>
      <c r="P44">
        <v>42103.535254629634</v>
      </c>
      <c r="Q44">
        <v>115</v>
      </c>
      <c r="R44">
        <v>18.77</v>
      </c>
      <c r="S44" t="s">
        <v>8320</v>
      </c>
      <c r="T44" t="s">
        <v>8321</v>
      </c>
    </row>
    <row r="45" spans="1:20" x14ac:dyDescent="0.3">
      <c r="A45">
        <v>2784</v>
      </c>
      <c r="B45" t="s">
        <v>2784</v>
      </c>
      <c r="C45" t="s">
        <v>6894</v>
      </c>
      <c r="D45">
        <v>6000</v>
      </c>
      <c r="E45">
        <v>7140</v>
      </c>
      <c r="F45" t="s">
        <v>8218</v>
      </c>
      <c r="G45" t="s">
        <v>8223</v>
      </c>
      <c r="H45" t="s">
        <v>8245</v>
      </c>
      <c r="I45">
        <v>1414608843</v>
      </c>
      <c r="J45">
        <v>1412794443</v>
      </c>
      <c r="K45" t="b">
        <v>0</v>
      </c>
      <c r="L45">
        <v>108</v>
      </c>
      <c r="M45" t="b">
        <v>1</v>
      </c>
      <c r="N45" t="s">
        <v>8269</v>
      </c>
      <c r="O45">
        <v>41941.787534722222</v>
      </c>
      <c r="P45">
        <v>41920.787534722222</v>
      </c>
      <c r="Q45">
        <v>119</v>
      </c>
      <c r="R45">
        <v>66.11</v>
      </c>
      <c r="S45" t="s">
        <v>8320</v>
      </c>
      <c r="T45" t="s">
        <v>8321</v>
      </c>
    </row>
    <row r="46" spans="1:20" x14ac:dyDescent="0.3">
      <c r="A46">
        <v>2785</v>
      </c>
      <c r="B46" t="s">
        <v>2785</v>
      </c>
      <c r="C46" t="s">
        <v>6895</v>
      </c>
      <c r="D46">
        <v>5000</v>
      </c>
      <c r="E46">
        <v>5234</v>
      </c>
      <c r="F46" t="s">
        <v>8218</v>
      </c>
      <c r="G46" t="s">
        <v>8223</v>
      </c>
      <c r="H46" t="s">
        <v>8245</v>
      </c>
      <c r="I46">
        <v>1470430800</v>
      </c>
      <c r="J46">
        <v>1467865967</v>
      </c>
      <c r="K46" t="b">
        <v>0</v>
      </c>
      <c r="L46">
        <v>142</v>
      </c>
      <c r="M46" t="b">
        <v>1</v>
      </c>
      <c r="N46" t="s">
        <v>8269</v>
      </c>
      <c r="O46">
        <v>42587.875</v>
      </c>
      <c r="P46">
        <v>42558.189432870371</v>
      </c>
      <c r="Q46">
        <v>105</v>
      </c>
      <c r="R46">
        <v>36.86</v>
      </c>
      <c r="S46" t="s">
        <v>8320</v>
      </c>
      <c r="T46" t="s">
        <v>8321</v>
      </c>
    </row>
    <row r="47" spans="1:20" x14ac:dyDescent="0.3">
      <c r="A47">
        <v>2786</v>
      </c>
      <c r="B47" t="s">
        <v>2786</v>
      </c>
      <c r="C47" t="s">
        <v>6896</v>
      </c>
      <c r="D47">
        <v>2500</v>
      </c>
      <c r="E47">
        <v>2946</v>
      </c>
      <c r="F47" t="s">
        <v>8218</v>
      </c>
      <c r="G47" t="s">
        <v>8224</v>
      </c>
      <c r="H47" t="s">
        <v>8246</v>
      </c>
      <c r="I47">
        <v>1404913180</v>
      </c>
      <c r="J47">
        <v>1403703580</v>
      </c>
      <c r="K47" t="b">
        <v>0</v>
      </c>
      <c r="L47">
        <v>74</v>
      </c>
      <c r="M47" t="b">
        <v>1</v>
      </c>
      <c r="N47" t="s">
        <v>8269</v>
      </c>
      <c r="O47">
        <v>41829.569212962961</v>
      </c>
      <c r="P47">
        <v>41815.569212962961</v>
      </c>
      <c r="Q47">
        <v>118</v>
      </c>
      <c r="R47">
        <v>39.81</v>
      </c>
      <c r="S47" t="s">
        <v>8320</v>
      </c>
      <c r="T47" t="s">
        <v>8321</v>
      </c>
    </row>
    <row r="48" spans="1:20" x14ac:dyDescent="0.3">
      <c r="A48">
        <v>2787</v>
      </c>
      <c r="B48" t="s">
        <v>2787</v>
      </c>
      <c r="C48" t="s">
        <v>6897</v>
      </c>
      <c r="D48">
        <v>1000</v>
      </c>
      <c r="E48">
        <v>1197</v>
      </c>
      <c r="F48" t="s">
        <v>8218</v>
      </c>
      <c r="G48" t="s">
        <v>8223</v>
      </c>
      <c r="H48" t="s">
        <v>8245</v>
      </c>
      <c r="I48">
        <v>1405658752</v>
      </c>
      <c r="J48">
        <v>1403066752</v>
      </c>
      <c r="K48" t="b">
        <v>0</v>
      </c>
      <c r="L48">
        <v>38</v>
      </c>
      <c r="M48" t="b">
        <v>1</v>
      </c>
      <c r="N48" t="s">
        <v>8269</v>
      </c>
      <c r="O48">
        <v>41838.198518518519</v>
      </c>
      <c r="P48">
        <v>41808.198518518519</v>
      </c>
      <c r="Q48">
        <v>120</v>
      </c>
      <c r="R48">
        <v>31.5</v>
      </c>
      <c r="S48" t="s">
        <v>8320</v>
      </c>
      <c r="T48" t="s">
        <v>8321</v>
      </c>
    </row>
    <row r="49" spans="1:20" x14ac:dyDescent="0.3">
      <c r="A49">
        <v>2788</v>
      </c>
      <c r="B49" t="s">
        <v>2788</v>
      </c>
      <c r="C49" t="s">
        <v>6898</v>
      </c>
      <c r="D49">
        <v>2000</v>
      </c>
      <c r="E49">
        <v>2050</v>
      </c>
      <c r="F49" t="s">
        <v>8218</v>
      </c>
      <c r="G49" t="s">
        <v>8223</v>
      </c>
      <c r="H49" t="s">
        <v>8245</v>
      </c>
      <c r="I49">
        <v>1469811043</v>
      </c>
      <c r="J49">
        <v>1467219043</v>
      </c>
      <c r="K49" t="b">
        <v>0</v>
      </c>
      <c r="L49">
        <v>20</v>
      </c>
      <c r="M49" t="b">
        <v>1</v>
      </c>
      <c r="N49" t="s">
        <v>8269</v>
      </c>
      <c r="O49">
        <v>42580.701886574068</v>
      </c>
      <c r="P49">
        <v>42550.701886574068</v>
      </c>
      <c r="Q49">
        <v>103</v>
      </c>
      <c r="R49">
        <v>102.5</v>
      </c>
      <c r="S49" t="s">
        <v>8320</v>
      </c>
      <c r="T49" t="s">
        <v>8321</v>
      </c>
    </row>
    <row r="50" spans="1:20" x14ac:dyDescent="0.3">
      <c r="A50">
        <v>2789</v>
      </c>
      <c r="B50" t="s">
        <v>2789</v>
      </c>
      <c r="C50" t="s">
        <v>6899</v>
      </c>
      <c r="D50">
        <v>3000</v>
      </c>
      <c r="E50">
        <v>3035</v>
      </c>
      <c r="F50" t="s">
        <v>8218</v>
      </c>
      <c r="G50" t="s">
        <v>8223</v>
      </c>
      <c r="H50" t="s">
        <v>8245</v>
      </c>
      <c r="I50">
        <v>1426132800</v>
      </c>
      <c r="J50">
        <v>1424477934</v>
      </c>
      <c r="K50" t="b">
        <v>0</v>
      </c>
      <c r="L50">
        <v>24</v>
      </c>
      <c r="M50" t="b">
        <v>1</v>
      </c>
      <c r="N50" t="s">
        <v>8269</v>
      </c>
      <c r="O50">
        <v>42075.166666666672</v>
      </c>
      <c r="P50">
        <v>42056.013124999998</v>
      </c>
      <c r="Q50">
        <v>101</v>
      </c>
      <c r="R50">
        <v>126.46</v>
      </c>
      <c r="S50" t="s">
        <v>8320</v>
      </c>
      <c r="T50" t="s">
        <v>8321</v>
      </c>
    </row>
    <row r="51" spans="1:20" x14ac:dyDescent="0.3">
      <c r="A51">
        <v>2790</v>
      </c>
      <c r="B51" t="s">
        <v>2790</v>
      </c>
      <c r="C51" t="s">
        <v>6900</v>
      </c>
      <c r="D51">
        <v>3000</v>
      </c>
      <c r="E51">
        <v>3160</v>
      </c>
      <c r="F51" t="s">
        <v>8218</v>
      </c>
      <c r="G51" t="s">
        <v>8223</v>
      </c>
      <c r="H51" t="s">
        <v>8245</v>
      </c>
      <c r="I51">
        <v>1423693903</v>
      </c>
      <c r="J51">
        <v>1421101903</v>
      </c>
      <c r="K51" t="b">
        <v>0</v>
      </c>
      <c r="L51">
        <v>66</v>
      </c>
      <c r="M51" t="b">
        <v>1</v>
      </c>
      <c r="N51" t="s">
        <v>8269</v>
      </c>
      <c r="O51">
        <v>42046.938692129625</v>
      </c>
      <c r="P51">
        <v>42016.938692129625</v>
      </c>
      <c r="Q51">
        <v>105</v>
      </c>
      <c r="R51">
        <v>47.88</v>
      </c>
      <c r="S51" t="s">
        <v>8320</v>
      </c>
      <c r="T51" t="s">
        <v>8321</v>
      </c>
    </row>
    <row r="52" spans="1:20" x14ac:dyDescent="0.3">
      <c r="A52">
        <v>2791</v>
      </c>
      <c r="B52" t="s">
        <v>2791</v>
      </c>
      <c r="C52" t="s">
        <v>6901</v>
      </c>
      <c r="D52">
        <v>2000</v>
      </c>
      <c r="E52">
        <v>2050</v>
      </c>
      <c r="F52" t="s">
        <v>8218</v>
      </c>
      <c r="G52" t="s">
        <v>8223</v>
      </c>
      <c r="H52" t="s">
        <v>8245</v>
      </c>
      <c r="I52">
        <v>1473393600</v>
      </c>
      <c r="J52">
        <v>1470778559</v>
      </c>
      <c r="K52" t="b">
        <v>0</v>
      </c>
      <c r="L52">
        <v>28</v>
      </c>
      <c r="M52" t="b">
        <v>1</v>
      </c>
      <c r="N52" t="s">
        <v>8269</v>
      </c>
      <c r="O52">
        <v>42622.166666666672</v>
      </c>
      <c r="P52">
        <v>42591.899988425925</v>
      </c>
      <c r="Q52">
        <v>103</v>
      </c>
      <c r="R52">
        <v>73.209999999999994</v>
      </c>
      <c r="S52" t="s">
        <v>8320</v>
      </c>
      <c r="T52" t="s">
        <v>8321</v>
      </c>
    </row>
    <row r="53" spans="1:20" x14ac:dyDescent="0.3">
      <c r="A53">
        <v>2792</v>
      </c>
      <c r="B53" t="s">
        <v>2792</v>
      </c>
      <c r="C53" t="s">
        <v>6902</v>
      </c>
      <c r="D53">
        <v>2000</v>
      </c>
      <c r="E53">
        <v>2152</v>
      </c>
      <c r="F53" t="s">
        <v>8218</v>
      </c>
      <c r="G53" t="s">
        <v>8223</v>
      </c>
      <c r="H53" t="s">
        <v>8245</v>
      </c>
      <c r="I53">
        <v>1439357559</v>
      </c>
      <c r="J53">
        <v>1435469559</v>
      </c>
      <c r="K53" t="b">
        <v>0</v>
      </c>
      <c r="L53">
        <v>24</v>
      </c>
      <c r="M53" t="b">
        <v>1</v>
      </c>
      <c r="N53" t="s">
        <v>8269</v>
      </c>
      <c r="O53">
        <v>42228.231006944443</v>
      </c>
      <c r="P53">
        <v>42183.231006944443</v>
      </c>
      <c r="Q53">
        <v>108</v>
      </c>
      <c r="R53">
        <v>89.67</v>
      </c>
      <c r="S53" t="s">
        <v>8320</v>
      </c>
      <c r="T53" t="s">
        <v>8321</v>
      </c>
    </row>
    <row r="54" spans="1:20" x14ac:dyDescent="0.3">
      <c r="A54">
        <v>2793</v>
      </c>
      <c r="B54" t="s">
        <v>2793</v>
      </c>
      <c r="C54" t="s">
        <v>6903</v>
      </c>
      <c r="D54">
        <v>10000</v>
      </c>
      <c r="E54">
        <v>11056.75</v>
      </c>
      <c r="F54" t="s">
        <v>8218</v>
      </c>
      <c r="G54" t="s">
        <v>8225</v>
      </c>
      <c r="H54" t="s">
        <v>8247</v>
      </c>
      <c r="I54">
        <v>1437473005</v>
      </c>
      <c r="J54">
        <v>1434881005</v>
      </c>
      <c r="K54" t="b">
        <v>0</v>
      </c>
      <c r="L54">
        <v>73</v>
      </c>
      <c r="M54" t="b">
        <v>1</v>
      </c>
      <c r="N54" t="s">
        <v>8269</v>
      </c>
      <c r="O54">
        <v>42206.419039351851</v>
      </c>
      <c r="P54">
        <v>42176.419039351851</v>
      </c>
      <c r="Q54">
        <v>111</v>
      </c>
      <c r="R54">
        <v>151.46</v>
      </c>
      <c r="S54" t="s">
        <v>8320</v>
      </c>
      <c r="T54" t="s">
        <v>8321</v>
      </c>
    </row>
    <row r="55" spans="1:20" x14ac:dyDescent="0.3">
      <c r="A55">
        <v>2794</v>
      </c>
      <c r="B55" t="s">
        <v>2794</v>
      </c>
      <c r="C55" t="s">
        <v>6904</v>
      </c>
      <c r="D55">
        <v>50</v>
      </c>
      <c r="E55">
        <v>75</v>
      </c>
      <c r="F55" t="s">
        <v>8218</v>
      </c>
      <c r="G55" t="s">
        <v>8224</v>
      </c>
      <c r="H55" t="s">
        <v>8246</v>
      </c>
      <c r="I55">
        <v>1457031600</v>
      </c>
      <c r="J55">
        <v>1455640559</v>
      </c>
      <c r="K55" t="b">
        <v>0</v>
      </c>
      <c r="L55">
        <v>3</v>
      </c>
      <c r="M55" t="b">
        <v>1</v>
      </c>
      <c r="N55" t="s">
        <v>8269</v>
      </c>
      <c r="O55">
        <v>42432.791666666672</v>
      </c>
      <c r="P55">
        <v>42416.691655092596</v>
      </c>
      <c r="Q55">
        <v>150</v>
      </c>
      <c r="R55">
        <v>25</v>
      </c>
      <c r="S55" t="s">
        <v>8320</v>
      </c>
      <c r="T55" t="s">
        <v>8321</v>
      </c>
    </row>
    <row r="56" spans="1:20" x14ac:dyDescent="0.3">
      <c r="A56">
        <v>2795</v>
      </c>
      <c r="B56" t="s">
        <v>2795</v>
      </c>
      <c r="C56" t="s">
        <v>6905</v>
      </c>
      <c r="D56">
        <v>700</v>
      </c>
      <c r="E56">
        <v>730</v>
      </c>
      <c r="F56" t="s">
        <v>8218</v>
      </c>
      <c r="G56" t="s">
        <v>8223</v>
      </c>
      <c r="H56" t="s">
        <v>8245</v>
      </c>
      <c r="I56">
        <v>1402095600</v>
      </c>
      <c r="J56">
        <v>1400675841</v>
      </c>
      <c r="K56" t="b">
        <v>0</v>
      </c>
      <c r="L56">
        <v>20</v>
      </c>
      <c r="M56" t="b">
        <v>1</v>
      </c>
      <c r="N56" t="s">
        <v>8269</v>
      </c>
      <c r="O56">
        <v>41796.958333333336</v>
      </c>
      <c r="P56">
        <v>41780.525937500002</v>
      </c>
      <c r="Q56">
        <v>104</v>
      </c>
      <c r="R56">
        <v>36.5</v>
      </c>
      <c r="S56" t="s">
        <v>8320</v>
      </c>
      <c r="T56" t="s">
        <v>8321</v>
      </c>
    </row>
    <row r="57" spans="1:20" x14ac:dyDescent="0.3">
      <c r="A57">
        <v>2796</v>
      </c>
      <c r="B57" t="s">
        <v>2796</v>
      </c>
      <c r="C57" t="s">
        <v>6906</v>
      </c>
      <c r="D57">
        <v>800</v>
      </c>
      <c r="E57">
        <v>924</v>
      </c>
      <c r="F57" t="s">
        <v>8218</v>
      </c>
      <c r="G57" t="s">
        <v>8224</v>
      </c>
      <c r="H57" t="s">
        <v>8246</v>
      </c>
      <c r="I57">
        <v>1404564028</v>
      </c>
      <c r="J57">
        <v>1401972028</v>
      </c>
      <c r="K57" t="b">
        <v>0</v>
      </c>
      <c r="L57">
        <v>21</v>
      </c>
      <c r="M57" t="b">
        <v>1</v>
      </c>
      <c r="N57" t="s">
        <v>8269</v>
      </c>
      <c r="O57">
        <v>41825.528101851851</v>
      </c>
      <c r="P57">
        <v>41795.528101851851</v>
      </c>
      <c r="Q57">
        <v>116</v>
      </c>
      <c r="R57">
        <v>44</v>
      </c>
      <c r="S57" t="s">
        <v>8320</v>
      </c>
      <c r="T57" t="s">
        <v>8321</v>
      </c>
    </row>
    <row r="58" spans="1:20" x14ac:dyDescent="0.3">
      <c r="A58">
        <v>2797</v>
      </c>
      <c r="B58" t="s">
        <v>2797</v>
      </c>
      <c r="C58" t="s">
        <v>6907</v>
      </c>
      <c r="D58">
        <v>8000</v>
      </c>
      <c r="E58">
        <v>8211.61</v>
      </c>
      <c r="F58" t="s">
        <v>8218</v>
      </c>
      <c r="G58" t="s">
        <v>8224</v>
      </c>
      <c r="H58" t="s">
        <v>8246</v>
      </c>
      <c r="I58">
        <v>1404858840</v>
      </c>
      <c r="J58">
        <v>1402266840</v>
      </c>
      <c r="K58" t="b">
        <v>0</v>
      </c>
      <c r="L58">
        <v>94</v>
      </c>
      <c r="M58" t="b">
        <v>1</v>
      </c>
      <c r="N58" t="s">
        <v>8269</v>
      </c>
      <c r="O58">
        <v>41828.94027777778</v>
      </c>
      <c r="P58">
        <v>41798.94027777778</v>
      </c>
      <c r="Q58">
        <v>103</v>
      </c>
      <c r="R58">
        <v>87.36</v>
      </c>
      <c r="S58" t="s">
        <v>8320</v>
      </c>
      <c r="T58" t="s">
        <v>8321</v>
      </c>
    </row>
    <row r="59" spans="1:20" x14ac:dyDescent="0.3">
      <c r="A59">
        <v>2798</v>
      </c>
      <c r="B59" t="s">
        <v>2798</v>
      </c>
      <c r="C59" t="s">
        <v>6908</v>
      </c>
      <c r="D59">
        <v>5000</v>
      </c>
      <c r="E59">
        <v>5070</v>
      </c>
      <c r="F59" t="s">
        <v>8218</v>
      </c>
      <c r="G59" t="s">
        <v>8224</v>
      </c>
      <c r="H59" t="s">
        <v>8246</v>
      </c>
      <c r="I59">
        <v>1438358400</v>
      </c>
      <c r="J59">
        <v>1437063121</v>
      </c>
      <c r="K59" t="b">
        <v>0</v>
      </c>
      <c r="L59">
        <v>139</v>
      </c>
      <c r="M59" t="b">
        <v>1</v>
      </c>
      <c r="N59" t="s">
        <v>8269</v>
      </c>
      <c r="O59">
        <v>42216.666666666672</v>
      </c>
      <c r="P59">
        <v>42201.675011574072</v>
      </c>
      <c r="Q59">
        <v>101</v>
      </c>
      <c r="R59">
        <v>36.47</v>
      </c>
      <c r="S59" t="s">
        <v>8320</v>
      </c>
      <c r="T59" t="s">
        <v>8321</v>
      </c>
    </row>
    <row r="60" spans="1:20" x14ac:dyDescent="0.3">
      <c r="A60">
        <v>2799</v>
      </c>
      <c r="B60" t="s">
        <v>2799</v>
      </c>
      <c r="C60" t="s">
        <v>6909</v>
      </c>
      <c r="D60">
        <v>5000</v>
      </c>
      <c r="E60">
        <v>5831.74</v>
      </c>
      <c r="F60" t="s">
        <v>8218</v>
      </c>
      <c r="G60" t="s">
        <v>8224</v>
      </c>
      <c r="H60" t="s">
        <v>8246</v>
      </c>
      <c r="I60">
        <v>1466179200</v>
      </c>
      <c r="J60">
        <v>1463466070</v>
      </c>
      <c r="K60" t="b">
        <v>0</v>
      </c>
      <c r="L60">
        <v>130</v>
      </c>
      <c r="M60" t="b">
        <v>1</v>
      </c>
      <c r="N60" t="s">
        <v>8269</v>
      </c>
      <c r="O60">
        <v>42538.666666666672</v>
      </c>
      <c r="P60">
        <v>42507.264699074076</v>
      </c>
      <c r="Q60">
        <v>117</v>
      </c>
      <c r="R60">
        <v>44.86</v>
      </c>
      <c r="S60" t="s">
        <v>8320</v>
      </c>
      <c r="T60" t="s">
        <v>8321</v>
      </c>
    </row>
    <row r="61" spans="1:20" x14ac:dyDescent="0.3">
      <c r="A61">
        <v>2800</v>
      </c>
      <c r="B61" t="s">
        <v>2800</v>
      </c>
      <c r="C61" t="s">
        <v>6910</v>
      </c>
      <c r="D61">
        <v>1000</v>
      </c>
      <c r="E61">
        <v>1330</v>
      </c>
      <c r="F61" t="s">
        <v>8218</v>
      </c>
      <c r="G61" t="s">
        <v>8224</v>
      </c>
      <c r="H61" t="s">
        <v>8246</v>
      </c>
      <c r="I61">
        <v>1420377366</v>
      </c>
      <c r="J61">
        <v>1415193366</v>
      </c>
      <c r="K61" t="b">
        <v>0</v>
      </c>
      <c r="L61">
        <v>31</v>
      </c>
      <c r="M61" t="b">
        <v>1</v>
      </c>
      <c r="N61" t="s">
        <v>8269</v>
      </c>
      <c r="O61">
        <v>42008.552847222221</v>
      </c>
      <c r="P61">
        <v>41948.552847222221</v>
      </c>
      <c r="Q61">
        <v>133</v>
      </c>
      <c r="R61">
        <v>42.9</v>
      </c>
      <c r="S61" t="s">
        <v>8320</v>
      </c>
      <c r="T61" t="s">
        <v>8321</v>
      </c>
    </row>
    <row r="62" spans="1:20" x14ac:dyDescent="0.3">
      <c r="A62">
        <v>2801</v>
      </c>
      <c r="B62" t="s">
        <v>2801</v>
      </c>
      <c r="C62" t="s">
        <v>6911</v>
      </c>
      <c r="D62">
        <v>500</v>
      </c>
      <c r="E62">
        <v>666</v>
      </c>
      <c r="F62" t="s">
        <v>8218</v>
      </c>
      <c r="G62" t="s">
        <v>8225</v>
      </c>
      <c r="H62" t="s">
        <v>8247</v>
      </c>
      <c r="I62">
        <v>1412938800</v>
      </c>
      <c r="J62">
        <v>1411019409</v>
      </c>
      <c r="K62" t="b">
        <v>0</v>
      </c>
      <c r="L62">
        <v>13</v>
      </c>
      <c r="M62" t="b">
        <v>1</v>
      </c>
      <c r="N62" t="s">
        <v>8269</v>
      </c>
      <c r="O62">
        <v>41922.458333333336</v>
      </c>
      <c r="P62">
        <v>41900.243159722224</v>
      </c>
      <c r="Q62">
        <v>133</v>
      </c>
      <c r="R62">
        <v>51.23</v>
      </c>
      <c r="S62" t="s">
        <v>8320</v>
      </c>
      <c r="T62" t="s">
        <v>8321</v>
      </c>
    </row>
    <row r="63" spans="1:20" x14ac:dyDescent="0.3">
      <c r="A63">
        <v>2802</v>
      </c>
      <c r="B63" t="s">
        <v>2802</v>
      </c>
      <c r="C63" t="s">
        <v>6912</v>
      </c>
      <c r="D63">
        <v>3000</v>
      </c>
      <c r="E63">
        <v>3055</v>
      </c>
      <c r="F63" t="s">
        <v>8218</v>
      </c>
      <c r="G63" t="s">
        <v>8224</v>
      </c>
      <c r="H63" t="s">
        <v>8246</v>
      </c>
      <c r="I63">
        <v>1438875107</v>
      </c>
      <c r="J63">
        <v>1436283107</v>
      </c>
      <c r="K63" t="b">
        <v>0</v>
      </c>
      <c r="L63">
        <v>90</v>
      </c>
      <c r="M63" t="b">
        <v>1</v>
      </c>
      <c r="N63" t="s">
        <v>8269</v>
      </c>
      <c r="O63">
        <v>42222.64707175926</v>
      </c>
      <c r="P63">
        <v>42192.64707175926</v>
      </c>
      <c r="Q63">
        <v>102</v>
      </c>
      <c r="R63">
        <v>33.94</v>
      </c>
      <c r="S63" t="s">
        <v>8320</v>
      </c>
      <c r="T63" t="s">
        <v>8321</v>
      </c>
    </row>
    <row r="64" spans="1:20" x14ac:dyDescent="0.3">
      <c r="A64">
        <v>2803</v>
      </c>
      <c r="B64" t="s">
        <v>2803</v>
      </c>
      <c r="C64" t="s">
        <v>6913</v>
      </c>
      <c r="D64">
        <v>10000</v>
      </c>
      <c r="E64">
        <v>12795</v>
      </c>
      <c r="F64" t="s">
        <v>8218</v>
      </c>
      <c r="G64" t="s">
        <v>8223</v>
      </c>
      <c r="H64" t="s">
        <v>8245</v>
      </c>
      <c r="I64">
        <v>1437004800</v>
      </c>
      <c r="J64">
        <v>1433295276</v>
      </c>
      <c r="K64" t="b">
        <v>0</v>
      </c>
      <c r="L64">
        <v>141</v>
      </c>
      <c r="M64" t="b">
        <v>1</v>
      </c>
      <c r="N64" t="s">
        <v>8269</v>
      </c>
      <c r="O64">
        <v>42201</v>
      </c>
      <c r="P64">
        <v>42158.065694444449</v>
      </c>
      <c r="Q64">
        <v>128</v>
      </c>
      <c r="R64">
        <v>90.74</v>
      </c>
      <c r="S64" t="s">
        <v>8320</v>
      </c>
      <c r="T64" t="s">
        <v>8321</v>
      </c>
    </row>
    <row r="65" spans="1:20" x14ac:dyDescent="0.3">
      <c r="A65">
        <v>2804</v>
      </c>
      <c r="B65" t="s">
        <v>2804</v>
      </c>
      <c r="C65" t="s">
        <v>6914</v>
      </c>
      <c r="D65">
        <v>1000</v>
      </c>
      <c r="E65">
        <v>1150</v>
      </c>
      <c r="F65" t="s">
        <v>8218</v>
      </c>
      <c r="G65" t="s">
        <v>8224</v>
      </c>
      <c r="H65" t="s">
        <v>8246</v>
      </c>
      <c r="I65">
        <v>1411987990</v>
      </c>
      <c r="J65">
        <v>1409395990</v>
      </c>
      <c r="K65" t="b">
        <v>0</v>
      </c>
      <c r="L65">
        <v>23</v>
      </c>
      <c r="M65" t="b">
        <v>1</v>
      </c>
      <c r="N65" t="s">
        <v>8269</v>
      </c>
      <c r="O65">
        <v>41911.453587962962</v>
      </c>
      <c r="P65">
        <v>41881.453587962962</v>
      </c>
      <c r="Q65">
        <v>115</v>
      </c>
      <c r="R65">
        <v>50</v>
      </c>
      <c r="S65" t="s">
        <v>8320</v>
      </c>
      <c r="T65" t="s">
        <v>8321</v>
      </c>
    </row>
    <row r="66" spans="1:20" x14ac:dyDescent="0.3">
      <c r="A66">
        <v>2805</v>
      </c>
      <c r="B66" t="s">
        <v>2805</v>
      </c>
      <c r="C66" t="s">
        <v>6915</v>
      </c>
      <c r="D66">
        <v>400</v>
      </c>
      <c r="E66">
        <v>440</v>
      </c>
      <c r="F66" t="s">
        <v>8218</v>
      </c>
      <c r="G66" t="s">
        <v>8224</v>
      </c>
      <c r="H66" t="s">
        <v>8246</v>
      </c>
      <c r="I66">
        <v>1440245273</v>
      </c>
      <c r="J66">
        <v>1438085273</v>
      </c>
      <c r="K66" t="b">
        <v>0</v>
      </c>
      <c r="L66">
        <v>18</v>
      </c>
      <c r="M66" t="b">
        <v>1</v>
      </c>
      <c r="N66" t="s">
        <v>8269</v>
      </c>
      <c r="O66">
        <v>42238.505474537036</v>
      </c>
      <c r="P66">
        <v>42213.505474537036</v>
      </c>
      <c r="Q66">
        <v>110</v>
      </c>
      <c r="R66">
        <v>24.44</v>
      </c>
      <c r="S66" t="s">
        <v>8320</v>
      </c>
      <c r="T66" t="s">
        <v>8321</v>
      </c>
    </row>
    <row r="67" spans="1:20" x14ac:dyDescent="0.3">
      <c r="A67">
        <v>2806</v>
      </c>
      <c r="B67" t="s">
        <v>2806</v>
      </c>
      <c r="C67" t="s">
        <v>6916</v>
      </c>
      <c r="D67">
        <v>3000</v>
      </c>
      <c r="E67">
        <v>3363</v>
      </c>
      <c r="F67" t="s">
        <v>8218</v>
      </c>
      <c r="G67" t="s">
        <v>8224</v>
      </c>
      <c r="H67" t="s">
        <v>8246</v>
      </c>
      <c r="I67">
        <v>1438772400</v>
      </c>
      <c r="J67">
        <v>1435645490</v>
      </c>
      <c r="K67" t="b">
        <v>0</v>
      </c>
      <c r="L67">
        <v>76</v>
      </c>
      <c r="M67" t="b">
        <v>1</v>
      </c>
      <c r="N67" t="s">
        <v>8269</v>
      </c>
      <c r="O67">
        <v>42221.458333333328</v>
      </c>
      <c r="P67">
        <v>42185.267245370371</v>
      </c>
      <c r="Q67">
        <v>112</v>
      </c>
      <c r="R67">
        <v>44.25</v>
      </c>
      <c r="S67" t="s">
        <v>8320</v>
      </c>
      <c r="T67" t="s">
        <v>8321</v>
      </c>
    </row>
    <row r="68" spans="1:20" x14ac:dyDescent="0.3">
      <c r="A68">
        <v>2807</v>
      </c>
      <c r="B68" t="s">
        <v>2807</v>
      </c>
      <c r="C68" t="s">
        <v>6917</v>
      </c>
      <c r="D68">
        <v>5000</v>
      </c>
      <c r="E68">
        <v>6300</v>
      </c>
      <c r="F68" t="s">
        <v>8218</v>
      </c>
      <c r="G68" t="s">
        <v>8223</v>
      </c>
      <c r="H68" t="s">
        <v>8245</v>
      </c>
      <c r="I68">
        <v>1435611438</v>
      </c>
      <c r="J68">
        <v>1433019438</v>
      </c>
      <c r="K68" t="b">
        <v>0</v>
      </c>
      <c r="L68">
        <v>93</v>
      </c>
      <c r="M68" t="b">
        <v>1</v>
      </c>
      <c r="N68" t="s">
        <v>8269</v>
      </c>
      <c r="O68">
        <v>42184.873124999998</v>
      </c>
      <c r="P68">
        <v>42154.873124999998</v>
      </c>
      <c r="Q68">
        <v>126</v>
      </c>
      <c r="R68">
        <v>67.739999999999995</v>
      </c>
      <c r="S68" t="s">
        <v>8320</v>
      </c>
      <c r="T68" t="s">
        <v>8321</v>
      </c>
    </row>
    <row r="69" spans="1:20" x14ac:dyDescent="0.3">
      <c r="A69">
        <v>2808</v>
      </c>
      <c r="B69" t="s">
        <v>2808</v>
      </c>
      <c r="C69" t="s">
        <v>6918</v>
      </c>
      <c r="D69">
        <v>4500</v>
      </c>
      <c r="E69">
        <v>4511</v>
      </c>
      <c r="F69" t="s">
        <v>8218</v>
      </c>
      <c r="G69" t="s">
        <v>8223</v>
      </c>
      <c r="H69" t="s">
        <v>8245</v>
      </c>
      <c r="I69">
        <v>1440274735</v>
      </c>
      <c r="J69">
        <v>1437682735</v>
      </c>
      <c r="K69" t="b">
        <v>0</v>
      </c>
      <c r="L69">
        <v>69</v>
      </c>
      <c r="M69" t="b">
        <v>1</v>
      </c>
      <c r="N69" t="s">
        <v>8269</v>
      </c>
      <c r="O69">
        <v>42238.84646990741</v>
      </c>
      <c r="P69">
        <v>42208.84646990741</v>
      </c>
      <c r="Q69">
        <v>100</v>
      </c>
      <c r="R69">
        <v>65.38</v>
      </c>
      <c r="S69" t="s">
        <v>8320</v>
      </c>
      <c r="T69" t="s">
        <v>8321</v>
      </c>
    </row>
    <row r="70" spans="1:20" x14ac:dyDescent="0.3">
      <c r="A70">
        <v>2809</v>
      </c>
      <c r="B70" t="s">
        <v>2809</v>
      </c>
      <c r="C70" t="s">
        <v>6919</v>
      </c>
      <c r="D70">
        <v>2500</v>
      </c>
      <c r="E70">
        <v>2560</v>
      </c>
      <c r="F70" t="s">
        <v>8218</v>
      </c>
      <c r="G70" t="s">
        <v>8223</v>
      </c>
      <c r="H70" t="s">
        <v>8245</v>
      </c>
      <c r="I70">
        <v>1459348740</v>
      </c>
      <c r="J70">
        <v>1458647725</v>
      </c>
      <c r="K70" t="b">
        <v>0</v>
      </c>
      <c r="L70">
        <v>21</v>
      </c>
      <c r="M70" t="b">
        <v>1</v>
      </c>
      <c r="N70" t="s">
        <v>8269</v>
      </c>
      <c r="O70">
        <v>42459.610416666663</v>
      </c>
      <c r="P70">
        <v>42451.496817129635</v>
      </c>
      <c r="Q70">
        <v>102</v>
      </c>
      <c r="R70">
        <v>121.9</v>
      </c>
      <c r="S70" t="s">
        <v>8320</v>
      </c>
      <c r="T70" t="s">
        <v>8321</v>
      </c>
    </row>
    <row r="71" spans="1:20" x14ac:dyDescent="0.3">
      <c r="A71">
        <v>2810</v>
      </c>
      <c r="B71" t="s">
        <v>2810</v>
      </c>
      <c r="C71" t="s">
        <v>6920</v>
      </c>
      <c r="D71">
        <v>2500</v>
      </c>
      <c r="E71">
        <v>2705</v>
      </c>
      <c r="F71" t="s">
        <v>8218</v>
      </c>
      <c r="G71" t="s">
        <v>8223</v>
      </c>
      <c r="H71" t="s">
        <v>8245</v>
      </c>
      <c r="I71">
        <v>1401595140</v>
      </c>
      <c r="J71">
        <v>1398828064</v>
      </c>
      <c r="K71" t="b">
        <v>0</v>
      </c>
      <c r="L71">
        <v>57</v>
      </c>
      <c r="M71" t="b">
        <v>1</v>
      </c>
      <c r="N71" t="s">
        <v>8269</v>
      </c>
      <c r="O71">
        <v>41791.165972222225</v>
      </c>
      <c r="P71">
        <v>41759.13962962963</v>
      </c>
      <c r="Q71">
        <v>108</v>
      </c>
      <c r="R71">
        <v>47.46</v>
      </c>
      <c r="S71" t="s">
        <v>8320</v>
      </c>
      <c r="T71" t="s">
        <v>8321</v>
      </c>
    </row>
    <row r="72" spans="1:20" x14ac:dyDescent="0.3">
      <c r="A72">
        <v>2811</v>
      </c>
      <c r="B72" t="s">
        <v>2811</v>
      </c>
      <c r="C72" t="s">
        <v>6921</v>
      </c>
      <c r="D72">
        <v>10000</v>
      </c>
      <c r="E72">
        <v>10027</v>
      </c>
      <c r="F72" t="s">
        <v>8218</v>
      </c>
      <c r="G72" t="s">
        <v>8224</v>
      </c>
      <c r="H72" t="s">
        <v>8246</v>
      </c>
      <c r="I72">
        <v>1424692503</v>
      </c>
      <c r="J72">
        <v>1422100503</v>
      </c>
      <c r="K72" t="b">
        <v>0</v>
      </c>
      <c r="L72">
        <v>108</v>
      </c>
      <c r="M72" t="b">
        <v>1</v>
      </c>
      <c r="N72" t="s">
        <v>8269</v>
      </c>
      <c r="O72">
        <v>42058.496562500004</v>
      </c>
      <c r="P72">
        <v>42028.496562500004</v>
      </c>
      <c r="Q72">
        <v>100</v>
      </c>
      <c r="R72">
        <v>92.84</v>
      </c>
      <c r="S72" t="s">
        <v>8320</v>
      </c>
      <c r="T72" t="s">
        <v>8321</v>
      </c>
    </row>
    <row r="73" spans="1:20" x14ac:dyDescent="0.3">
      <c r="A73">
        <v>2812</v>
      </c>
      <c r="B73" t="s">
        <v>2812</v>
      </c>
      <c r="C73" t="s">
        <v>6922</v>
      </c>
      <c r="D73">
        <v>5000</v>
      </c>
      <c r="E73">
        <v>5665</v>
      </c>
      <c r="F73" t="s">
        <v>8218</v>
      </c>
      <c r="G73" t="s">
        <v>8228</v>
      </c>
      <c r="H73" t="s">
        <v>8250</v>
      </c>
      <c r="I73">
        <v>1428292800</v>
      </c>
      <c r="J73">
        <v>1424368298</v>
      </c>
      <c r="K73" t="b">
        <v>0</v>
      </c>
      <c r="L73">
        <v>83</v>
      </c>
      <c r="M73" t="b">
        <v>1</v>
      </c>
      <c r="N73" t="s">
        <v>8269</v>
      </c>
      <c r="O73">
        <v>42100.166666666672</v>
      </c>
      <c r="P73">
        <v>42054.74418981481</v>
      </c>
      <c r="Q73">
        <v>113</v>
      </c>
      <c r="R73">
        <v>68.25</v>
      </c>
      <c r="S73" t="s">
        <v>8320</v>
      </c>
      <c r="T73" t="s">
        <v>8321</v>
      </c>
    </row>
    <row r="74" spans="1:20" x14ac:dyDescent="0.3">
      <c r="A74">
        <v>2813</v>
      </c>
      <c r="B74" t="s">
        <v>2813</v>
      </c>
      <c r="C74" t="s">
        <v>6923</v>
      </c>
      <c r="D74">
        <v>2800</v>
      </c>
      <c r="E74">
        <v>3572.12</v>
      </c>
      <c r="F74" t="s">
        <v>8218</v>
      </c>
      <c r="G74" t="s">
        <v>8223</v>
      </c>
      <c r="H74" t="s">
        <v>8245</v>
      </c>
      <c r="I74">
        <v>1481737761</v>
      </c>
      <c r="J74">
        <v>1479577761</v>
      </c>
      <c r="K74" t="b">
        <v>0</v>
      </c>
      <c r="L74">
        <v>96</v>
      </c>
      <c r="M74" t="b">
        <v>1</v>
      </c>
      <c r="N74" t="s">
        <v>8269</v>
      </c>
      <c r="O74">
        <v>42718.742604166662</v>
      </c>
      <c r="P74">
        <v>42693.742604166662</v>
      </c>
      <c r="Q74">
        <v>128</v>
      </c>
      <c r="R74">
        <v>37.21</v>
      </c>
      <c r="S74" t="s">
        <v>8320</v>
      </c>
      <c r="T74" t="s">
        <v>8321</v>
      </c>
    </row>
    <row r="75" spans="1:20" x14ac:dyDescent="0.3">
      <c r="A75">
        <v>2814</v>
      </c>
      <c r="B75" t="s">
        <v>2814</v>
      </c>
      <c r="C75" t="s">
        <v>6924</v>
      </c>
      <c r="D75">
        <v>1500</v>
      </c>
      <c r="E75">
        <v>1616</v>
      </c>
      <c r="F75" t="s">
        <v>8218</v>
      </c>
      <c r="G75" t="s">
        <v>8224</v>
      </c>
      <c r="H75" t="s">
        <v>8246</v>
      </c>
      <c r="I75">
        <v>1431164115</v>
      </c>
      <c r="J75">
        <v>1428572115</v>
      </c>
      <c r="K75" t="b">
        <v>0</v>
      </c>
      <c r="L75">
        <v>64</v>
      </c>
      <c r="M75" t="b">
        <v>1</v>
      </c>
      <c r="N75" t="s">
        <v>8269</v>
      </c>
      <c r="O75">
        <v>42133.399479166663</v>
      </c>
      <c r="P75">
        <v>42103.399479166663</v>
      </c>
      <c r="Q75">
        <v>108</v>
      </c>
      <c r="R75">
        <v>25.25</v>
      </c>
      <c r="S75" t="s">
        <v>8320</v>
      </c>
      <c r="T75" t="s">
        <v>8321</v>
      </c>
    </row>
    <row r="76" spans="1:20" x14ac:dyDescent="0.3">
      <c r="A76">
        <v>2815</v>
      </c>
      <c r="B76" t="s">
        <v>2815</v>
      </c>
      <c r="C76" t="s">
        <v>6925</v>
      </c>
      <c r="D76">
        <v>250</v>
      </c>
      <c r="E76">
        <v>605</v>
      </c>
      <c r="F76" t="s">
        <v>8218</v>
      </c>
      <c r="G76" t="s">
        <v>8228</v>
      </c>
      <c r="H76" t="s">
        <v>8250</v>
      </c>
      <c r="I76">
        <v>1470595109</v>
      </c>
      <c r="J76">
        <v>1468003109</v>
      </c>
      <c r="K76" t="b">
        <v>0</v>
      </c>
      <c r="L76">
        <v>14</v>
      </c>
      <c r="M76" t="b">
        <v>1</v>
      </c>
      <c r="N76" t="s">
        <v>8269</v>
      </c>
      <c r="O76">
        <v>42589.776724537034</v>
      </c>
      <c r="P76">
        <v>42559.776724537034</v>
      </c>
      <c r="Q76">
        <v>242</v>
      </c>
      <c r="R76">
        <v>43.21</v>
      </c>
      <c r="S76" t="s">
        <v>8320</v>
      </c>
      <c r="T76" t="s">
        <v>8321</v>
      </c>
    </row>
    <row r="77" spans="1:20" x14ac:dyDescent="0.3">
      <c r="A77">
        <v>2816</v>
      </c>
      <c r="B77" t="s">
        <v>2816</v>
      </c>
      <c r="C77" t="s">
        <v>6926</v>
      </c>
      <c r="D77">
        <v>3000</v>
      </c>
      <c r="E77">
        <v>4247</v>
      </c>
      <c r="F77" t="s">
        <v>8218</v>
      </c>
      <c r="G77" t="s">
        <v>8224</v>
      </c>
      <c r="H77" t="s">
        <v>8246</v>
      </c>
      <c r="I77">
        <v>1438531200</v>
      </c>
      <c r="J77">
        <v>1435921992</v>
      </c>
      <c r="K77" t="b">
        <v>0</v>
      </c>
      <c r="L77">
        <v>169</v>
      </c>
      <c r="M77" t="b">
        <v>1</v>
      </c>
      <c r="N77" t="s">
        <v>8269</v>
      </c>
      <c r="O77">
        <v>42218.666666666672</v>
      </c>
      <c r="P77">
        <v>42188.467499999999</v>
      </c>
      <c r="Q77">
        <v>142</v>
      </c>
      <c r="R77">
        <v>25.13</v>
      </c>
      <c r="S77" t="s">
        <v>8320</v>
      </c>
      <c r="T77" t="s">
        <v>8321</v>
      </c>
    </row>
    <row r="78" spans="1:20" x14ac:dyDescent="0.3">
      <c r="A78">
        <v>2817</v>
      </c>
      <c r="B78" t="s">
        <v>2817</v>
      </c>
      <c r="C78" t="s">
        <v>6927</v>
      </c>
      <c r="D78">
        <v>600</v>
      </c>
      <c r="E78">
        <v>780</v>
      </c>
      <c r="F78" t="s">
        <v>8218</v>
      </c>
      <c r="G78" t="s">
        <v>8224</v>
      </c>
      <c r="H78" t="s">
        <v>8246</v>
      </c>
      <c r="I78">
        <v>1425136462</v>
      </c>
      <c r="J78">
        <v>1421680462</v>
      </c>
      <c r="K78" t="b">
        <v>0</v>
      </c>
      <c r="L78">
        <v>33</v>
      </c>
      <c r="M78" t="b">
        <v>1</v>
      </c>
      <c r="N78" t="s">
        <v>8269</v>
      </c>
      <c r="O78">
        <v>42063.634976851856</v>
      </c>
      <c r="P78">
        <v>42023.634976851856</v>
      </c>
      <c r="Q78">
        <v>130</v>
      </c>
      <c r="R78">
        <v>23.64</v>
      </c>
      <c r="S78" t="s">
        <v>8320</v>
      </c>
      <c r="T78" t="s">
        <v>8321</v>
      </c>
    </row>
    <row r="79" spans="1:20" x14ac:dyDescent="0.3">
      <c r="A79">
        <v>2818</v>
      </c>
      <c r="B79" t="s">
        <v>2818</v>
      </c>
      <c r="C79" t="s">
        <v>6928</v>
      </c>
      <c r="D79">
        <v>10000</v>
      </c>
      <c r="E79">
        <v>10603</v>
      </c>
      <c r="F79" t="s">
        <v>8218</v>
      </c>
      <c r="G79" t="s">
        <v>8223</v>
      </c>
      <c r="H79" t="s">
        <v>8245</v>
      </c>
      <c r="I79">
        <v>1443018086</v>
      </c>
      <c r="J79">
        <v>1441290086</v>
      </c>
      <c r="K79" t="b">
        <v>0</v>
      </c>
      <c r="L79">
        <v>102</v>
      </c>
      <c r="M79" t="b">
        <v>1</v>
      </c>
      <c r="N79" t="s">
        <v>8269</v>
      </c>
      <c r="O79">
        <v>42270.598217592589</v>
      </c>
      <c r="P79">
        <v>42250.598217592589</v>
      </c>
      <c r="Q79">
        <v>106</v>
      </c>
      <c r="R79">
        <v>103.95</v>
      </c>
      <c r="S79" t="s">
        <v>8320</v>
      </c>
      <c r="T79" t="s">
        <v>8321</v>
      </c>
    </row>
    <row r="80" spans="1:20" x14ac:dyDescent="0.3">
      <c r="A80">
        <v>2819</v>
      </c>
      <c r="B80" t="s">
        <v>2819</v>
      </c>
      <c r="C80" t="s">
        <v>6929</v>
      </c>
      <c r="D80">
        <v>5000</v>
      </c>
      <c r="E80">
        <v>5240</v>
      </c>
      <c r="F80" t="s">
        <v>8218</v>
      </c>
      <c r="G80" t="s">
        <v>8224</v>
      </c>
      <c r="H80" t="s">
        <v>8246</v>
      </c>
      <c r="I80">
        <v>1434285409</v>
      </c>
      <c r="J80">
        <v>1431693409</v>
      </c>
      <c r="K80" t="b">
        <v>0</v>
      </c>
      <c r="L80">
        <v>104</v>
      </c>
      <c r="M80" t="b">
        <v>1</v>
      </c>
      <c r="N80" t="s">
        <v>8269</v>
      </c>
      <c r="O80">
        <v>42169.525567129633</v>
      </c>
      <c r="P80">
        <v>42139.525567129633</v>
      </c>
      <c r="Q80">
        <v>105</v>
      </c>
      <c r="R80">
        <v>50.38</v>
      </c>
      <c r="S80" t="s">
        <v>8320</v>
      </c>
      <c r="T80" t="s">
        <v>8321</v>
      </c>
    </row>
    <row r="81" spans="1:20" x14ac:dyDescent="0.3">
      <c r="A81">
        <v>2820</v>
      </c>
      <c r="B81" t="s">
        <v>2820</v>
      </c>
      <c r="C81" t="s">
        <v>6930</v>
      </c>
      <c r="D81">
        <v>200</v>
      </c>
      <c r="E81">
        <v>272</v>
      </c>
      <c r="F81" t="s">
        <v>8218</v>
      </c>
      <c r="G81" t="s">
        <v>8224</v>
      </c>
      <c r="H81" t="s">
        <v>8246</v>
      </c>
      <c r="I81">
        <v>1456444800</v>
      </c>
      <c r="J81">
        <v>1454337589</v>
      </c>
      <c r="K81" t="b">
        <v>0</v>
      </c>
      <c r="L81">
        <v>20</v>
      </c>
      <c r="M81" t="b">
        <v>1</v>
      </c>
      <c r="N81" t="s">
        <v>8269</v>
      </c>
      <c r="O81">
        <v>42426</v>
      </c>
      <c r="P81">
        <v>42401.610983796301</v>
      </c>
      <c r="Q81">
        <v>136</v>
      </c>
      <c r="R81">
        <v>13.6</v>
      </c>
      <c r="S81" t="s">
        <v>8320</v>
      </c>
      <c r="T81" t="s">
        <v>8321</v>
      </c>
    </row>
    <row r="82" spans="1:20" x14ac:dyDescent="0.3">
      <c r="A82">
        <v>2821</v>
      </c>
      <c r="B82" t="s">
        <v>2821</v>
      </c>
      <c r="C82" t="s">
        <v>6931</v>
      </c>
      <c r="D82">
        <v>1000</v>
      </c>
      <c r="E82">
        <v>1000</v>
      </c>
      <c r="F82" t="s">
        <v>8218</v>
      </c>
      <c r="G82" t="s">
        <v>8224</v>
      </c>
      <c r="H82" t="s">
        <v>8246</v>
      </c>
      <c r="I82">
        <v>1411510135</v>
      </c>
      <c r="J82">
        <v>1408918135</v>
      </c>
      <c r="K82" t="b">
        <v>0</v>
      </c>
      <c r="L82">
        <v>35</v>
      </c>
      <c r="M82" t="b">
        <v>1</v>
      </c>
      <c r="N82" t="s">
        <v>8269</v>
      </c>
      <c r="O82">
        <v>41905.922858796301</v>
      </c>
      <c r="P82">
        <v>41875.922858796301</v>
      </c>
      <c r="Q82">
        <v>100</v>
      </c>
      <c r="R82">
        <v>28.57</v>
      </c>
      <c r="S82" t="s">
        <v>8320</v>
      </c>
      <c r="T82" t="s">
        <v>8321</v>
      </c>
    </row>
    <row r="83" spans="1:20" x14ac:dyDescent="0.3">
      <c r="A83">
        <v>2822</v>
      </c>
      <c r="B83" t="s">
        <v>2822</v>
      </c>
      <c r="C83" t="s">
        <v>6932</v>
      </c>
      <c r="D83">
        <v>6000</v>
      </c>
      <c r="E83">
        <v>6000</v>
      </c>
      <c r="F83" t="s">
        <v>8218</v>
      </c>
      <c r="G83" t="s">
        <v>8223</v>
      </c>
      <c r="H83" t="s">
        <v>8245</v>
      </c>
      <c r="I83">
        <v>1427469892</v>
      </c>
      <c r="J83">
        <v>1424881492</v>
      </c>
      <c r="K83" t="b">
        <v>0</v>
      </c>
      <c r="L83">
        <v>94</v>
      </c>
      <c r="M83" t="b">
        <v>1</v>
      </c>
      <c r="N83" t="s">
        <v>8269</v>
      </c>
      <c r="O83">
        <v>42090.642268518524</v>
      </c>
      <c r="P83">
        <v>42060.683935185181</v>
      </c>
      <c r="Q83">
        <v>100</v>
      </c>
      <c r="R83">
        <v>63.83</v>
      </c>
      <c r="S83" t="s">
        <v>8320</v>
      </c>
      <c r="T83" t="s">
        <v>8321</v>
      </c>
    </row>
    <row r="84" spans="1:20" x14ac:dyDescent="0.3">
      <c r="A84">
        <v>2823</v>
      </c>
      <c r="B84" t="s">
        <v>2823</v>
      </c>
      <c r="C84" t="s">
        <v>6933</v>
      </c>
      <c r="D84">
        <v>100</v>
      </c>
      <c r="E84">
        <v>124</v>
      </c>
      <c r="F84" t="s">
        <v>8218</v>
      </c>
      <c r="G84" t="s">
        <v>8224</v>
      </c>
      <c r="H84" t="s">
        <v>8246</v>
      </c>
      <c r="I84">
        <v>1427842740</v>
      </c>
      <c r="J84">
        <v>1425428206</v>
      </c>
      <c r="K84" t="b">
        <v>0</v>
      </c>
      <c r="L84">
        <v>14</v>
      </c>
      <c r="M84" t="b">
        <v>1</v>
      </c>
      <c r="N84" t="s">
        <v>8269</v>
      </c>
      <c r="O84">
        <v>42094.957638888889</v>
      </c>
      <c r="P84">
        <v>42067.011643518519</v>
      </c>
      <c r="Q84">
        <v>124</v>
      </c>
      <c r="R84">
        <v>8.86</v>
      </c>
      <c r="S84" t="s">
        <v>8320</v>
      </c>
      <c r="T84" t="s">
        <v>8321</v>
      </c>
    </row>
    <row r="85" spans="1:20" x14ac:dyDescent="0.3">
      <c r="A85">
        <v>2824</v>
      </c>
      <c r="B85" t="s">
        <v>2824</v>
      </c>
      <c r="C85" t="s">
        <v>6934</v>
      </c>
      <c r="D85">
        <v>650</v>
      </c>
      <c r="E85">
        <v>760</v>
      </c>
      <c r="F85" t="s">
        <v>8218</v>
      </c>
      <c r="G85" t="s">
        <v>8223</v>
      </c>
      <c r="H85" t="s">
        <v>8245</v>
      </c>
      <c r="I85">
        <v>1434159780</v>
      </c>
      <c r="J85">
        <v>1431412196</v>
      </c>
      <c r="K85" t="b">
        <v>0</v>
      </c>
      <c r="L85">
        <v>15</v>
      </c>
      <c r="M85" t="b">
        <v>1</v>
      </c>
      <c r="N85" t="s">
        <v>8269</v>
      </c>
      <c r="O85">
        <v>42168.071527777778</v>
      </c>
      <c r="P85">
        <v>42136.270787037036</v>
      </c>
      <c r="Q85">
        <v>117</v>
      </c>
      <c r="R85">
        <v>50.67</v>
      </c>
      <c r="S85" t="s">
        <v>8320</v>
      </c>
      <c r="T85" t="s">
        <v>8321</v>
      </c>
    </row>
    <row r="86" spans="1:20" x14ac:dyDescent="0.3">
      <c r="A86">
        <v>2825</v>
      </c>
      <c r="B86" t="s">
        <v>2825</v>
      </c>
      <c r="C86" t="s">
        <v>6935</v>
      </c>
      <c r="D86">
        <v>3000</v>
      </c>
      <c r="E86">
        <v>3100</v>
      </c>
      <c r="F86" t="s">
        <v>8218</v>
      </c>
      <c r="G86" t="s">
        <v>8224</v>
      </c>
      <c r="H86" t="s">
        <v>8246</v>
      </c>
      <c r="I86">
        <v>1449255686</v>
      </c>
      <c r="J86">
        <v>1446663686</v>
      </c>
      <c r="K86" t="b">
        <v>0</v>
      </c>
      <c r="L86">
        <v>51</v>
      </c>
      <c r="M86" t="b">
        <v>1</v>
      </c>
      <c r="N86" t="s">
        <v>8269</v>
      </c>
      <c r="O86">
        <v>42342.792662037042</v>
      </c>
      <c r="P86">
        <v>42312.792662037042</v>
      </c>
      <c r="Q86">
        <v>103</v>
      </c>
      <c r="R86">
        <v>60.78</v>
      </c>
      <c r="S86" t="s">
        <v>8320</v>
      </c>
      <c r="T86" t="s">
        <v>8321</v>
      </c>
    </row>
    <row r="87" spans="1:20" x14ac:dyDescent="0.3">
      <c r="A87">
        <v>2826</v>
      </c>
      <c r="B87" t="s">
        <v>2826</v>
      </c>
      <c r="C87" t="s">
        <v>6936</v>
      </c>
      <c r="D87">
        <v>2000</v>
      </c>
      <c r="E87">
        <v>2155</v>
      </c>
      <c r="F87" t="s">
        <v>8218</v>
      </c>
      <c r="G87" t="s">
        <v>8223</v>
      </c>
      <c r="H87" t="s">
        <v>8245</v>
      </c>
      <c r="I87">
        <v>1436511600</v>
      </c>
      <c r="J87">
        <v>1434415812</v>
      </c>
      <c r="K87" t="b">
        <v>0</v>
      </c>
      <c r="L87">
        <v>19</v>
      </c>
      <c r="M87" t="b">
        <v>1</v>
      </c>
      <c r="N87" t="s">
        <v>8269</v>
      </c>
      <c r="O87">
        <v>42195.291666666672</v>
      </c>
      <c r="P87">
        <v>42171.034861111111</v>
      </c>
      <c r="Q87">
        <v>108</v>
      </c>
      <c r="R87">
        <v>113.42</v>
      </c>
      <c r="S87" t="s">
        <v>8320</v>
      </c>
      <c r="T87" t="s">
        <v>8321</v>
      </c>
    </row>
    <row r="88" spans="1:20" x14ac:dyDescent="0.3">
      <c r="A88">
        <v>2827</v>
      </c>
      <c r="B88" t="s">
        <v>2827</v>
      </c>
      <c r="C88" t="s">
        <v>6937</v>
      </c>
      <c r="D88">
        <v>2000</v>
      </c>
      <c r="E88">
        <v>2405</v>
      </c>
      <c r="F88" t="s">
        <v>8218</v>
      </c>
      <c r="G88" t="s">
        <v>8223</v>
      </c>
      <c r="H88" t="s">
        <v>8245</v>
      </c>
      <c r="I88">
        <v>1464971400</v>
      </c>
      <c r="J88">
        <v>1462379066</v>
      </c>
      <c r="K88" t="b">
        <v>0</v>
      </c>
      <c r="L88">
        <v>23</v>
      </c>
      <c r="M88" t="b">
        <v>1</v>
      </c>
      <c r="N88" t="s">
        <v>8269</v>
      </c>
      <c r="O88">
        <v>42524.6875</v>
      </c>
      <c r="P88">
        <v>42494.683634259258</v>
      </c>
      <c r="Q88">
        <v>120</v>
      </c>
      <c r="R88">
        <v>104.57</v>
      </c>
      <c r="S88" t="s">
        <v>8320</v>
      </c>
      <c r="T88" t="s">
        <v>8321</v>
      </c>
    </row>
    <row r="89" spans="1:20" x14ac:dyDescent="0.3">
      <c r="A89">
        <v>2828</v>
      </c>
      <c r="B89" t="s">
        <v>2828</v>
      </c>
      <c r="C89" t="s">
        <v>6938</v>
      </c>
      <c r="D89">
        <v>9500</v>
      </c>
      <c r="E89">
        <v>9536</v>
      </c>
      <c r="F89" t="s">
        <v>8218</v>
      </c>
      <c r="G89" t="s">
        <v>8224</v>
      </c>
      <c r="H89" t="s">
        <v>8246</v>
      </c>
      <c r="I89">
        <v>1443826800</v>
      </c>
      <c r="J89">
        <v>1441606869</v>
      </c>
      <c r="K89" t="b">
        <v>0</v>
      </c>
      <c r="L89">
        <v>97</v>
      </c>
      <c r="M89" t="b">
        <v>1</v>
      </c>
      <c r="N89" t="s">
        <v>8269</v>
      </c>
      <c r="O89">
        <v>42279.958333333328</v>
      </c>
      <c r="P89">
        <v>42254.264687499999</v>
      </c>
      <c r="Q89">
        <v>100</v>
      </c>
      <c r="R89">
        <v>98.31</v>
      </c>
      <c r="S89" t="s">
        <v>8320</v>
      </c>
      <c r="T89" t="s">
        <v>8321</v>
      </c>
    </row>
    <row r="90" spans="1:20" x14ac:dyDescent="0.3">
      <c r="A90">
        <v>2829</v>
      </c>
      <c r="B90" t="s">
        <v>2829</v>
      </c>
      <c r="C90" t="s">
        <v>6939</v>
      </c>
      <c r="D90">
        <v>2500</v>
      </c>
      <c r="E90">
        <v>2663</v>
      </c>
      <c r="F90" t="s">
        <v>8218</v>
      </c>
      <c r="G90" t="s">
        <v>8224</v>
      </c>
      <c r="H90" t="s">
        <v>8246</v>
      </c>
      <c r="I90">
        <v>1464863118</v>
      </c>
      <c r="J90">
        <v>1462443918</v>
      </c>
      <c r="K90" t="b">
        <v>0</v>
      </c>
      <c r="L90">
        <v>76</v>
      </c>
      <c r="M90" t="b">
        <v>1</v>
      </c>
      <c r="N90" t="s">
        <v>8269</v>
      </c>
      <c r="O90">
        <v>42523.434236111112</v>
      </c>
      <c r="P90">
        <v>42495.434236111112</v>
      </c>
      <c r="Q90">
        <v>107</v>
      </c>
      <c r="R90">
        <v>35.04</v>
      </c>
      <c r="S90" t="s">
        <v>8320</v>
      </c>
      <c r="T90" t="s">
        <v>8321</v>
      </c>
    </row>
    <row r="91" spans="1:20" x14ac:dyDescent="0.3">
      <c r="A91">
        <v>2830</v>
      </c>
      <c r="B91" t="s">
        <v>2830</v>
      </c>
      <c r="C91" t="s">
        <v>6940</v>
      </c>
      <c r="D91">
        <v>3000</v>
      </c>
      <c r="E91">
        <v>3000</v>
      </c>
      <c r="F91" t="s">
        <v>8218</v>
      </c>
      <c r="G91" t="s">
        <v>8223</v>
      </c>
      <c r="H91" t="s">
        <v>8245</v>
      </c>
      <c r="I91">
        <v>1399867140</v>
      </c>
      <c r="J91">
        <v>1398802148</v>
      </c>
      <c r="K91" t="b">
        <v>0</v>
      </c>
      <c r="L91">
        <v>11</v>
      </c>
      <c r="M91" t="b">
        <v>1</v>
      </c>
      <c r="N91" t="s">
        <v>8269</v>
      </c>
      <c r="O91">
        <v>41771.165972222225</v>
      </c>
      <c r="P91">
        <v>41758.839675925927</v>
      </c>
      <c r="Q91">
        <v>100</v>
      </c>
      <c r="R91">
        <v>272.73</v>
      </c>
      <c r="S91" t="s">
        <v>8320</v>
      </c>
      <c r="T91" t="s">
        <v>8321</v>
      </c>
    </row>
    <row r="92" spans="1:20" x14ac:dyDescent="0.3">
      <c r="A92">
        <v>2831</v>
      </c>
      <c r="B92" t="s">
        <v>2831</v>
      </c>
      <c r="C92" t="s">
        <v>6941</v>
      </c>
      <c r="D92">
        <v>3000</v>
      </c>
      <c r="E92">
        <v>3320</v>
      </c>
      <c r="F92" t="s">
        <v>8218</v>
      </c>
      <c r="G92" t="s">
        <v>8223</v>
      </c>
      <c r="H92" t="s">
        <v>8245</v>
      </c>
      <c r="I92">
        <v>1437076070</v>
      </c>
      <c r="J92">
        <v>1434484070</v>
      </c>
      <c r="K92" t="b">
        <v>0</v>
      </c>
      <c r="L92">
        <v>52</v>
      </c>
      <c r="M92" t="b">
        <v>1</v>
      </c>
      <c r="N92" t="s">
        <v>8269</v>
      </c>
      <c r="O92">
        <v>42201.824884259258</v>
      </c>
      <c r="P92">
        <v>42171.824884259258</v>
      </c>
      <c r="Q92">
        <v>111</v>
      </c>
      <c r="R92">
        <v>63.85</v>
      </c>
      <c r="S92" t="s">
        <v>8320</v>
      </c>
      <c r="T92" t="s">
        <v>8321</v>
      </c>
    </row>
    <row r="93" spans="1:20" x14ac:dyDescent="0.3">
      <c r="A93">
        <v>2832</v>
      </c>
      <c r="B93" t="s">
        <v>2832</v>
      </c>
      <c r="C93" t="s">
        <v>6942</v>
      </c>
      <c r="D93">
        <v>2500</v>
      </c>
      <c r="E93">
        <v>2867.99</v>
      </c>
      <c r="F93" t="s">
        <v>8218</v>
      </c>
      <c r="G93" t="s">
        <v>8224</v>
      </c>
      <c r="H93" t="s">
        <v>8246</v>
      </c>
      <c r="I93">
        <v>1416780000</v>
      </c>
      <c r="J93">
        <v>1414342894</v>
      </c>
      <c r="K93" t="b">
        <v>0</v>
      </c>
      <c r="L93">
        <v>95</v>
      </c>
      <c r="M93" t="b">
        <v>1</v>
      </c>
      <c r="N93" t="s">
        <v>8269</v>
      </c>
      <c r="O93">
        <v>41966.916666666672</v>
      </c>
      <c r="P93">
        <v>41938.709421296298</v>
      </c>
      <c r="Q93">
        <v>115</v>
      </c>
      <c r="R93">
        <v>30.19</v>
      </c>
      <c r="S93" t="s">
        <v>8320</v>
      </c>
      <c r="T93" t="s">
        <v>8321</v>
      </c>
    </row>
    <row r="94" spans="1:20" x14ac:dyDescent="0.3">
      <c r="A94">
        <v>2833</v>
      </c>
      <c r="B94" t="s">
        <v>2833</v>
      </c>
      <c r="C94" t="s">
        <v>6943</v>
      </c>
      <c r="D94">
        <v>2700</v>
      </c>
      <c r="E94">
        <v>2923</v>
      </c>
      <c r="F94" t="s">
        <v>8218</v>
      </c>
      <c r="G94" t="s">
        <v>8223</v>
      </c>
      <c r="H94" t="s">
        <v>8245</v>
      </c>
      <c r="I94">
        <v>1444528800</v>
      </c>
      <c r="J94">
        <v>1442804633</v>
      </c>
      <c r="K94" t="b">
        <v>0</v>
      </c>
      <c r="L94">
        <v>35</v>
      </c>
      <c r="M94" t="b">
        <v>1</v>
      </c>
      <c r="N94" t="s">
        <v>8269</v>
      </c>
      <c r="O94">
        <v>42288.083333333328</v>
      </c>
      <c r="P94">
        <v>42268.127696759257</v>
      </c>
      <c r="Q94">
        <v>108</v>
      </c>
      <c r="R94">
        <v>83.51</v>
      </c>
      <c r="S94" t="s">
        <v>8320</v>
      </c>
      <c r="T94" t="s">
        <v>8321</v>
      </c>
    </row>
    <row r="95" spans="1:20" x14ac:dyDescent="0.3">
      <c r="A95">
        <v>2834</v>
      </c>
      <c r="B95" t="s">
        <v>2834</v>
      </c>
      <c r="C95" t="s">
        <v>6944</v>
      </c>
      <c r="D95">
        <v>800</v>
      </c>
      <c r="E95">
        <v>1360</v>
      </c>
      <c r="F95" t="s">
        <v>8218</v>
      </c>
      <c r="G95" t="s">
        <v>8224</v>
      </c>
      <c r="H95" t="s">
        <v>8246</v>
      </c>
      <c r="I95">
        <v>1422658930</v>
      </c>
      <c r="J95">
        <v>1421362930</v>
      </c>
      <c r="K95" t="b">
        <v>0</v>
      </c>
      <c r="L95">
        <v>21</v>
      </c>
      <c r="M95" t="b">
        <v>1</v>
      </c>
      <c r="N95" t="s">
        <v>8269</v>
      </c>
      <c r="O95">
        <v>42034.959837962961</v>
      </c>
      <c r="P95">
        <v>42019.959837962961</v>
      </c>
      <c r="Q95">
        <v>170</v>
      </c>
      <c r="R95">
        <v>64.760000000000005</v>
      </c>
      <c r="S95" t="s">
        <v>8320</v>
      </c>
      <c r="T95" t="s">
        <v>8321</v>
      </c>
    </row>
    <row r="96" spans="1:20" x14ac:dyDescent="0.3">
      <c r="A96">
        <v>2835</v>
      </c>
      <c r="B96" t="s">
        <v>2835</v>
      </c>
      <c r="C96" t="s">
        <v>6945</v>
      </c>
      <c r="D96">
        <v>1000</v>
      </c>
      <c r="E96">
        <v>1870.99</v>
      </c>
      <c r="F96" t="s">
        <v>8218</v>
      </c>
      <c r="G96" t="s">
        <v>8224</v>
      </c>
      <c r="H96" t="s">
        <v>8246</v>
      </c>
      <c r="I96">
        <v>1449273600</v>
      </c>
      <c r="J96">
        <v>1446742417</v>
      </c>
      <c r="K96" t="b">
        <v>0</v>
      </c>
      <c r="L96">
        <v>93</v>
      </c>
      <c r="M96" t="b">
        <v>1</v>
      </c>
      <c r="N96" t="s">
        <v>8269</v>
      </c>
      <c r="O96">
        <v>42343</v>
      </c>
      <c r="P96">
        <v>42313.703900462962</v>
      </c>
      <c r="Q96">
        <v>187</v>
      </c>
      <c r="R96">
        <v>20.12</v>
      </c>
      <c r="S96" t="s">
        <v>8320</v>
      </c>
      <c r="T96" t="s">
        <v>8321</v>
      </c>
    </row>
    <row r="97" spans="1:20" x14ac:dyDescent="0.3">
      <c r="A97">
        <v>2836</v>
      </c>
      <c r="B97" t="s">
        <v>2836</v>
      </c>
      <c r="C97" t="s">
        <v>6946</v>
      </c>
      <c r="D97">
        <v>450</v>
      </c>
      <c r="E97">
        <v>485</v>
      </c>
      <c r="F97" t="s">
        <v>8218</v>
      </c>
      <c r="G97" t="s">
        <v>8223</v>
      </c>
      <c r="H97" t="s">
        <v>8245</v>
      </c>
      <c r="I97">
        <v>1487393940</v>
      </c>
      <c r="J97">
        <v>1484115418</v>
      </c>
      <c r="K97" t="b">
        <v>0</v>
      </c>
      <c r="L97">
        <v>11</v>
      </c>
      <c r="M97" t="b">
        <v>1</v>
      </c>
      <c r="N97" t="s">
        <v>8269</v>
      </c>
      <c r="O97">
        <v>42784.207638888889</v>
      </c>
      <c r="P97">
        <v>42746.261782407411</v>
      </c>
      <c r="Q97">
        <v>108</v>
      </c>
      <c r="R97">
        <v>44.09</v>
      </c>
      <c r="S97" t="s">
        <v>8320</v>
      </c>
      <c r="T97" t="s">
        <v>8321</v>
      </c>
    </row>
    <row r="98" spans="1:20" x14ac:dyDescent="0.3">
      <c r="A98">
        <v>2837</v>
      </c>
      <c r="B98" t="s">
        <v>2837</v>
      </c>
      <c r="C98" t="s">
        <v>6947</v>
      </c>
      <c r="D98">
        <v>850</v>
      </c>
      <c r="E98">
        <v>850</v>
      </c>
      <c r="F98" t="s">
        <v>8218</v>
      </c>
      <c r="G98" t="s">
        <v>8228</v>
      </c>
      <c r="H98" t="s">
        <v>8250</v>
      </c>
      <c r="I98">
        <v>1449701284</v>
      </c>
      <c r="J98">
        <v>1446241684</v>
      </c>
      <c r="K98" t="b">
        <v>0</v>
      </c>
      <c r="L98">
        <v>21</v>
      </c>
      <c r="M98" t="b">
        <v>1</v>
      </c>
      <c r="N98" t="s">
        <v>8269</v>
      </c>
      <c r="O98">
        <v>42347.950046296297</v>
      </c>
      <c r="P98">
        <v>42307.908379629633</v>
      </c>
      <c r="Q98">
        <v>100</v>
      </c>
      <c r="R98">
        <v>40.479999999999997</v>
      </c>
      <c r="S98" t="s">
        <v>8320</v>
      </c>
      <c r="T98" t="s">
        <v>8321</v>
      </c>
    </row>
    <row r="99" spans="1:20" x14ac:dyDescent="0.3">
      <c r="A99">
        <v>2838</v>
      </c>
      <c r="B99" t="s">
        <v>2838</v>
      </c>
      <c r="C99" t="s">
        <v>6948</v>
      </c>
      <c r="D99">
        <v>2000</v>
      </c>
      <c r="E99">
        <v>2405</v>
      </c>
      <c r="F99" t="s">
        <v>8218</v>
      </c>
      <c r="G99" t="s">
        <v>8223</v>
      </c>
      <c r="H99" t="s">
        <v>8245</v>
      </c>
      <c r="I99">
        <v>1407967200</v>
      </c>
      <c r="J99">
        <v>1406039696</v>
      </c>
      <c r="K99" t="b">
        <v>0</v>
      </c>
      <c r="L99">
        <v>54</v>
      </c>
      <c r="M99" t="b">
        <v>1</v>
      </c>
      <c r="N99" t="s">
        <v>8269</v>
      </c>
      <c r="O99">
        <v>41864.916666666664</v>
      </c>
      <c r="P99">
        <v>41842.607592592591</v>
      </c>
      <c r="Q99">
        <v>120</v>
      </c>
      <c r="R99">
        <v>44.54</v>
      </c>
      <c r="S99" t="s">
        <v>8320</v>
      </c>
      <c r="T99" t="s">
        <v>8321</v>
      </c>
    </row>
    <row r="100" spans="1:20" x14ac:dyDescent="0.3">
      <c r="A100">
        <v>2839</v>
      </c>
      <c r="B100" t="s">
        <v>2839</v>
      </c>
      <c r="C100" t="s">
        <v>6949</v>
      </c>
      <c r="D100">
        <v>3500</v>
      </c>
      <c r="E100">
        <v>3900</v>
      </c>
      <c r="F100" t="s">
        <v>8218</v>
      </c>
      <c r="G100" t="s">
        <v>8223</v>
      </c>
      <c r="H100" t="s">
        <v>8245</v>
      </c>
      <c r="I100">
        <v>1408942740</v>
      </c>
      <c r="J100">
        <v>1406958354</v>
      </c>
      <c r="K100" t="b">
        <v>0</v>
      </c>
      <c r="L100">
        <v>31</v>
      </c>
      <c r="M100" t="b">
        <v>1</v>
      </c>
      <c r="N100" t="s">
        <v>8269</v>
      </c>
      <c r="O100">
        <v>41876.207638888889</v>
      </c>
      <c r="P100">
        <v>41853.240208333329</v>
      </c>
      <c r="Q100">
        <v>111</v>
      </c>
      <c r="R100">
        <v>125.81</v>
      </c>
      <c r="S100" t="s">
        <v>8320</v>
      </c>
      <c r="T100" t="s">
        <v>8321</v>
      </c>
    </row>
    <row r="101" spans="1:20" x14ac:dyDescent="0.3">
      <c r="A101">
        <v>2840</v>
      </c>
      <c r="B101" t="s">
        <v>2840</v>
      </c>
      <c r="C101" t="s">
        <v>6950</v>
      </c>
      <c r="D101">
        <v>2500</v>
      </c>
      <c r="E101">
        <v>2600</v>
      </c>
      <c r="F101" t="s">
        <v>8218</v>
      </c>
      <c r="G101" t="s">
        <v>8224</v>
      </c>
      <c r="H101" t="s">
        <v>8246</v>
      </c>
      <c r="I101">
        <v>1426698000</v>
      </c>
      <c r="J101">
        <v>1424825479</v>
      </c>
      <c r="K101" t="b">
        <v>0</v>
      </c>
      <c r="L101">
        <v>132</v>
      </c>
      <c r="M101" t="b">
        <v>1</v>
      </c>
      <c r="N101" t="s">
        <v>8269</v>
      </c>
      <c r="O101">
        <v>42081.708333333328</v>
      </c>
      <c r="P101">
        <v>42060.035636574074</v>
      </c>
      <c r="Q101">
        <v>104</v>
      </c>
      <c r="R101">
        <v>19.7</v>
      </c>
      <c r="S101" t="s">
        <v>8320</v>
      </c>
      <c r="T101" t="s">
        <v>8321</v>
      </c>
    </row>
    <row r="102" spans="1:20" x14ac:dyDescent="0.3">
      <c r="A102">
        <v>2841</v>
      </c>
      <c r="B102" t="s">
        <v>2841</v>
      </c>
      <c r="C102" t="s">
        <v>6951</v>
      </c>
      <c r="D102">
        <v>1000</v>
      </c>
      <c r="E102">
        <v>10</v>
      </c>
      <c r="F102" t="s">
        <v>8220</v>
      </c>
      <c r="G102" t="s">
        <v>8224</v>
      </c>
      <c r="H102" t="s">
        <v>8246</v>
      </c>
      <c r="I102">
        <v>1450032297</v>
      </c>
      <c r="J102">
        <v>1444844697</v>
      </c>
      <c r="K102" t="b">
        <v>0</v>
      </c>
      <c r="L102">
        <v>1</v>
      </c>
      <c r="M102" t="b">
        <v>0</v>
      </c>
      <c r="N102" t="s">
        <v>8269</v>
      </c>
      <c r="O102">
        <v>42351.781215277777</v>
      </c>
      <c r="P102">
        <v>42291.739548611105</v>
      </c>
      <c r="Q102">
        <v>1</v>
      </c>
      <c r="R102">
        <v>10</v>
      </c>
      <c r="S102" t="s">
        <v>8320</v>
      </c>
      <c r="T102" t="s">
        <v>8321</v>
      </c>
    </row>
    <row r="103" spans="1:20" x14ac:dyDescent="0.3">
      <c r="A103">
        <v>2842</v>
      </c>
      <c r="B103" t="s">
        <v>2842</v>
      </c>
      <c r="C103" t="s">
        <v>6952</v>
      </c>
      <c r="D103">
        <v>1500</v>
      </c>
      <c r="E103">
        <v>0</v>
      </c>
      <c r="F103" t="s">
        <v>8220</v>
      </c>
      <c r="G103" t="s">
        <v>8224</v>
      </c>
      <c r="H103" t="s">
        <v>8246</v>
      </c>
      <c r="I103">
        <v>1403348400</v>
      </c>
      <c r="J103">
        <v>1401058295</v>
      </c>
      <c r="K103" t="b">
        <v>0</v>
      </c>
      <c r="L103">
        <v>0</v>
      </c>
      <c r="M103" t="b">
        <v>0</v>
      </c>
      <c r="N103" t="s">
        <v>8269</v>
      </c>
      <c r="O103">
        <v>41811.458333333336</v>
      </c>
      <c r="P103">
        <v>41784.952488425923</v>
      </c>
      <c r="Q103">
        <v>0</v>
      </c>
      <c r="R103">
        <v>0</v>
      </c>
      <c r="S103" t="s">
        <v>8320</v>
      </c>
      <c r="T103" t="s">
        <v>8321</v>
      </c>
    </row>
    <row r="104" spans="1:20" x14ac:dyDescent="0.3">
      <c r="A104">
        <v>2843</v>
      </c>
      <c r="B104" t="s">
        <v>2843</v>
      </c>
      <c r="C104" t="s">
        <v>6953</v>
      </c>
      <c r="D104">
        <v>1200</v>
      </c>
      <c r="E104">
        <v>0</v>
      </c>
      <c r="F104" t="s">
        <v>8220</v>
      </c>
      <c r="G104" t="s">
        <v>8223</v>
      </c>
      <c r="H104" t="s">
        <v>8245</v>
      </c>
      <c r="I104">
        <v>1465790400</v>
      </c>
      <c r="J104">
        <v>1462210950</v>
      </c>
      <c r="K104" t="b">
        <v>0</v>
      </c>
      <c r="L104">
        <v>0</v>
      </c>
      <c r="M104" t="b">
        <v>0</v>
      </c>
      <c r="N104" t="s">
        <v>8269</v>
      </c>
      <c r="O104">
        <v>42534.166666666672</v>
      </c>
      <c r="P104">
        <v>42492.737847222219</v>
      </c>
      <c r="Q104">
        <v>0</v>
      </c>
      <c r="R104">
        <v>0</v>
      </c>
      <c r="S104" t="s">
        <v>8320</v>
      </c>
      <c r="T104" t="s">
        <v>8321</v>
      </c>
    </row>
    <row r="105" spans="1:20" x14ac:dyDescent="0.3">
      <c r="A105">
        <v>2844</v>
      </c>
      <c r="B105" t="s">
        <v>2844</v>
      </c>
      <c r="C105" t="s">
        <v>6954</v>
      </c>
      <c r="D105">
        <v>550</v>
      </c>
      <c r="E105">
        <v>30</v>
      </c>
      <c r="F105" t="s">
        <v>8220</v>
      </c>
      <c r="G105" t="s">
        <v>8238</v>
      </c>
      <c r="H105" t="s">
        <v>8248</v>
      </c>
      <c r="I105">
        <v>1483535180</v>
      </c>
      <c r="J105">
        <v>1480943180</v>
      </c>
      <c r="K105" t="b">
        <v>0</v>
      </c>
      <c r="L105">
        <v>1</v>
      </c>
      <c r="M105" t="b">
        <v>0</v>
      </c>
      <c r="N105" t="s">
        <v>8269</v>
      </c>
      <c r="O105">
        <v>42739.546064814815</v>
      </c>
      <c r="P105">
        <v>42709.546064814815</v>
      </c>
      <c r="Q105">
        <v>5</v>
      </c>
      <c r="R105">
        <v>30</v>
      </c>
      <c r="S105" t="s">
        <v>8320</v>
      </c>
      <c r="T105" t="s">
        <v>8321</v>
      </c>
    </row>
    <row r="106" spans="1:20" x14ac:dyDescent="0.3">
      <c r="A106">
        <v>2845</v>
      </c>
      <c r="B106" t="s">
        <v>2845</v>
      </c>
      <c r="C106" t="s">
        <v>6955</v>
      </c>
      <c r="D106">
        <v>7500</v>
      </c>
      <c r="E106">
        <v>2366</v>
      </c>
      <c r="F106" t="s">
        <v>8220</v>
      </c>
      <c r="G106" t="s">
        <v>8223</v>
      </c>
      <c r="H106" t="s">
        <v>8245</v>
      </c>
      <c r="I106">
        <v>1433723033</v>
      </c>
      <c r="J106">
        <v>1428539033</v>
      </c>
      <c r="K106" t="b">
        <v>0</v>
      </c>
      <c r="L106">
        <v>39</v>
      </c>
      <c r="M106" t="b">
        <v>0</v>
      </c>
      <c r="N106" t="s">
        <v>8269</v>
      </c>
      <c r="O106">
        <v>42163.016585648147</v>
      </c>
      <c r="P106">
        <v>42103.016585648147</v>
      </c>
      <c r="Q106">
        <v>32</v>
      </c>
      <c r="R106">
        <v>60.67</v>
      </c>
      <c r="S106" t="s">
        <v>8320</v>
      </c>
      <c r="T106" t="s">
        <v>8321</v>
      </c>
    </row>
    <row r="107" spans="1:20" x14ac:dyDescent="0.3">
      <c r="A107">
        <v>2846</v>
      </c>
      <c r="B107" t="s">
        <v>2846</v>
      </c>
      <c r="C107" t="s">
        <v>6956</v>
      </c>
      <c r="D107">
        <v>8000</v>
      </c>
      <c r="E107">
        <v>0</v>
      </c>
      <c r="F107" t="s">
        <v>8220</v>
      </c>
      <c r="G107" t="s">
        <v>8223</v>
      </c>
      <c r="H107" t="s">
        <v>8245</v>
      </c>
      <c r="I107">
        <v>1432917394</v>
      </c>
      <c r="J107">
        <v>1429029394</v>
      </c>
      <c r="K107" t="b">
        <v>0</v>
      </c>
      <c r="L107">
        <v>0</v>
      </c>
      <c r="M107" t="b">
        <v>0</v>
      </c>
      <c r="N107" t="s">
        <v>8269</v>
      </c>
      <c r="O107">
        <v>42153.692060185189</v>
      </c>
      <c r="P107">
        <v>42108.692060185189</v>
      </c>
      <c r="Q107">
        <v>0</v>
      </c>
      <c r="R107">
        <v>0</v>
      </c>
      <c r="S107" t="s">
        <v>8320</v>
      </c>
      <c r="T107" t="s">
        <v>8321</v>
      </c>
    </row>
    <row r="108" spans="1:20" x14ac:dyDescent="0.3">
      <c r="A108">
        <v>2847</v>
      </c>
      <c r="B108" t="s">
        <v>2847</v>
      </c>
      <c r="C108" t="s">
        <v>6957</v>
      </c>
      <c r="D108">
        <v>2000</v>
      </c>
      <c r="E108">
        <v>0</v>
      </c>
      <c r="F108" t="s">
        <v>8220</v>
      </c>
      <c r="G108" t="s">
        <v>8223</v>
      </c>
      <c r="H108" t="s">
        <v>8245</v>
      </c>
      <c r="I108">
        <v>1464031265</v>
      </c>
      <c r="J108">
        <v>1458847265</v>
      </c>
      <c r="K108" t="b">
        <v>0</v>
      </c>
      <c r="L108">
        <v>0</v>
      </c>
      <c r="M108" t="b">
        <v>0</v>
      </c>
      <c r="N108" t="s">
        <v>8269</v>
      </c>
      <c r="O108">
        <v>42513.806307870371</v>
      </c>
      <c r="P108">
        <v>42453.806307870371</v>
      </c>
      <c r="Q108">
        <v>0</v>
      </c>
      <c r="R108">
        <v>0</v>
      </c>
      <c r="S108" t="s">
        <v>8320</v>
      </c>
      <c r="T108" t="s">
        <v>8321</v>
      </c>
    </row>
    <row r="109" spans="1:20" x14ac:dyDescent="0.3">
      <c r="A109">
        <v>2848</v>
      </c>
      <c r="B109" t="s">
        <v>2848</v>
      </c>
      <c r="C109" t="s">
        <v>6958</v>
      </c>
      <c r="D109">
        <v>35000</v>
      </c>
      <c r="E109">
        <v>70</v>
      </c>
      <c r="F109" t="s">
        <v>8220</v>
      </c>
      <c r="G109" t="s">
        <v>8223</v>
      </c>
      <c r="H109" t="s">
        <v>8245</v>
      </c>
      <c r="I109">
        <v>1432913659</v>
      </c>
      <c r="J109">
        <v>1430321659</v>
      </c>
      <c r="K109" t="b">
        <v>0</v>
      </c>
      <c r="L109">
        <v>3</v>
      </c>
      <c r="M109" t="b">
        <v>0</v>
      </c>
      <c r="N109" t="s">
        <v>8269</v>
      </c>
      <c r="O109">
        <v>42153.648831018523</v>
      </c>
      <c r="P109">
        <v>42123.648831018523</v>
      </c>
      <c r="Q109">
        <v>0</v>
      </c>
      <c r="R109">
        <v>23.33</v>
      </c>
      <c r="S109" t="s">
        <v>8320</v>
      </c>
      <c r="T109" t="s">
        <v>8321</v>
      </c>
    </row>
    <row r="110" spans="1:20" x14ac:dyDescent="0.3">
      <c r="A110">
        <v>2849</v>
      </c>
      <c r="B110" t="s">
        <v>2849</v>
      </c>
      <c r="C110" t="s">
        <v>6959</v>
      </c>
      <c r="D110">
        <v>500</v>
      </c>
      <c r="E110">
        <v>5</v>
      </c>
      <c r="F110" t="s">
        <v>8220</v>
      </c>
      <c r="G110" t="s">
        <v>8224</v>
      </c>
      <c r="H110" t="s">
        <v>8246</v>
      </c>
      <c r="I110">
        <v>1461406600</v>
      </c>
      <c r="J110">
        <v>1458814600</v>
      </c>
      <c r="K110" t="b">
        <v>0</v>
      </c>
      <c r="L110">
        <v>1</v>
      </c>
      <c r="M110" t="b">
        <v>0</v>
      </c>
      <c r="N110" t="s">
        <v>8269</v>
      </c>
      <c r="O110">
        <v>42483.428240740745</v>
      </c>
      <c r="P110">
        <v>42453.428240740745</v>
      </c>
      <c r="Q110">
        <v>1</v>
      </c>
      <c r="R110">
        <v>5</v>
      </c>
      <c r="S110" t="s">
        <v>8320</v>
      </c>
      <c r="T110" t="s">
        <v>8321</v>
      </c>
    </row>
    <row r="111" spans="1:20" x14ac:dyDescent="0.3">
      <c r="A111">
        <v>2850</v>
      </c>
      <c r="B111" t="s">
        <v>2850</v>
      </c>
      <c r="C111" t="s">
        <v>6960</v>
      </c>
      <c r="D111">
        <v>8000</v>
      </c>
      <c r="E111">
        <v>311</v>
      </c>
      <c r="F111" t="s">
        <v>8220</v>
      </c>
      <c r="G111" t="s">
        <v>8223</v>
      </c>
      <c r="H111" t="s">
        <v>8245</v>
      </c>
      <c r="I111">
        <v>1409962211</v>
      </c>
      <c r="J111">
        <v>1407370211</v>
      </c>
      <c r="K111" t="b">
        <v>0</v>
      </c>
      <c r="L111">
        <v>13</v>
      </c>
      <c r="M111" t="b">
        <v>0</v>
      </c>
      <c r="N111" t="s">
        <v>8269</v>
      </c>
      <c r="O111">
        <v>41888.007071759261</v>
      </c>
      <c r="P111">
        <v>41858.007071759261</v>
      </c>
      <c r="Q111">
        <v>4</v>
      </c>
      <c r="R111">
        <v>23.92</v>
      </c>
      <c r="S111" t="s">
        <v>8320</v>
      </c>
      <c r="T111" t="s">
        <v>8321</v>
      </c>
    </row>
    <row r="112" spans="1:20" x14ac:dyDescent="0.3">
      <c r="A112">
        <v>2851</v>
      </c>
      <c r="B112" t="s">
        <v>2851</v>
      </c>
      <c r="C112" t="s">
        <v>6961</v>
      </c>
      <c r="D112">
        <v>4500</v>
      </c>
      <c r="E112">
        <v>0</v>
      </c>
      <c r="F112" t="s">
        <v>8220</v>
      </c>
      <c r="G112" t="s">
        <v>8240</v>
      </c>
      <c r="H112" t="s">
        <v>8248</v>
      </c>
      <c r="I112">
        <v>1454109420</v>
      </c>
      <c r="J112">
        <v>1453334629</v>
      </c>
      <c r="K112" t="b">
        <v>0</v>
      </c>
      <c r="L112">
        <v>0</v>
      </c>
      <c r="M112" t="b">
        <v>0</v>
      </c>
      <c r="N112" t="s">
        <v>8269</v>
      </c>
      <c r="O112">
        <v>42398.970138888893</v>
      </c>
      <c r="P112">
        <v>42390.002650462964</v>
      </c>
      <c r="Q112">
        <v>0</v>
      </c>
      <c r="R112">
        <v>0</v>
      </c>
      <c r="S112" t="s">
        <v>8320</v>
      </c>
      <c r="T112" t="s">
        <v>8321</v>
      </c>
    </row>
    <row r="113" spans="1:20" x14ac:dyDescent="0.3">
      <c r="A113">
        <v>2852</v>
      </c>
      <c r="B113" t="s">
        <v>2852</v>
      </c>
      <c r="C113" t="s">
        <v>6962</v>
      </c>
      <c r="D113">
        <v>5000</v>
      </c>
      <c r="E113">
        <v>95</v>
      </c>
      <c r="F113" t="s">
        <v>8220</v>
      </c>
      <c r="G113" t="s">
        <v>8223</v>
      </c>
      <c r="H113" t="s">
        <v>8245</v>
      </c>
      <c r="I113">
        <v>1403312703</v>
      </c>
      <c r="J113">
        <v>1400720703</v>
      </c>
      <c r="K113" t="b">
        <v>0</v>
      </c>
      <c r="L113">
        <v>6</v>
      </c>
      <c r="M113" t="b">
        <v>0</v>
      </c>
      <c r="N113" t="s">
        <v>8269</v>
      </c>
      <c r="O113">
        <v>41811.045173611114</v>
      </c>
      <c r="P113">
        <v>41781.045173611114</v>
      </c>
      <c r="Q113">
        <v>2</v>
      </c>
      <c r="R113">
        <v>15.83</v>
      </c>
      <c r="S113" t="s">
        <v>8320</v>
      </c>
      <c r="T113" t="s">
        <v>8321</v>
      </c>
    </row>
    <row r="114" spans="1:20" x14ac:dyDescent="0.3">
      <c r="A114">
        <v>2853</v>
      </c>
      <c r="B114" t="s">
        <v>2853</v>
      </c>
      <c r="C114" t="s">
        <v>6963</v>
      </c>
      <c r="D114">
        <v>9500</v>
      </c>
      <c r="E114">
        <v>0</v>
      </c>
      <c r="F114" t="s">
        <v>8220</v>
      </c>
      <c r="G114" t="s">
        <v>8228</v>
      </c>
      <c r="H114" t="s">
        <v>8250</v>
      </c>
      <c r="I114">
        <v>1410669297</v>
      </c>
      <c r="J114">
        <v>1405485297</v>
      </c>
      <c r="K114" t="b">
        <v>0</v>
      </c>
      <c r="L114">
        <v>0</v>
      </c>
      <c r="M114" t="b">
        <v>0</v>
      </c>
      <c r="N114" t="s">
        <v>8269</v>
      </c>
      <c r="O114">
        <v>41896.190937499996</v>
      </c>
      <c r="P114">
        <v>41836.190937499996</v>
      </c>
      <c r="Q114">
        <v>0</v>
      </c>
      <c r="R114">
        <v>0</v>
      </c>
      <c r="S114" t="s">
        <v>8320</v>
      </c>
      <c r="T114" t="s">
        <v>8321</v>
      </c>
    </row>
    <row r="115" spans="1:20" x14ac:dyDescent="0.3">
      <c r="A115">
        <v>2854</v>
      </c>
      <c r="B115" t="s">
        <v>2854</v>
      </c>
      <c r="C115" t="s">
        <v>6964</v>
      </c>
      <c r="D115">
        <v>1000</v>
      </c>
      <c r="E115">
        <v>417</v>
      </c>
      <c r="F115" t="s">
        <v>8220</v>
      </c>
      <c r="G115" t="s">
        <v>8224</v>
      </c>
      <c r="H115" t="s">
        <v>8246</v>
      </c>
      <c r="I115">
        <v>1431018719</v>
      </c>
      <c r="J115">
        <v>1429290719</v>
      </c>
      <c r="K115" t="b">
        <v>0</v>
      </c>
      <c r="L115">
        <v>14</v>
      </c>
      <c r="M115" t="b">
        <v>0</v>
      </c>
      <c r="N115" t="s">
        <v>8269</v>
      </c>
      <c r="O115">
        <v>42131.71665509259</v>
      </c>
      <c r="P115">
        <v>42111.71665509259</v>
      </c>
      <c r="Q115">
        <v>42</v>
      </c>
      <c r="R115">
        <v>29.79</v>
      </c>
      <c r="S115" t="s">
        <v>8320</v>
      </c>
      <c r="T115" t="s">
        <v>8321</v>
      </c>
    </row>
    <row r="116" spans="1:20" x14ac:dyDescent="0.3">
      <c r="A116">
        <v>2855</v>
      </c>
      <c r="B116" t="s">
        <v>2855</v>
      </c>
      <c r="C116" t="s">
        <v>6965</v>
      </c>
      <c r="D116">
        <v>600</v>
      </c>
      <c r="E116">
        <v>300</v>
      </c>
      <c r="F116" t="s">
        <v>8220</v>
      </c>
      <c r="G116" t="s">
        <v>8223</v>
      </c>
      <c r="H116" t="s">
        <v>8245</v>
      </c>
      <c r="I116">
        <v>1454110440</v>
      </c>
      <c r="J116">
        <v>1451607071</v>
      </c>
      <c r="K116" t="b">
        <v>0</v>
      </c>
      <c r="L116">
        <v>5</v>
      </c>
      <c r="M116" t="b">
        <v>0</v>
      </c>
      <c r="N116" t="s">
        <v>8269</v>
      </c>
      <c r="O116">
        <v>42398.981944444444</v>
      </c>
      <c r="P116">
        <v>42370.007766203707</v>
      </c>
      <c r="Q116">
        <v>50</v>
      </c>
      <c r="R116">
        <v>60</v>
      </c>
      <c r="S116" t="s">
        <v>8320</v>
      </c>
      <c r="T116" t="s">
        <v>8321</v>
      </c>
    </row>
    <row r="117" spans="1:20" x14ac:dyDescent="0.3">
      <c r="A117">
        <v>2856</v>
      </c>
      <c r="B117" t="s">
        <v>2856</v>
      </c>
      <c r="C117" t="s">
        <v>6966</v>
      </c>
      <c r="D117">
        <v>3000</v>
      </c>
      <c r="E117">
        <v>146</v>
      </c>
      <c r="F117" t="s">
        <v>8220</v>
      </c>
      <c r="G117" t="s">
        <v>8223</v>
      </c>
      <c r="H117" t="s">
        <v>8245</v>
      </c>
      <c r="I117">
        <v>1439069640</v>
      </c>
      <c r="J117">
        <v>1433897647</v>
      </c>
      <c r="K117" t="b">
        <v>0</v>
      </c>
      <c r="L117">
        <v>6</v>
      </c>
      <c r="M117" t="b">
        <v>0</v>
      </c>
      <c r="N117" t="s">
        <v>8269</v>
      </c>
      <c r="O117">
        <v>42224.898611111115</v>
      </c>
      <c r="P117">
        <v>42165.037581018521</v>
      </c>
      <c r="Q117">
        <v>5</v>
      </c>
      <c r="R117">
        <v>24.33</v>
      </c>
      <c r="S117" t="s">
        <v>8320</v>
      </c>
      <c r="T117" t="s">
        <v>8321</v>
      </c>
    </row>
    <row r="118" spans="1:20" x14ac:dyDescent="0.3">
      <c r="A118">
        <v>2857</v>
      </c>
      <c r="B118" t="s">
        <v>2857</v>
      </c>
      <c r="C118" t="s">
        <v>6967</v>
      </c>
      <c r="D118">
        <v>38000</v>
      </c>
      <c r="E118">
        <v>7500</v>
      </c>
      <c r="F118" t="s">
        <v>8220</v>
      </c>
      <c r="G118" t="s">
        <v>8237</v>
      </c>
      <c r="H118" t="s">
        <v>8255</v>
      </c>
      <c r="I118">
        <v>1487613600</v>
      </c>
      <c r="J118">
        <v>1482444295</v>
      </c>
      <c r="K118" t="b">
        <v>0</v>
      </c>
      <c r="L118">
        <v>15</v>
      </c>
      <c r="M118" t="b">
        <v>0</v>
      </c>
      <c r="N118" t="s">
        <v>8269</v>
      </c>
      <c r="O118">
        <v>42786.75</v>
      </c>
      <c r="P118">
        <v>42726.920081018514</v>
      </c>
      <c r="Q118">
        <v>20</v>
      </c>
      <c r="R118">
        <v>500</v>
      </c>
      <c r="S118" t="s">
        <v>8320</v>
      </c>
      <c r="T118" t="s">
        <v>8321</v>
      </c>
    </row>
    <row r="119" spans="1:20" x14ac:dyDescent="0.3">
      <c r="A119">
        <v>2858</v>
      </c>
      <c r="B119" t="s">
        <v>2858</v>
      </c>
      <c r="C119" t="s">
        <v>6968</v>
      </c>
      <c r="D119">
        <v>1000</v>
      </c>
      <c r="E119">
        <v>0</v>
      </c>
      <c r="F119" t="s">
        <v>8220</v>
      </c>
      <c r="G119" t="s">
        <v>8232</v>
      </c>
      <c r="H119" t="s">
        <v>8248</v>
      </c>
      <c r="I119">
        <v>1417778880</v>
      </c>
      <c r="J119">
        <v>1415711095</v>
      </c>
      <c r="K119" t="b">
        <v>0</v>
      </c>
      <c r="L119">
        <v>0</v>
      </c>
      <c r="M119" t="b">
        <v>0</v>
      </c>
      <c r="N119" t="s">
        <v>8269</v>
      </c>
      <c r="O119">
        <v>41978.477777777778</v>
      </c>
      <c r="P119">
        <v>41954.545081018514</v>
      </c>
      <c r="Q119">
        <v>0</v>
      </c>
      <c r="R119">
        <v>0</v>
      </c>
      <c r="S119" t="s">
        <v>8320</v>
      </c>
      <c r="T119" t="s">
        <v>8321</v>
      </c>
    </row>
    <row r="120" spans="1:20" x14ac:dyDescent="0.3">
      <c r="A120">
        <v>2859</v>
      </c>
      <c r="B120" t="s">
        <v>2859</v>
      </c>
      <c r="C120" t="s">
        <v>6969</v>
      </c>
      <c r="D120">
        <v>2000</v>
      </c>
      <c r="E120">
        <v>35</v>
      </c>
      <c r="F120" t="s">
        <v>8220</v>
      </c>
      <c r="G120" t="s">
        <v>8225</v>
      </c>
      <c r="H120" t="s">
        <v>8247</v>
      </c>
      <c r="I120">
        <v>1444984904</v>
      </c>
      <c r="J120">
        <v>1439800904</v>
      </c>
      <c r="K120" t="b">
        <v>0</v>
      </c>
      <c r="L120">
        <v>1</v>
      </c>
      <c r="M120" t="b">
        <v>0</v>
      </c>
      <c r="N120" t="s">
        <v>8269</v>
      </c>
      <c r="O120">
        <v>42293.362314814818</v>
      </c>
      <c r="P120">
        <v>42233.362314814818</v>
      </c>
      <c r="Q120">
        <v>2</v>
      </c>
      <c r="R120">
        <v>35</v>
      </c>
      <c r="S120" t="s">
        <v>8320</v>
      </c>
      <c r="T120" t="s">
        <v>8321</v>
      </c>
    </row>
    <row r="121" spans="1:20" x14ac:dyDescent="0.3">
      <c r="A121">
        <v>2860</v>
      </c>
      <c r="B121" t="s">
        <v>2860</v>
      </c>
      <c r="C121" t="s">
        <v>6970</v>
      </c>
      <c r="D121">
        <v>4000</v>
      </c>
      <c r="E121">
        <v>266</v>
      </c>
      <c r="F121" t="s">
        <v>8220</v>
      </c>
      <c r="G121" t="s">
        <v>8223</v>
      </c>
      <c r="H121" t="s">
        <v>8245</v>
      </c>
      <c r="I121">
        <v>1466363576</v>
      </c>
      <c r="J121">
        <v>1461179576</v>
      </c>
      <c r="K121" t="b">
        <v>0</v>
      </c>
      <c r="L121">
        <v>9</v>
      </c>
      <c r="M121" t="b">
        <v>0</v>
      </c>
      <c r="N121" t="s">
        <v>8269</v>
      </c>
      <c r="O121">
        <v>42540.800648148142</v>
      </c>
      <c r="P121">
        <v>42480.800648148142</v>
      </c>
      <c r="Q121">
        <v>7</v>
      </c>
      <c r="R121">
        <v>29.56</v>
      </c>
      <c r="S121" t="s">
        <v>8320</v>
      </c>
      <c r="T121" t="s">
        <v>8321</v>
      </c>
    </row>
    <row r="122" spans="1:20" x14ac:dyDescent="0.3">
      <c r="A122">
        <v>2861</v>
      </c>
      <c r="B122" t="s">
        <v>2861</v>
      </c>
      <c r="C122" t="s">
        <v>6971</v>
      </c>
      <c r="D122">
        <v>250</v>
      </c>
      <c r="E122">
        <v>80</v>
      </c>
      <c r="F122" t="s">
        <v>8220</v>
      </c>
      <c r="G122" t="s">
        <v>8225</v>
      </c>
      <c r="H122" t="s">
        <v>8247</v>
      </c>
      <c r="I122">
        <v>1443103848</v>
      </c>
      <c r="J122">
        <v>1441894248</v>
      </c>
      <c r="K122" t="b">
        <v>0</v>
      </c>
      <c r="L122">
        <v>3</v>
      </c>
      <c r="M122" t="b">
        <v>0</v>
      </c>
      <c r="N122" t="s">
        <v>8269</v>
      </c>
      <c r="O122">
        <v>42271.590833333335</v>
      </c>
      <c r="P122">
        <v>42257.590833333335</v>
      </c>
      <c r="Q122">
        <v>32</v>
      </c>
      <c r="R122">
        <v>26.67</v>
      </c>
      <c r="S122" t="s">
        <v>8320</v>
      </c>
      <c r="T122" t="s">
        <v>8321</v>
      </c>
    </row>
    <row r="123" spans="1:20" x14ac:dyDescent="0.3">
      <c r="A123">
        <v>2862</v>
      </c>
      <c r="B123" t="s">
        <v>2862</v>
      </c>
      <c r="C123" t="s">
        <v>6972</v>
      </c>
      <c r="D123">
        <v>12700</v>
      </c>
      <c r="E123">
        <v>55</v>
      </c>
      <c r="F123" t="s">
        <v>8220</v>
      </c>
      <c r="G123" t="s">
        <v>8223</v>
      </c>
      <c r="H123" t="s">
        <v>8245</v>
      </c>
      <c r="I123">
        <v>1403636229</v>
      </c>
      <c r="J123">
        <v>1401044229</v>
      </c>
      <c r="K123" t="b">
        <v>0</v>
      </c>
      <c r="L123">
        <v>3</v>
      </c>
      <c r="M123" t="b">
        <v>0</v>
      </c>
      <c r="N123" t="s">
        <v>8269</v>
      </c>
      <c r="O123">
        <v>41814.789687500001</v>
      </c>
      <c r="P123">
        <v>41784.789687500001</v>
      </c>
      <c r="Q123">
        <v>0</v>
      </c>
      <c r="R123">
        <v>18.329999999999998</v>
      </c>
      <c r="S123" t="s">
        <v>8320</v>
      </c>
      <c r="T123" t="s">
        <v>8321</v>
      </c>
    </row>
    <row r="124" spans="1:20" x14ac:dyDescent="0.3">
      <c r="A124">
        <v>2863</v>
      </c>
      <c r="B124" t="s">
        <v>2863</v>
      </c>
      <c r="C124" t="s">
        <v>6973</v>
      </c>
      <c r="D124">
        <v>50000</v>
      </c>
      <c r="E124">
        <v>20</v>
      </c>
      <c r="F124" t="s">
        <v>8220</v>
      </c>
      <c r="G124" t="s">
        <v>8223</v>
      </c>
      <c r="H124" t="s">
        <v>8245</v>
      </c>
      <c r="I124">
        <v>1410279123</v>
      </c>
      <c r="J124">
        <v>1405095123</v>
      </c>
      <c r="K124" t="b">
        <v>0</v>
      </c>
      <c r="L124">
        <v>1</v>
      </c>
      <c r="M124" t="b">
        <v>0</v>
      </c>
      <c r="N124" t="s">
        <v>8269</v>
      </c>
      <c r="O124">
        <v>41891.675034722226</v>
      </c>
      <c r="P124">
        <v>41831.675034722226</v>
      </c>
      <c r="Q124">
        <v>0</v>
      </c>
      <c r="R124">
        <v>20</v>
      </c>
      <c r="S124" t="s">
        <v>8320</v>
      </c>
      <c r="T124" t="s">
        <v>8321</v>
      </c>
    </row>
    <row r="125" spans="1:20" x14ac:dyDescent="0.3">
      <c r="A125">
        <v>2864</v>
      </c>
      <c r="B125" t="s">
        <v>2864</v>
      </c>
      <c r="C125" t="s">
        <v>6974</v>
      </c>
      <c r="D125">
        <v>2500</v>
      </c>
      <c r="E125">
        <v>40</v>
      </c>
      <c r="F125" t="s">
        <v>8220</v>
      </c>
      <c r="G125" t="s">
        <v>8224</v>
      </c>
      <c r="H125" t="s">
        <v>8246</v>
      </c>
      <c r="I125">
        <v>1437139080</v>
      </c>
      <c r="J125">
        <v>1434552207</v>
      </c>
      <c r="K125" t="b">
        <v>0</v>
      </c>
      <c r="L125">
        <v>3</v>
      </c>
      <c r="M125" t="b">
        <v>0</v>
      </c>
      <c r="N125" t="s">
        <v>8269</v>
      </c>
      <c r="O125">
        <v>42202.554166666669</v>
      </c>
      <c r="P125">
        <v>42172.613506944443</v>
      </c>
      <c r="Q125">
        <v>2</v>
      </c>
      <c r="R125">
        <v>13.33</v>
      </c>
      <c r="S125" t="s">
        <v>8320</v>
      </c>
      <c r="T125" t="s">
        <v>8321</v>
      </c>
    </row>
    <row r="126" spans="1:20" x14ac:dyDescent="0.3">
      <c r="A126">
        <v>2865</v>
      </c>
      <c r="B126" t="s">
        <v>2865</v>
      </c>
      <c r="C126" t="s">
        <v>6975</v>
      </c>
      <c r="D126">
        <v>2888</v>
      </c>
      <c r="E126">
        <v>0</v>
      </c>
      <c r="F126" t="s">
        <v>8220</v>
      </c>
      <c r="G126" t="s">
        <v>8223</v>
      </c>
      <c r="H126" t="s">
        <v>8245</v>
      </c>
      <c r="I126">
        <v>1420512259</v>
      </c>
      <c r="J126">
        <v>1415328259</v>
      </c>
      <c r="K126" t="b">
        <v>0</v>
      </c>
      <c r="L126">
        <v>0</v>
      </c>
      <c r="M126" t="b">
        <v>0</v>
      </c>
      <c r="N126" t="s">
        <v>8269</v>
      </c>
      <c r="O126">
        <v>42010.114108796297</v>
      </c>
      <c r="P126">
        <v>41950.114108796297</v>
      </c>
      <c r="Q126">
        <v>0</v>
      </c>
      <c r="R126">
        <v>0</v>
      </c>
      <c r="S126" t="s">
        <v>8320</v>
      </c>
      <c r="T126" t="s">
        <v>8321</v>
      </c>
    </row>
    <row r="127" spans="1:20" x14ac:dyDescent="0.3">
      <c r="A127">
        <v>2866</v>
      </c>
      <c r="B127" t="s">
        <v>2866</v>
      </c>
      <c r="C127" t="s">
        <v>6976</v>
      </c>
      <c r="D127">
        <v>5000</v>
      </c>
      <c r="E127">
        <v>45</v>
      </c>
      <c r="F127" t="s">
        <v>8220</v>
      </c>
      <c r="G127" t="s">
        <v>8223</v>
      </c>
      <c r="H127" t="s">
        <v>8245</v>
      </c>
      <c r="I127">
        <v>1476482400</v>
      </c>
      <c r="J127">
        <v>1473893721</v>
      </c>
      <c r="K127" t="b">
        <v>0</v>
      </c>
      <c r="L127">
        <v>2</v>
      </c>
      <c r="M127" t="b">
        <v>0</v>
      </c>
      <c r="N127" t="s">
        <v>8269</v>
      </c>
      <c r="O127">
        <v>42657.916666666672</v>
      </c>
      <c r="P127">
        <v>42627.955104166671</v>
      </c>
      <c r="Q127">
        <v>1</v>
      </c>
      <c r="R127">
        <v>22.5</v>
      </c>
      <c r="S127" t="s">
        <v>8320</v>
      </c>
      <c r="T127" t="s">
        <v>8321</v>
      </c>
    </row>
    <row r="128" spans="1:20" x14ac:dyDescent="0.3">
      <c r="A128">
        <v>2867</v>
      </c>
      <c r="B128" t="s">
        <v>2867</v>
      </c>
      <c r="C128" t="s">
        <v>6977</v>
      </c>
      <c r="D128">
        <v>2500</v>
      </c>
      <c r="E128">
        <v>504</v>
      </c>
      <c r="F128" t="s">
        <v>8220</v>
      </c>
      <c r="G128" t="s">
        <v>8223</v>
      </c>
      <c r="H128" t="s">
        <v>8245</v>
      </c>
      <c r="I128">
        <v>1467604800</v>
      </c>
      <c r="J128">
        <v>1465533672</v>
      </c>
      <c r="K128" t="b">
        <v>0</v>
      </c>
      <c r="L128">
        <v>10</v>
      </c>
      <c r="M128" t="b">
        <v>0</v>
      </c>
      <c r="N128" t="s">
        <v>8269</v>
      </c>
      <c r="O128">
        <v>42555.166666666672</v>
      </c>
      <c r="P128">
        <v>42531.195277777777</v>
      </c>
      <c r="Q128">
        <v>20</v>
      </c>
      <c r="R128">
        <v>50.4</v>
      </c>
      <c r="S128" t="s">
        <v>8320</v>
      </c>
      <c r="T128" t="s">
        <v>8321</v>
      </c>
    </row>
    <row r="129" spans="1:20" x14ac:dyDescent="0.3">
      <c r="A129">
        <v>2868</v>
      </c>
      <c r="B129" t="s">
        <v>2868</v>
      </c>
      <c r="C129" t="s">
        <v>6978</v>
      </c>
      <c r="D129">
        <v>15000</v>
      </c>
      <c r="E129">
        <v>6301.76</v>
      </c>
      <c r="F129" t="s">
        <v>8220</v>
      </c>
      <c r="G129" t="s">
        <v>8223</v>
      </c>
      <c r="H129" t="s">
        <v>8245</v>
      </c>
      <c r="I129">
        <v>1475697054</v>
      </c>
      <c r="J129">
        <v>1473105054</v>
      </c>
      <c r="K129" t="b">
        <v>0</v>
      </c>
      <c r="L129">
        <v>60</v>
      </c>
      <c r="M129" t="b">
        <v>0</v>
      </c>
      <c r="N129" t="s">
        <v>8269</v>
      </c>
      <c r="O129">
        <v>42648.827013888891</v>
      </c>
      <c r="P129">
        <v>42618.827013888891</v>
      </c>
      <c r="Q129">
        <v>42</v>
      </c>
      <c r="R129">
        <v>105.03</v>
      </c>
      <c r="S129" t="s">
        <v>8320</v>
      </c>
      <c r="T129" t="s">
        <v>8321</v>
      </c>
    </row>
    <row r="130" spans="1:20" x14ac:dyDescent="0.3">
      <c r="A130">
        <v>2869</v>
      </c>
      <c r="B130" t="s">
        <v>2869</v>
      </c>
      <c r="C130" t="s">
        <v>6979</v>
      </c>
      <c r="D130">
        <v>20000</v>
      </c>
      <c r="E130">
        <v>177</v>
      </c>
      <c r="F130" t="s">
        <v>8220</v>
      </c>
      <c r="G130" t="s">
        <v>8223</v>
      </c>
      <c r="H130" t="s">
        <v>8245</v>
      </c>
      <c r="I130">
        <v>1468937681</v>
      </c>
      <c r="J130">
        <v>1466345681</v>
      </c>
      <c r="K130" t="b">
        <v>0</v>
      </c>
      <c r="L130">
        <v>5</v>
      </c>
      <c r="M130" t="b">
        <v>0</v>
      </c>
      <c r="N130" t="s">
        <v>8269</v>
      </c>
      <c r="O130">
        <v>42570.593530092592</v>
      </c>
      <c r="P130">
        <v>42540.593530092592</v>
      </c>
      <c r="Q130">
        <v>1</v>
      </c>
      <c r="R130">
        <v>35.4</v>
      </c>
      <c r="S130" t="s">
        <v>8320</v>
      </c>
      <c r="T130" t="s">
        <v>8321</v>
      </c>
    </row>
    <row r="131" spans="1:20" x14ac:dyDescent="0.3">
      <c r="A131">
        <v>2870</v>
      </c>
      <c r="B131" t="s">
        <v>2870</v>
      </c>
      <c r="C131" t="s">
        <v>6980</v>
      </c>
      <c r="D131">
        <v>5000</v>
      </c>
      <c r="E131">
        <v>750</v>
      </c>
      <c r="F131" t="s">
        <v>8220</v>
      </c>
      <c r="G131" t="s">
        <v>8223</v>
      </c>
      <c r="H131" t="s">
        <v>8245</v>
      </c>
      <c r="I131">
        <v>1400301165</v>
      </c>
      <c r="J131">
        <v>1397709165</v>
      </c>
      <c r="K131" t="b">
        <v>0</v>
      </c>
      <c r="L131">
        <v>9</v>
      </c>
      <c r="M131" t="b">
        <v>0</v>
      </c>
      <c r="N131" t="s">
        <v>8269</v>
      </c>
      <c r="O131">
        <v>41776.189409722225</v>
      </c>
      <c r="P131">
        <v>41746.189409722225</v>
      </c>
      <c r="Q131">
        <v>15</v>
      </c>
      <c r="R131">
        <v>83.33</v>
      </c>
      <c r="S131" t="s">
        <v>8320</v>
      </c>
      <c r="T131" t="s">
        <v>8321</v>
      </c>
    </row>
    <row r="132" spans="1:20" x14ac:dyDescent="0.3">
      <c r="A132">
        <v>2871</v>
      </c>
      <c r="B132" t="s">
        <v>2871</v>
      </c>
      <c r="C132" t="s">
        <v>6981</v>
      </c>
      <c r="D132">
        <v>10000</v>
      </c>
      <c r="E132">
        <v>467</v>
      </c>
      <c r="F132" t="s">
        <v>8220</v>
      </c>
      <c r="G132" t="s">
        <v>8223</v>
      </c>
      <c r="H132" t="s">
        <v>8245</v>
      </c>
      <c r="I132">
        <v>1419183813</v>
      </c>
      <c r="J132">
        <v>1417455813</v>
      </c>
      <c r="K132" t="b">
        <v>0</v>
      </c>
      <c r="L132">
        <v>13</v>
      </c>
      <c r="M132" t="b">
        <v>0</v>
      </c>
      <c r="N132" t="s">
        <v>8269</v>
      </c>
      <c r="O132">
        <v>41994.738576388889</v>
      </c>
      <c r="P132">
        <v>41974.738576388889</v>
      </c>
      <c r="Q132">
        <v>5</v>
      </c>
      <c r="R132">
        <v>35.92</v>
      </c>
      <c r="S132" t="s">
        <v>8320</v>
      </c>
      <c r="T132" t="s">
        <v>8321</v>
      </c>
    </row>
    <row r="133" spans="1:20" x14ac:dyDescent="0.3">
      <c r="A133">
        <v>2872</v>
      </c>
      <c r="B133" t="s">
        <v>2872</v>
      </c>
      <c r="C133" t="s">
        <v>6982</v>
      </c>
      <c r="D133">
        <v>3000</v>
      </c>
      <c r="E133">
        <v>0</v>
      </c>
      <c r="F133" t="s">
        <v>8220</v>
      </c>
      <c r="G133" t="s">
        <v>8223</v>
      </c>
      <c r="H133" t="s">
        <v>8245</v>
      </c>
      <c r="I133">
        <v>1434768438</v>
      </c>
      <c r="J133">
        <v>1429584438</v>
      </c>
      <c r="K133" t="b">
        <v>0</v>
      </c>
      <c r="L133">
        <v>0</v>
      </c>
      <c r="M133" t="b">
        <v>0</v>
      </c>
      <c r="N133" t="s">
        <v>8269</v>
      </c>
      <c r="O133">
        <v>42175.11618055556</v>
      </c>
      <c r="P133">
        <v>42115.11618055556</v>
      </c>
      <c r="Q133">
        <v>0</v>
      </c>
      <c r="R133">
        <v>0</v>
      </c>
      <c r="S133" t="s">
        <v>8320</v>
      </c>
      <c r="T133" t="s">
        <v>8321</v>
      </c>
    </row>
    <row r="134" spans="1:20" x14ac:dyDescent="0.3">
      <c r="A134">
        <v>2873</v>
      </c>
      <c r="B134" t="s">
        <v>2873</v>
      </c>
      <c r="C134" t="s">
        <v>6983</v>
      </c>
      <c r="D134">
        <v>2500</v>
      </c>
      <c r="E134">
        <v>953</v>
      </c>
      <c r="F134" t="s">
        <v>8220</v>
      </c>
      <c r="G134" t="s">
        <v>8223</v>
      </c>
      <c r="H134" t="s">
        <v>8245</v>
      </c>
      <c r="I134">
        <v>1422473831</v>
      </c>
      <c r="J134">
        <v>1419881831</v>
      </c>
      <c r="K134" t="b">
        <v>0</v>
      </c>
      <c r="L134">
        <v>8</v>
      </c>
      <c r="M134" t="b">
        <v>0</v>
      </c>
      <c r="N134" t="s">
        <v>8269</v>
      </c>
      <c r="O134">
        <v>42032.817488425921</v>
      </c>
      <c r="P134">
        <v>42002.817488425921</v>
      </c>
      <c r="Q134">
        <v>38</v>
      </c>
      <c r="R134">
        <v>119.13</v>
      </c>
      <c r="S134" t="s">
        <v>8320</v>
      </c>
      <c r="T134" t="s">
        <v>8321</v>
      </c>
    </row>
    <row r="135" spans="1:20" x14ac:dyDescent="0.3">
      <c r="A135">
        <v>2874</v>
      </c>
      <c r="B135" t="s">
        <v>2874</v>
      </c>
      <c r="C135" t="s">
        <v>6984</v>
      </c>
      <c r="D135">
        <v>5000</v>
      </c>
      <c r="E135">
        <v>271</v>
      </c>
      <c r="F135" t="s">
        <v>8220</v>
      </c>
      <c r="G135" t="s">
        <v>8223</v>
      </c>
      <c r="H135" t="s">
        <v>8245</v>
      </c>
      <c r="I135">
        <v>1484684186</v>
      </c>
      <c r="J135">
        <v>1482092186</v>
      </c>
      <c r="K135" t="b">
        <v>0</v>
      </c>
      <c r="L135">
        <v>3</v>
      </c>
      <c r="M135" t="b">
        <v>0</v>
      </c>
      <c r="N135" t="s">
        <v>8269</v>
      </c>
      <c r="O135">
        <v>42752.84474537037</v>
      </c>
      <c r="P135">
        <v>42722.84474537037</v>
      </c>
      <c r="Q135">
        <v>5</v>
      </c>
      <c r="R135">
        <v>90.33</v>
      </c>
      <c r="S135" t="s">
        <v>8320</v>
      </c>
      <c r="T135" t="s">
        <v>8321</v>
      </c>
    </row>
    <row r="136" spans="1:20" x14ac:dyDescent="0.3">
      <c r="A136">
        <v>2875</v>
      </c>
      <c r="B136" t="s">
        <v>2875</v>
      </c>
      <c r="C136" t="s">
        <v>6985</v>
      </c>
      <c r="D136">
        <v>20000</v>
      </c>
      <c r="E136">
        <v>7</v>
      </c>
      <c r="F136" t="s">
        <v>8220</v>
      </c>
      <c r="G136" t="s">
        <v>8223</v>
      </c>
      <c r="H136" t="s">
        <v>8245</v>
      </c>
      <c r="I136">
        <v>1462417493</v>
      </c>
      <c r="J136">
        <v>1459825493</v>
      </c>
      <c r="K136" t="b">
        <v>0</v>
      </c>
      <c r="L136">
        <v>3</v>
      </c>
      <c r="M136" t="b">
        <v>0</v>
      </c>
      <c r="N136" t="s">
        <v>8269</v>
      </c>
      <c r="O136">
        <v>42495.128391203703</v>
      </c>
      <c r="P136">
        <v>42465.128391203703</v>
      </c>
      <c r="Q136">
        <v>0</v>
      </c>
      <c r="R136">
        <v>2.33</v>
      </c>
      <c r="S136" t="s">
        <v>8320</v>
      </c>
      <c r="T136" t="s">
        <v>8321</v>
      </c>
    </row>
    <row r="137" spans="1:20" x14ac:dyDescent="0.3">
      <c r="A137">
        <v>2876</v>
      </c>
      <c r="B137" t="s">
        <v>2876</v>
      </c>
      <c r="C137" t="s">
        <v>6986</v>
      </c>
      <c r="D137">
        <v>150000</v>
      </c>
      <c r="E137">
        <v>0</v>
      </c>
      <c r="F137" t="s">
        <v>8220</v>
      </c>
      <c r="G137" t="s">
        <v>8223</v>
      </c>
      <c r="H137" t="s">
        <v>8245</v>
      </c>
      <c r="I137">
        <v>1437069079</v>
      </c>
      <c r="J137">
        <v>1434477079</v>
      </c>
      <c r="K137" t="b">
        <v>0</v>
      </c>
      <c r="L137">
        <v>0</v>
      </c>
      <c r="M137" t="b">
        <v>0</v>
      </c>
      <c r="N137" t="s">
        <v>8269</v>
      </c>
      <c r="O137">
        <v>42201.743969907402</v>
      </c>
      <c r="P137">
        <v>42171.743969907402</v>
      </c>
      <c r="Q137">
        <v>0</v>
      </c>
      <c r="R137">
        <v>0</v>
      </c>
      <c r="S137" t="s">
        <v>8320</v>
      </c>
      <c r="T137" t="s">
        <v>8321</v>
      </c>
    </row>
    <row r="138" spans="1:20" x14ac:dyDescent="0.3">
      <c r="A138">
        <v>2877</v>
      </c>
      <c r="B138" t="s">
        <v>2877</v>
      </c>
      <c r="C138" t="s">
        <v>6987</v>
      </c>
      <c r="D138">
        <v>6000</v>
      </c>
      <c r="E138">
        <v>650</v>
      </c>
      <c r="F138" t="s">
        <v>8220</v>
      </c>
      <c r="G138" t="s">
        <v>8223</v>
      </c>
      <c r="H138" t="s">
        <v>8245</v>
      </c>
      <c r="I138">
        <v>1480525200</v>
      </c>
      <c r="J138">
        <v>1477781724</v>
      </c>
      <c r="K138" t="b">
        <v>0</v>
      </c>
      <c r="L138">
        <v>6</v>
      </c>
      <c r="M138" t="b">
        <v>0</v>
      </c>
      <c r="N138" t="s">
        <v>8269</v>
      </c>
      <c r="O138">
        <v>42704.708333333328</v>
      </c>
      <c r="P138">
        <v>42672.955138888887</v>
      </c>
      <c r="Q138">
        <v>11</v>
      </c>
      <c r="R138">
        <v>108.33</v>
      </c>
      <c r="S138" t="s">
        <v>8320</v>
      </c>
      <c r="T138" t="s">
        <v>8321</v>
      </c>
    </row>
    <row r="139" spans="1:20" x14ac:dyDescent="0.3">
      <c r="A139">
        <v>2878</v>
      </c>
      <c r="B139" t="s">
        <v>2878</v>
      </c>
      <c r="C139" t="s">
        <v>6988</v>
      </c>
      <c r="D139">
        <v>3000</v>
      </c>
      <c r="E139">
        <v>63</v>
      </c>
      <c r="F139" t="s">
        <v>8220</v>
      </c>
      <c r="G139" t="s">
        <v>8224</v>
      </c>
      <c r="H139" t="s">
        <v>8246</v>
      </c>
      <c r="I139">
        <v>1435934795</v>
      </c>
      <c r="J139">
        <v>1430750795</v>
      </c>
      <c r="K139" t="b">
        <v>0</v>
      </c>
      <c r="L139">
        <v>4</v>
      </c>
      <c r="M139" t="b">
        <v>0</v>
      </c>
      <c r="N139" t="s">
        <v>8269</v>
      </c>
      <c r="O139">
        <v>42188.615682870368</v>
      </c>
      <c r="P139">
        <v>42128.615682870368</v>
      </c>
      <c r="Q139">
        <v>2</v>
      </c>
      <c r="R139">
        <v>15.75</v>
      </c>
      <c r="S139" t="s">
        <v>8320</v>
      </c>
      <c r="T139" t="s">
        <v>8321</v>
      </c>
    </row>
    <row r="140" spans="1:20" x14ac:dyDescent="0.3">
      <c r="A140">
        <v>2879</v>
      </c>
      <c r="B140" t="s">
        <v>2879</v>
      </c>
      <c r="C140" t="s">
        <v>6989</v>
      </c>
      <c r="D140">
        <v>11200</v>
      </c>
      <c r="E140">
        <v>29</v>
      </c>
      <c r="F140" t="s">
        <v>8220</v>
      </c>
      <c r="G140" t="s">
        <v>8223</v>
      </c>
      <c r="H140" t="s">
        <v>8245</v>
      </c>
      <c r="I140">
        <v>1453310661</v>
      </c>
      <c r="J140">
        <v>1450718661</v>
      </c>
      <c r="K140" t="b">
        <v>0</v>
      </c>
      <c r="L140">
        <v>1</v>
      </c>
      <c r="M140" t="b">
        <v>0</v>
      </c>
      <c r="N140" t="s">
        <v>8269</v>
      </c>
      <c r="O140">
        <v>42389.725243055553</v>
      </c>
      <c r="P140">
        <v>42359.725243055553</v>
      </c>
      <c r="Q140">
        <v>0</v>
      </c>
      <c r="R140">
        <v>29</v>
      </c>
      <c r="S140" t="s">
        <v>8320</v>
      </c>
      <c r="T140" t="s">
        <v>8321</v>
      </c>
    </row>
    <row r="141" spans="1:20" x14ac:dyDescent="0.3">
      <c r="A141">
        <v>2880</v>
      </c>
      <c r="B141" t="s">
        <v>2880</v>
      </c>
      <c r="C141" t="s">
        <v>6990</v>
      </c>
      <c r="D141">
        <v>12000</v>
      </c>
      <c r="E141">
        <v>2800</v>
      </c>
      <c r="F141" t="s">
        <v>8220</v>
      </c>
      <c r="G141" t="s">
        <v>8223</v>
      </c>
      <c r="H141" t="s">
        <v>8245</v>
      </c>
      <c r="I141">
        <v>1440090300</v>
      </c>
      <c r="J141">
        <v>1436305452</v>
      </c>
      <c r="K141" t="b">
        <v>0</v>
      </c>
      <c r="L141">
        <v>29</v>
      </c>
      <c r="M141" t="b">
        <v>0</v>
      </c>
      <c r="N141" t="s">
        <v>8269</v>
      </c>
      <c r="O141">
        <v>42236.711805555555</v>
      </c>
      <c r="P141">
        <v>42192.905694444446</v>
      </c>
      <c r="Q141">
        <v>23</v>
      </c>
      <c r="R141">
        <v>96.55</v>
      </c>
      <c r="S141" t="s">
        <v>8320</v>
      </c>
      <c r="T141" t="s">
        <v>8321</v>
      </c>
    </row>
    <row r="142" spans="1:20" x14ac:dyDescent="0.3">
      <c r="A142">
        <v>2881</v>
      </c>
      <c r="B142" t="s">
        <v>2881</v>
      </c>
      <c r="C142" t="s">
        <v>6991</v>
      </c>
      <c r="D142">
        <v>5500</v>
      </c>
      <c r="E142">
        <v>0</v>
      </c>
      <c r="F142" t="s">
        <v>8220</v>
      </c>
      <c r="G142" t="s">
        <v>8223</v>
      </c>
      <c r="H142" t="s">
        <v>8245</v>
      </c>
      <c r="I142">
        <v>1417620036</v>
      </c>
      <c r="J142">
        <v>1412432436</v>
      </c>
      <c r="K142" t="b">
        <v>0</v>
      </c>
      <c r="L142">
        <v>0</v>
      </c>
      <c r="M142" t="b">
        <v>0</v>
      </c>
      <c r="N142" t="s">
        <v>8269</v>
      </c>
      <c r="O142">
        <v>41976.639305555553</v>
      </c>
      <c r="P142">
        <v>41916.597638888888</v>
      </c>
      <c r="Q142">
        <v>0</v>
      </c>
      <c r="R142">
        <v>0</v>
      </c>
      <c r="S142" t="s">
        <v>8320</v>
      </c>
      <c r="T142" t="s">
        <v>8321</v>
      </c>
    </row>
    <row r="143" spans="1:20" x14ac:dyDescent="0.3">
      <c r="A143">
        <v>2882</v>
      </c>
      <c r="B143" t="s">
        <v>2882</v>
      </c>
      <c r="C143" t="s">
        <v>6992</v>
      </c>
      <c r="D143">
        <v>750</v>
      </c>
      <c r="E143">
        <v>252</v>
      </c>
      <c r="F143" t="s">
        <v>8220</v>
      </c>
      <c r="G143" t="s">
        <v>8223</v>
      </c>
      <c r="H143" t="s">
        <v>8245</v>
      </c>
      <c r="I143">
        <v>1462112318</v>
      </c>
      <c r="J143">
        <v>1459520318</v>
      </c>
      <c r="K143" t="b">
        <v>0</v>
      </c>
      <c r="L143">
        <v>4</v>
      </c>
      <c r="M143" t="b">
        <v>0</v>
      </c>
      <c r="N143" t="s">
        <v>8269</v>
      </c>
      <c r="O143">
        <v>42491.596273148149</v>
      </c>
      <c r="P143">
        <v>42461.596273148149</v>
      </c>
      <c r="Q143">
        <v>34</v>
      </c>
      <c r="R143">
        <v>63</v>
      </c>
      <c r="S143" t="s">
        <v>8320</v>
      </c>
      <c r="T143" t="s">
        <v>8321</v>
      </c>
    </row>
    <row r="144" spans="1:20" x14ac:dyDescent="0.3">
      <c r="A144">
        <v>2883</v>
      </c>
      <c r="B144" t="s">
        <v>2883</v>
      </c>
      <c r="C144" t="s">
        <v>6993</v>
      </c>
      <c r="D144">
        <v>10000</v>
      </c>
      <c r="E144">
        <v>1908</v>
      </c>
      <c r="F144" t="s">
        <v>8220</v>
      </c>
      <c r="G144" t="s">
        <v>8223</v>
      </c>
      <c r="H144" t="s">
        <v>8245</v>
      </c>
      <c r="I144">
        <v>1454734740</v>
      </c>
      <c r="J144">
        <v>1451684437</v>
      </c>
      <c r="K144" t="b">
        <v>0</v>
      </c>
      <c r="L144">
        <v>5</v>
      </c>
      <c r="M144" t="b">
        <v>0</v>
      </c>
      <c r="N144" t="s">
        <v>8269</v>
      </c>
      <c r="O144">
        <v>42406.207638888889</v>
      </c>
      <c r="P144">
        <v>42370.90320601852</v>
      </c>
      <c r="Q144">
        <v>19</v>
      </c>
      <c r="R144">
        <v>381.6</v>
      </c>
      <c r="S144" t="s">
        <v>8320</v>
      </c>
      <c r="T144" t="s">
        <v>8321</v>
      </c>
    </row>
    <row r="145" spans="1:20" x14ac:dyDescent="0.3">
      <c r="A145">
        <v>2884</v>
      </c>
      <c r="B145" t="s">
        <v>2884</v>
      </c>
      <c r="C145" t="s">
        <v>6994</v>
      </c>
      <c r="D145">
        <v>45000</v>
      </c>
      <c r="E145">
        <v>185</v>
      </c>
      <c r="F145" t="s">
        <v>8220</v>
      </c>
      <c r="G145" t="s">
        <v>8223</v>
      </c>
      <c r="H145" t="s">
        <v>8245</v>
      </c>
      <c r="I145">
        <v>1417800435</v>
      </c>
      <c r="J145">
        <v>1415208435</v>
      </c>
      <c r="K145" t="b">
        <v>0</v>
      </c>
      <c r="L145">
        <v>4</v>
      </c>
      <c r="M145" t="b">
        <v>0</v>
      </c>
      <c r="N145" t="s">
        <v>8269</v>
      </c>
      <c r="O145">
        <v>41978.727256944447</v>
      </c>
      <c r="P145">
        <v>41948.727256944447</v>
      </c>
      <c r="Q145">
        <v>0</v>
      </c>
      <c r="R145">
        <v>46.25</v>
      </c>
      <c r="S145" t="s">
        <v>8320</v>
      </c>
      <c r="T145" t="s">
        <v>8321</v>
      </c>
    </row>
    <row r="146" spans="1:20" x14ac:dyDescent="0.3">
      <c r="A146">
        <v>2885</v>
      </c>
      <c r="B146" t="s">
        <v>2885</v>
      </c>
      <c r="C146" t="s">
        <v>6995</v>
      </c>
      <c r="D146">
        <v>400</v>
      </c>
      <c r="E146">
        <v>130</v>
      </c>
      <c r="F146" t="s">
        <v>8220</v>
      </c>
      <c r="G146" t="s">
        <v>8223</v>
      </c>
      <c r="H146" t="s">
        <v>8245</v>
      </c>
      <c r="I146">
        <v>1426294201</v>
      </c>
      <c r="J146">
        <v>1423705801</v>
      </c>
      <c r="K146" t="b">
        <v>0</v>
      </c>
      <c r="L146">
        <v>5</v>
      </c>
      <c r="M146" t="b">
        <v>0</v>
      </c>
      <c r="N146" t="s">
        <v>8269</v>
      </c>
      <c r="O146">
        <v>42077.034733796296</v>
      </c>
      <c r="P146">
        <v>42047.07640046296</v>
      </c>
      <c r="Q146">
        <v>33</v>
      </c>
      <c r="R146">
        <v>26</v>
      </c>
      <c r="S146" t="s">
        <v>8320</v>
      </c>
      <c r="T146" t="s">
        <v>8321</v>
      </c>
    </row>
    <row r="147" spans="1:20" x14ac:dyDescent="0.3">
      <c r="A147">
        <v>2886</v>
      </c>
      <c r="B147" t="s">
        <v>2886</v>
      </c>
      <c r="C147" t="s">
        <v>6996</v>
      </c>
      <c r="D147">
        <v>200</v>
      </c>
      <c r="E147">
        <v>10</v>
      </c>
      <c r="F147" t="s">
        <v>8220</v>
      </c>
      <c r="G147" t="s">
        <v>8223</v>
      </c>
      <c r="H147" t="s">
        <v>8245</v>
      </c>
      <c r="I147">
        <v>1442635140</v>
      </c>
      <c r="J147">
        <v>1442243484</v>
      </c>
      <c r="K147" t="b">
        <v>0</v>
      </c>
      <c r="L147">
        <v>1</v>
      </c>
      <c r="M147" t="b">
        <v>0</v>
      </c>
      <c r="N147" t="s">
        <v>8269</v>
      </c>
      <c r="O147">
        <v>42266.165972222225</v>
      </c>
      <c r="P147">
        <v>42261.632916666669</v>
      </c>
      <c r="Q147">
        <v>5</v>
      </c>
      <c r="R147">
        <v>10</v>
      </c>
      <c r="S147" t="s">
        <v>8320</v>
      </c>
      <c r="T147" t="s">
        <v>8321</v>
      </c>
    </row>
    <row r="148" spans="1:20" x14ac:dyDescent="0.3">
      <c r="A148">
        <v>2887</v>
      </c>
      <c r="B148" t="s">
        <v>2887</v>
      </c>
      <c r="C148" t="s">
        <v>6997</v>
      </c>
      <c r="D148">
        <v>3000</v>
      </c>
      <c r="E148">
        <v>5</v>
      </c>
      <c r="F148" t="s">
        <v>8220</v>
      </c>
      <c r="G148" t="s">
        <v>8223</v>
      </c>
      <c r="H148" t="s">
        <v>8245</v>
      </c>
      <c r="I148">
        <v>1420971324</v>
      </c>
      <c r="J148">
        <v>1418379324</v>
      </c>
      <c r="K148" t="b">
        <v>0</v>
      </c>
      <c r="L148">
        <v>1</v>
      </c>
      <c r="M148" t="b">
        <v>0</v>
      </c>
      <c r="N148" t="s">
        <v>8269</v>
      </c>
      <c r="O148">
        <v>42015.427361111113</v>
      </c>
      <c r="P148">
        <v>41985.427361111113</v>
      </c>
      <c r="Q148">
        <v>0</v>
      </c>
      <c r="R148">
        <v>5</v>
      </c>
      <c r="S148" t="s">
        <v>8320</v>
      </c>
      <c r="T148" t="s">
        <v>8321</v>
      </c>
    </row>
    <row r="149" spans="1:20" x14ac:dyDescent="0.3">
      <c r="A149">
        <v>2888</v>
      </c>
      <c r="B149" t="s">
        <v>2888</v>
      </c>
      <c r="C149" t="s">
        <v>6998</v>
      </c>
      <c r="D149">
        <v>30000</v>
      </c>
      <c r="E149">
        <v>0</v>
      </c>
      <c r="F149" t="s">
        <v>8220</v>
      </c>
      <c r="G149" t="s">
        <v>8223</v>
      </c>
      <c r="H149" t="s">
        <v>8245</v>
      </c>
      <c r="I149">
        <v>1413608340</v>
      </c>
      <c r="J149">
        <v>1412945440</v>
      </c>
      <c r="K149" t="b">
        <v>0</v>
      </c>
      <c r="L149">
        <v>0</v>
      </c>
      <c r="M149" t="b">
        <v>0</v>
      </c>
      <c r="N149" t="s">
        <v>8269</v>
      </c>
      <c r="O149">
        <v>41930.207638888889</v>
      </c>
      <c r="P149">
        <v>41922.535185185188</v>
      </c>
      <c r="Q149">
        <v>0</v>
      </c>
      <c r="R149">
        <v>0</v>
      </c>
      <c r="S149" t="s">
        <v>8320</v>
      </c>
      <c r="T149" t="s">
        <v>8321</v>
      </c>
    </row>
    <row r="150" spans="1:20" x14ac:dyDescent="0.3">
      <c r="A150">
        <v>2889</v>
      </c>
      <c r="B150" t="s">
        <v>2889</v>
      </c>
      <c r="C150" t="s">
        <v>6999</v>
      </c>
      <c r="D150">
        <v>3000</v>
      </c>
      <c r="E150">
        <v>1142</v>
      </c>
      <c r="F150" t="s">
        <v>8220</v>
      </c>
      <c r="G150" t="s">
        <v>8223</v>
      </c>
      <c r="H150" t="s">
        <v>8245</v>
      </c>
      <c r="I150">
        <v>1409344985</v>
      </c>
      <c r="J150">
        <v>1406752985</v>
      </c>
      <c r="K150" t="b">
        <v>0</v>
      </c>
      <c r="L150">
        <v>14</v>
      </c>
      <c r="M150" t="b">
        <v>0</v>
      </c>
      <c r="N150" t="s">
        <v>8269</v>
      </c>
      <c r="O150">
        <v>41880.863252314812</v>
      </c>
      <c r="P150">
        <v>41850.863252314812</v>
      </c>
      <c r="Q150">
        <v>38</v>
      </c>
      <c r="R150">
        <v>81.569999999999993</v>
      </c>
      <c r="S150" t="s">
        <v>8320</v>
      </c>
      <c r="T150" t="s">
        <v>8321</v>
      </c>
    </row>
    <row r="151" spans="1:20" x14ac:dyDescent="0.3">
      <c r="A151">
        <v>2890</v>
      </c>
      <c r="B151" t="s">
        <v>2890</v>
      </c>
      <c r="C151" t="s">
        <v>7000</v>
      </c>
      <c r="D151">
        <v>2000</v>
      </c>
      <c r="E151">
        <v>21</v>
      </c>
      <c r="F151" t="s">
        <v>8220</v>
      </c>
      <c r="G151" t="s">
        <v>8223</v>
      </c>
      <c r="H151" t="s">
        <v>8245</v>
      </c>
      <c r="I151">
        <v>1407553200</v>
      </c>
      <c r="J151">
        <v>1405100992</v>
      </c>
      <c r="K151" t="b">
        <v>0</v>
      </c>
      <c r="L151">
        <v>3</v>
      </c>
      <c r="M151" t="b">
        <v>0</v>
      </c>
      <c r="N151" t="s">
        <v>8269</v>
      </c>
      <c r="O151">
        <v>41860.125</v>
      </c>
      <c r="P151">
        <v>41831.742962962962</v>
      </c>
      <c r="Q151">
        <v>1</v>
      </c>
      <c r="R151">
        <v>7</v>
      </c>
      <c r="S151" t="s">
        <v>8320</v>
      </c>
      <c r="T151" t="s">
        <v>8321</v>
      </c>
    </row>
    <row r="152" spans="1:20" x14ac:dyDescent="0.3">
      <c r="A152">
        <v>2891</v>
      </c>
      <c r="B152" t="s">
        <v>2891</v>
      </c>
      <c r="C152" t="s">
        <v>7001</v>
      </c>
      <c r="D152">
        <v>10000</v>
      </c>
      <c r="E152">
        <v>273</v>
      </c>
      <c r="F152" t="s">
        <v>8220</v>
      </c>
      <c r="G152" t="s">
        <v>8223</v>
      </c>
      <c r="H152" t="s">
        <v>8245</v>
      </c>
      <c r="I152">
        <v>1460751128</v>
      </c>
      <c r="J152">
        <v>1455570728</v>
      </c>
      <c r="K152" t="b">
        <v>0</v>
      </c>
      <c r="L152">
        <v>10</v>
      </c>
      <c r="M152" t="b">
        <v>0</v>
      </c>
      <c r="N152" t="s">
        <v>8269</v>
      </c>
      <c r="O152">
        <v>42475.84175925926</v>
      </c>
      <c r="P152">
        <v>42415.883425925931</v>
      </c>
      <c r="Q152">
        <v>3</v>
      </c>
      <c r="R152">
        <v>27.3</v>
      </c>
      <c r="S152" t="s">
        <v>8320</v>
      </c>
      <c r="T152" t="s">
        <v>8321</v>
      </c>
    </row>
    <row r="153" spans="1:20" x14ac:dyDescent="0.3">
      <c r="A153">
        <v>2892</v>
      </c>
      <c r="B153" t="s">
        <v>2892</v>
      </c>
      <c r="C153" t="s">
        <v>7002</v>
      </c>
      <c r="D153">
        <v>5500</v>
      </c>
      <c r="E153">
        <v>500</v>
      </c>
      <c r="F153" t="s">
        <v>8220</v>
      </c>
      <c r="G153" t="s">
        <v>8223</v>
      </c>
      <c r="H153" t="s">
        <v>8245</v>
      </c>
      <c r="I153">
        <v>1409000400</v>
      </c>
      <c r="J153">
        <v>1408381704</v>
      </c>
      <c r="K153" t="b">
        <v>0</v>
      </c>
      <c r="L153">
        <v>17</v>
      </c>
      <c r="M153" t="b">
        <v>0</v>
      </c>
      <c r="N153" t="s">
        <v>8269</v>
      </c>
      <c r="O153">
        <v>41876.875</v>
      </c>
      <c r="P153">
        <v>41869.714166666665</v>
      </c>
      <c r="Q153">
        <v>9</v>
      </c>
      <c r="R153">
        <v>29.41</v>
      </c>
      <c r="S153" t="s">
        <v>8320</v>
      </c>
      <c r="T153" t="s">
        <v>8321</v>
      </c>
    </row>
    <row r="154" spans="1:20" x14ac:dyDescent="0.3">
      <c r="A154">
        <v>2893</v>
      </c>
      <c r="B154" t="s">
        <v>2893</v>
      </c>
      <c r="C154" t="s">
        <v>7003</v>
      </c>
      <c r="D154">
        <v>5000</v>
      </c>
      <c r="E154">
        <v>25</v>
      </c>
      <c r="F154" t="s">
        <v>8220</v>
      </c>
      <c r="G154" t="s">
        <v>8223</v>
      </c>
      <c r="H154" t="s">
        <v>8245</v>
      </c>
      <c r="I154">
        <v>1420768800</v>
      </c>
      <c r="J154">
        <v>1415644395</v>
      </c>
      <c r="K154" t="b">
        <v>0</v>
      </c>
      <c r="L154">
        <v>2</v>
      </c>
      <c r="M154" t="b">
        <v>0</v>
      </c>
      <c r="N154" t="s">
        <v>8269</v>
      </c>
      <c r="O154">
        <v>42013.083333333328</v>
      </c>
      <c r="P154">
        <v>41953.773090277777</v>
      </c>
      <c r="Q154">
        <v>1</v>
      </c>
      <c r="R154">
        <v>12.5</v>
      </c>
      <c r="S154" t="s">
        <v>8320</v>
      </c>
      <c r="T154" t="s">
        <v>8321</v>
      </c>
    </row>
    <row r="155" spans="1:20" x14ac:dyDescent="0.3">
      <c r="A155">
        <v>2894</v>
      </c>
      <c r="B155" t="s">
        <v>2894</v>
      </c>
      <c r="C155" t="s">
        <v>7004</v>
      </c>
      <c r="D155">
        <v>50000</v>
      </c>
      <c r="E155">
        <v>0</v>
      </c>
      <c r="F155" t="s">
        <v>8220</v>
      </c>
      <c r="G155" t="s">
        <v>8223</v>
      </c>
      <c r="H155" t="s">
        <v>8245</v>
      </c>
      <c r="I155">
        <v>1428100815</v>
      </c>
      <c r="J155">
        <v>1422920415</v>
      </c>
      <c r="K155" t="b">
        <v>0</v>
      </c>
      <c r="L155">
        <v>0</v>
      </c>
      <c r="M155" t="b">
        <v>0</v>
      </c>
      <c r="N155" t="s">
        <v>8269</v>
      </c>
      <c r="O155">
        <v>42097.944618055553</v>
      </c>
      <c r="P155">
        <v>42037.986284722225</v>
      </c>
      <c r="Q155">
        <v>0</v>
      </c>
      <c r="R155">
        <v>0</v>
      </c>
      <c r="S155" t="s">
        <v>8320</v>
      </c>
      <c r="T155" t="s">
        <v>8321</v>
      </c>
    </row>
    <row r="156" spans="1:20" x14ac:dyDescent="0.3">
      <c r="A156">
        <v>2895</v>
      </c>
      <c r="B156" t="s">
        <v>2895</v>
      </c>
      <c r="C156" t="s">
        <v>7005</v>
      </c>
      <c r="D156">
        <v>500</v>
      </c>
      <c r="E156">
        <v>23</v>
      </c>
      <c r="F156" t="s">
        <v>8220</v>
      </c>
      <c r="G156" t="s">
        <v>8223</v>
      </c>
      <c r="H156" t="s">
        <v>8245</v>
      </c>
      <c r="I156">
        <v>1403470800</v>
      </c>
      <c r="J156">
        <v>1403356792</v>
      </c>
      <c r="K156" t="b">
        <v>0</v>
      </c>
      <c r="L156">
        <v>4</v>
      </c>
      <c r="M156" t="b">
        <v>0</v>
      </c>
      <c r="N156" t="s">
        <v>8269</v>
      </c>
      <c r="O156">
        <v>41812.875</v>
      </c>
      <c r="P156">
        <v>41811.555462962962</v>
      </c>
      <c r="Q156">
        <v>5</v>
      </c>
      <c r="R156">
        <v>5.75</v>
      </c>
      <c r="S156" t="s">
        <v>8320</v>
      </c>
      <c r="T156" t="s">
        <v>8321</v>
      </c>
    </row>
    <row r="157" spans="1:20" x14ac:dyDescent="0.3">
      <c r="A157">
        <v>2896</v>
      </c>
      <c r="B157" t="s">
        <v>2896</v>
      </c>
      <c r="C157" t="s">
        <v>7006</v>
      </c>
      <c r="D157">
        <v>3000</v>
      </c>
      <c r="E157">
        <v>625</v>
      </c>
      <c r="F157" t="s">
        <v>8220</v>
      </c>
      <c r="G157" t="s">
        <v>8223</v>
      </c>
      <c r="H157" t="s">
        <v>8245</v>
      </c>
      <c r="I157">
        <v>1481522400</v>
      </c>
      <c r="J157">
        <v>1480283321</v>
      </c>
      <c r="K157" t="b">
        <v>0</v>
      </c>
      <c r="L157">
        <v>12</v>
      </c>
      <c r="M157" t="b">
        <v>0</v>
      </c>
      <c r="N157" t="s">
        <v>8269</v>
      </c>
      <c r="O157">
        <v>42716.25</v>
      </c>
      <c r="P157">
        <v>42701.908807870372</v>
      </c>
      <c r="Q157">
        <v>21</v>
      </c>
      <c r="R157">
        <v>52.08</v>
      </c>
      <c r="S157" t="s">
        <v>8320</v>
      </c>
      <c r="T157" t="s">
        <v>8321</v>
      </c>
    </row>
    <row r="158" spans="1:20" x14ac:dyDescent="0.3">
      <c r="A158">
        <v>2897</v>
      </c>
      <c r="B158" t="s">
        <v>2897</v>
      </c>
      <c r="C158" t="s">
        <v>7007</v>
      </c>
      <c r="D158">
        <v>12000</v>
      </c>
      <c r="E158">
        <v>550</v>
      </c>
      <c r="F158" t="s">
        <v>8220</v>
      </c>
      <c r="G158" t="s">
        <v>8223</v>
      </c>
      <c r="H158" t="s">
        <v>8245</v>
      </c>
      <c r="I158">
        <v>1444577345</v>
      </c>
      <c r="J158">
        <v>1441985458</v>
      </c>
      <c r="K158" t="b">
        <v>0</v>
      </c>
      <c r="L158">
        <v>3</v>
      </c>
      <c r="M158" t="b">
        <v>0</v>
      </c>
      <c r="N158" t="s">
        <v>8269</v>
      </c>
      <c r="O158">
        <v>42288.645196759258</v>
      </c>
      <c r="P158">
        <v>42258.646504629629</v>
      </c>
      <c r="Q158">
        <v>5</v>
      </c>
      <c r="R158">
        <v>183.33</v>
      </c>
      <c r="S158" t="s">
        <v>8320</v>
      </c>
      <c r="T158" t="s">
        <v>8321</v>
      </c>
    </row>
    <row r="159" spans="1:20" x14ac:dyDescent="0.3">
      <c r="A159">
        <v>2898</v>
      </c>
      <c r="B159" t="s">
        <v>2898</v>
      </c>
      <c r="C159" t="s">
        <v>7008</v>
      </c>
      <c r="D159">
        <v>7500</v>
      </c>
      <c r="E159">
        <v>316</v>
      </c>
      <c r="F159" t="s">
        <v>8220</v>
      </c>
      <c r="G159" t="s">
        <v>8223</v>
      </c>
      <c r="H159" t="s">
        <v>8245</v>
      </c>
      <c r="I159">
        <v>1446307053</v>
      </c>
      <c r="J159">
        <v>1443715053</v>
      </c>
      <c r="K159" t="b">
        <v>0</v>
      </c>
      <c r="L159">
        <v>12</v>
      </c>
      <c r="M159" t="b">
        <v>0</v>
      </c>
      <c r="N159" t="s">
        <v>8269</v>
      </c>
      <c r="O159">
        <v>42308.664965277778</v>
      </c>
      <c r="P159">
        <v>42278.664965277778</v>
      </c>
      <c r="Q159">
        <v>4</v>
      </c>
      <c r="R159">
        <v>26.33</v>
      </c>
      <c r="S159" t="s">
        <v>8320</v>
      </c>
      <c r="T159" t="s">
        <v>8321</v>
      </c>
    </row>
    <row r="160" spans="1:20" x14ac:dyDescent="0.3">
      <c r="A160">
        <v>2899</v>
      </c>
      <c r="B160" t="s">
        <v>2899</v>
      </c>
      <c r="C160" t="s">
        <v>7009</v>
      </c>
      <c r="D160">
        <v>10000</v>
      </c>
      <c r="E160">
        <v>0</v>
      </c>
      <c r="F160" t="s">
        <v>8220</v>
      </c>
      <c r="G160" t="s">
        <v>8223</v>
      </c>
      <c r="H160" t="s">
        <v>8245</v>
      </c>
      <c r="I160">
        <v>1469325158</v>
      </c>
      <c r="J160">
        <v>1464141158</v>
      </c>
      <c r="K160" t="b">
        <v>0</v>
      </c>
      <c r="L160">
        <v>0</v>
      </c>
      <c r="M160" t="b">
        <v>0</v>
      </c>
      <c r="N160" t="s">
        <v>8269</v>
      </c>
      <c r="O160">
        <v>42575.078217592592</v>
      </c>
      <c r="P160">
        <v>42515.078217592592</v>
      </c>
      <c r="Q160">
        <v>0</v>
      </c>
      <c r="R160">
        <v>0</v>
      </c>
      <c r="S160" t="s">
        <v>8320</v>
      </c>
      <c r="T160" t="s">
        <v>8321</v>
      </c>
    </row>
    <row r="161" spans="1:20" x14ac:dyDescent="0.3">
      <c r="A161">
        <v>2900</v>
      </c>
      <c r="B161" t="s">
        <v>2900</v>
      </c>
      <c r="C161" t="s">
        <v>7010</v>
      </c>
      <c r="D161">
        <v>5500</v>
      </c>
      <c r="E161">
        <v>3405</v>
      </c>
      <c r="F161" t="s">
        <v>8220</v>
      </c>
      <c r="G161" t="s">
        <v>8223</v>
      </c>
      <c r="H161" t="s">
        <v>8245</v>
      </c>
      <c r="I161">
        <v>1407562632</v>
      </c>
      <c r="J161">
        <v>1404970632</v>
      </c>
      <c r="K161" t="b">
        <v>0</v>
      </c>
      <c r="L161">
        <v>7</v>
      </c>
      <c r="M161" t="b">
        <v>0</v>
      </c>
      <c r="N161" t="s">
        <v>8269</v>
      </c>
      <c r="O161">
        <v>41860.234166666669</v>
      </c>
      <c r="P161">
        <v>41830.234166666669</v>
      </c>
      <c r="Q161">
        <v>62</v>
      </c>
      <c r="R161">
        <v>486.43</v>
      </c>
      <c r="S161" t="s">
        <v>8320</v>
      </c>
      <c r="T161" t="s">
        <v>8321</v>
      </c>
    </row>
    <row r="162" spans="1:20" x14ac:dyDescent="0.3">
      <c r="A162">
        <v>2901</v>
      </c>
      <c r="B162" t="s">
        <v>2901</v>
      </c>
      <c r="C162" t="s">
        <v>7011</v>
      </c>
      <c r="D162">
        <v>750</v>
      </c>
      <c r="E162">
        <v>6</v>
      </c>
      <c r="F162" t="s">
        <v>8220</v>
      </c>
      <c r="G162" t="s">
        <v>8223</v>
      </c>
      <c r="H162" t="s">
        <v>8245</v>
      </c>
      <c r="I162">
        <v>1423345339</v>
      </c>
      <c r="J162">
        <v>1418161339</v>
      </c>
      <c r="K162" t="b">
        <v>0</v>
      </c>
      <c r="L162">
        <v>2</v>
      </c>
      <c r="M162" t="b">
        <v>0</v>
      </c>
      <c r="N162" t="s">
        <v>8269</v>
      </c>
      <c r="O162">
        <v>42042.904386574075</v>
      </c>
      <c r="P162">
        <v>41982.904386574075</v>
      </c>
      <c r="Q162">
        <v>1</v>
      </c>
      <c r="R162">
        <v>3</v>
      </c>
      <c r="S162" t="s">
        <v>8320</v>
      </c>
      <c r="T162" t="s">
        <v>8321</v>
      </c>
    </row>
    <row r="163" spans="1:20" x14ac:dyDescent="0.3">
      <c r="A163">
        <v>2902</v>
      </c>
      <c r="B163" t="s">
        <v>2902</v>
      </c>
      <c r="C163" t="s">
        <v>7012</v>
      </c>
      <c r="D163">
        <v>150000</v>
      </c>
      <c r="E163">
        <v>25</v>
      </c>
      <c r="F163" t="s">
        <v>8220</v>
      </c>
      <c r="G163" t="s">
        <v>8223</v>
      </c>
      <c r="H163" t="s">
        <v>8245</v>
      </c>
      <c r="I163">
        <v>1440412396</v>
      </c>
      <c r="J163">
        <v>1437820396</v>
      </c>
      <c r="K163" t="b">
        <v>0</v>
      </c>
      <c r="L163">
        <v>1</v>
      </c>
      <c r="M163" t="b">
        <v>0</v>
      </c>
      <c r="N163" t="s">
        <v>8269</v>
      </c>
      <c r="O163">
        <v>42240.439768518518</v>
      </c>
      <c r="P163">
        <v>42210.439768518518</v>
      </c>
      <c r="Q163">
        <v>0</v>
      </c>
      <c r="R163">
        <v>25</v>
      </c>
      <c r="S163" t="s">
        <v>8320</v>
      </c>
      <c r="T163" t="s">
        <v>8321</v>
      </c>
    </row>
    <row r="164" spans="1:20" x14ac:dyDescent="0.3">
      <c r="A164">
        <v>2903</v>
      </c>
      <c r="B164" t="s">
        <v>2903</v>
      </c>
      <c r="C164" t="s">
        <v>7013</v>
      </c>
      <c r="D164">
        <v>5000</v>
      </c>
      <c r="E164">
        <v>39</v>
      </c>
      <c r="F164" t="s">
        <v>8220</v>
      </c>
      <c r="G164" t="s">
        <v>8223</v>
      </c>
      <c r="H164" t="s">
        <v>8245</v>
      </c>
      <c r="I164">
        <v>1441771218</v>
      </c>
      <c r="J164">
        <v>1436587218</v>
      </c>
      <c r="K164" t="b">
        <v>0</v>
      </c>
      <c r="L164">
        <v>4</v>
      </c>
      <c r="M164" t="b">
        <v>0</v>
      </c>
      <c r="N164" t="s">
        <v>8269</v>
      </c>
      <c r="O164">
        <v>42256.166874999995</v>
      </c>
      <c r="P164">
        <v>42196.166874999995</v>
      </c>
      <c r="Q164">
        <v>1</v>
      </c>
      <c r="R164">
        <v>9.75</v>
      </c>
      <c r="S164" t="s">
        <v>8320</v>
      </c>
      <c r="T164" t="s">
        <v>8321</v>
      </c>
    </row>
    <row r="165" spans="1:20" x14ac:dyDescent="0.3">
      <c r="A165">
        <v>2904</v>
      </c>
      <c r="B165" t="s">
        <v>2904</v>
      </c>
      <c r="C165" t="s">
        <v>7014</v>
      </c>
      <c r="D165">
        <v>1500</v>
      </c>
      <c r="E165">
        <v>75</v>
      </c>
      <c r="F165" t="s">
        <v>8220</v>
      </c>
      <c r="G165" t="s">
        <v>8224</v>
      </c>
      <c r="H165" t="s">
        <v>8246</v>
      </c>
      <c r="I165">
        <v>1415534400</v>
      </c>
      <c r="J165">
        <v>1414538031</v>
      </c>
      <c r="K165" t="b">
        <v>0</v>
      </c>
      <c r="L165">
        <v>4</v>
      </c>
      <c r="M165" t="b">
        <v>0</v>
      </c>
      <c r="N165" t="s">
        <v>8269</v>
      </c>
      <c r="O165">
        <v>41952.5</v>
      </c>
      <c r="P165">
        <v>41940.967951388891</v>
      </c>
      <c r="Q165">
        <v>5</v>
      </c>
      <c r="R165">
        <v>18.75</v>
      </c>
      <c r="S165" t="s">
        <v>8320</v>
      </c>
      <c r="T165" t="s">
        <v>8321</v>
      </c>
    </row>
    <row r="166" spans="1:20" x14ac:dyDescent="0.3">
      <c r="A166">
        <v>2905</v>
      </c>
      <c r="B166" t="s">
        <v>2905</v>
      </c>
      <c r="C166" t="s">
        <v>7015</v>
      </c>
      <c r="D166">
        <v>3500</v>
      </c>
      <c r="E166">
        <v>622</v>
      </c>
      <c r="F166" t="s">
        <v>8220</v>
      </c>
      <c r="G166" t="s">
        <v>8223</v>
      </c>
      <c r="H166" t="s">
        <v>8245</v>
      </c>
      <c r="I166">
        <v>1473211313</v>
      </c>
      <c r="J166">
        <v>1472001713</v>
      </c>
      <c r="K166" t="b">
        <v>0</v>
      </c>
      <c r="L166">
        <v>17</v>
      </c>
      <c r="M166" t="b">
        <v>0</v>
      </c>
      <c r="N166" t="s">
        <v>8269</v>
      </c>
      <c r="O166">
        <v>42620.056863425925</v>
      </c>
      <c r="P166">
        <v>42606.056863425925</v>
      </c>
      <c r="Q166">
        <v>18</v>
      </c>
      <c r="R166">
        <v>36.590000000000003</v>
      </c>
      <c r="S166" t="s">
        <v>8320</v>
      </c>
      <c r="T166" t="s">
        <v>8321</v>
      </c>
    </row>
    <row r="167" spans="1:20" x14ac:dyDescent="0.3">
      <c r="A167">
        <v>2906</v>
      </c>
      <c r="B167" t="s">
        <v>2906</v>
      </c>
      <c r="C167" t="s">
        <v>7016</v>
      </c>
      <c r="D167">
        <v>6000</v>
      </c>
      <c r="E167">
        <v>565</v>
      </c>
      <c r="F167" t="s">
        <v>8220</v>
      </c>
      <c r="G167" t="s">
        <v>8223</v>
      </c>
      <c r="H167" t="s">
        <v>8245</v>
      </c>
      <c r="I167">
        <v>1438390800</v>
      </c>
      <c r="J167">
        <v>1436888066</v>
      </c>
      <c r="K167" t="b">
        <v>0</v>
      </c>
      <c r="L167">
        <v>7</v>
      </c>
      <c r="M167" t="b">
        <v>0</v>
      </c>
      <c r="N167" t="s">
        <v>8269</v>
      </c>
      <c r="O167">
        <v>42217.041666666672</v>
      </c>
      <c r="P167">
        <v>42199.648912037039</v>
      </c>
      <c r="Q167">
        <v>9</v>
      </c>
      <c r="R167">
        <v>80.709999999999994</v>
      </c>
      <c r="S167" t="s">
        <v>8320</v>
      </c>
      <c r="T167" t="s">
        <v>8321</v>
      </c>
    </row>
    <row r="168" spans="1:20" x14ac:dyDescent="0.3">
      <c r="A168">
        <v>2907</v>
      </c>
      <c r="B168" t="s">
        <v>2907</v>
      </c>
      <c r="C168" t="s">
        <v>7017</v>
      </c>
      <c r="D168">
        <v>2500</v>
      </c>
      <c r="E168">
        <v>2</v>
      </c>
      <c r="F168" t="s">
        <v>8220</v>
      </c>
      <c r="G168" t="s">
        <v>8223</v>
      </c>
      <c r="H168" t="s">
        <v>8245</v>
      </c>
      <c r="I168">
        <v>1463259837</v>
      </c>
      <c r="J168">
        <v>1458075837</v>
      </c>
      <c r="K168" t="b">
        <v>0</v>
      </c>
      <c r="L168">
        <v>2</v>
      </c>
      <c r="M168" t="b">
        <v>0</v>
      </c>
      <c r="N168" t="s">
        <v>8269</v>
      </c>
      <c r="O168">
        <v>42504.877743055549</v>
      </c>
      <c r="P168">
        <v>42444.877743055549</v>
      </c>
      <c r="Q168">
        <v>0</v>
      </c>
      <c r="R168">
        <v>1</v>
      </c>
      <c r="S168" t="s">
        <v>8320</v>
      </c>
      <c r="T168" t="s">
        <v>8321</v>
      </c>
    </row>
    <row r="169" spans="1:20" x14ac:dyDescent="0.3">
      <c r="A169">
        <v>2908</v>
      </c>
      <c r="B169" t="s">
        <v>2908</v>
      </c>
      <c r="C169" t="s">
        <v>7018</v>
      </c>
      <c r="D169">
        <v>9600</v>
      </c>
      <c r="E169">
        <v>264</v>
      </c>
      <c r="F169" t="s">
        <v>8220</v>
      </c>
      <c r="G169" t="s">
        <v>8223</v>
      </c>
      <c r="H169" t="s">
        <v>8245</v>
      </c>
      <c r="I169">
        <v>1465407219</v>
      </c>
      <c r="J169">
        <v>1462815219</v>
      </c>
      <c r="K169" t="b">
        <v>0</v>
      </c>
      <c r="L169">
        <v>5</v>
      </c>
      <c r="M169" t="b">
        <v>0</v>
      </c>
      <c r="N169" t="s">
        <v>8269</v>
      </c>
      <c r="O169">
        <v>42529.731701388882</v>
      </c>
      <c r="P169">
        <v>42499.731701388882</v>
      </c>
      <c r="Q169">
        <v>3</v>
      </c>
      <c r="R169">
        <v>52.8</v>
      </c>
      <c r="S169" t="s">
        <v>8320</v>
      </c>
      <c r="T169" t="s">
        <v>8321</v>
      </c>
    </row>
    <row r="170" spans="1:20" x14ac:dyDescent="0.3">
      <c r="A170">
        <v>2909</v>
      </c>
      <c r="B170" t="s">
        <v>2909</v>
      </c>
      <c r="C170" t="s">
        <v>7019</v>
      </c>
      <c r="D170">
        <v>180000</v>
      </c>
      <c r="E170">
        <v>20</v>
      </c>
      <c r="F170" t="s">
        <v>8220</v>
      </c>
      <c r="G170" t="s">
        <v>8223</v>
      </c>
      <c r="H170" t="s">
        <v>8245</v>
      </c>
      <c r="I170">
        <v>1416944760</v>
      </c>
      <c r="J170">
        <v>1413527001</v>
      </c>
      <c r="K170" t="b">
        <v>0</v>
      </c>
      <c r="L170">
        <v>1</v>
      </c>
      <c r="M170" t="b">
        <v>0</v>
      </c>
      <c r="N170" t="s">
        <v>8269</v>
      </c>
      <c r="O170">
        <v>41968.823611111111</v>
      </c>
      <c r="P170">
        <v>41929.266215277778</v>
      </c>
      <c r="Q170">
        <v>0</v>
      </c>
      <c r="R170">
        <v>20</v>
      </c>
      <c r="S170" t="s">
        <v>8320</v>
      </c>
      <c r="T170" t="s">
        <v>8321</v>
      </c>
    </row>
    <row r="171" spans="1:20" x14ac:dyDescent="0.3">
      <c r="A171">
        <v>2910</v>
      </c>
      <c r="B171" t="s">
        <v>2910</v>
      </c>
      <c r="C171" t="s">
        <v>7020</v>
      </c>
      <c r="D171">
        <v>30000</v>
      </c>
      <c r="E171">
        <v>1</v>
      </c>
      <c r="F171" t="s">
        <v>8220</v>
      </c>
      <c r="G171" t="s">
        <v>8224</v>
      </c>
      <c r="H171" t="s">
        <v>8246</v>
      </c>
      <c r="I171">
        <v>1434139887</v>
      </c>
      <c r="J171">
        <v>1428955887</v>
      </c>
      <c r="K171" t="b">
        <v>0</v>
      </c>
      <c r="L171">
        <v>1</v>
      </c>
      <c r="M171" t="b">
        <v>0</v>
      </c>
      <c r="N171" t="s">
        <v>8269</v>
      </c>
      <c r="O171">
        <v>42167.841284722221</v>
      </c>
      <c r="P171">
        <v>42107.841284722221</v>
      </c>
      <c r="Q171">
        <v>0</v>
      </c>
      <c r="R171">
        <v>1</v>
      </c>
      <c r="S171" t="s">
        <v>8320</v>
      </c>
      <c r="T171" t="s">
        <v>8321</v>
      </c>
    </row>
    <row r="172" spans="1:20" x14ac:dyDescent="0.3">
      <c r="A172">
        <v>2911</v>
      </c>
      <c r="B172" t="s">
        <v>2911</v>
      </c>
      <c r="C172" t="s">
        <v>7021</v>
      </c>
      <c r="D172">
        <v>1800</v>
      </c>
      <c r="E172">
        <v>657</v>
      </c>
      <c r="F172" t="s">
        <v>8220</v>
      </c>
      <c r="G172" t="s">
        <v>8223</v>
      </c>
      <c r="H172" t="s">
        <v>8245</v>
      </c>
      <c r="I172">
        <v>1435429626</v>
      </c>
      <c r="J172">
        <v>1431973626</v>
      </c>
      <c r="K172" t="b">
        <v>0</v>
      </c>
      <c r="L172">
        <v>14</v>
      </c>
      <c r="M172" t="b">
        <v>0</v>
      </c>
      <c r="N172" t="s">
        <v>8269</v>
      </c>
      <c r="O172">
        <v>42182.768819444449</v>
      </c>
      <c r="P172">
        <v>42142.768819444449</v>
      </c>
      <c r="Q172">
        <v>37</v>
      </c>
      <c r="R172">
        <v>46.93</v>
      </c>
      <c r="S172" t="s">
        <v>8320</v>
      </c>
      <c r="T172" t="s">
        <v>8321</v>
      </c>
    </row>
    <row r="173" spans="1:20" x14ac:dyDescent="0.3">
      <c r="A173">
        <v>2912</v>
      </c>
      <c r="B173" t="s">
        <v>2912</v>
      </c>
      <c r="C173" t="s">
        <v>7022</v>
      </c>
      <c r="D173">
        <v>14440</v>
      </c>
      <c r="E173">
        <v>2030</v>
      </c>
      <c r="F173" t="s">
        <v>8220</v>
      </c>
      <c r="G173" t="s">
        <v>8223</v>
      </c>
      <c r="H173" t="s">
        <v>8245</v>
      </c>
      <c r="I173">
        <v>1452827374</v>
      </c>
      <c r="J173">
        <v>1450235374</v>
      </c>
      <c r="K173" t="b">
        <v>0</v>
      </c>
      <c r="L173">
        <v>26</v>
      </c>
      <c r="M173" t="b">
        <v>0</v>
      </c>
      <c r="N173" t="s">
        <v>8269</v>
      </c>
      <c r="O173">
        <v>42384.131643518514</v>
      </c>
      <c r="P173">
        <v>42354.131643518514</v>
      </c>
      <c r="Q173">
        <v>14</v>
      </c>
      <c r="R173">
        <v>78.08</v>
      </c>
      <c r="S173" t="s">
        <v>8320</v>
      </c>
      <c r="T173" t="s">
        <v>8321</v>
      </c>
    </row>
    <row r="174" spans="1:20" x14ac:dyDescent="0.3">
      <c r="A174">
        <v>2913</v>
      </c>
      <c r="B174" t="s">
        <v>2913</v>
      </c>
      <c r="C174" t="s">
        <v>7023</v>
      </c>
      <c r="D174">
        <v>10000</v>
      </c>
      <c r="E174">
        <v>2</v>
      </c>
      <c r="F174" t="s">
        <v>8220</v>
      </c>
      <c r="G174" t="s">
        <v>8223</v>
      </c>
      <c r="H174" t="s">
        <v>8245</v>
      </c>
      <c r="I174">
        <v>1410041339</v>
      </c>
      <c r="J174">
        <v>1404857339</v>
      </c>
      <c r="K174" t="b">
        <v>0</v>
      </c>
      <c r="L174">
        <v>2</v>
      </c>
      <c r="M174" t="b">
        <v>0</v>
      </c>
      <c r="N174" t="s">
        <v>8269</v>
      </c>
      <c r="O174">
        <v>41888.922905092593</v>
      </c>
      <c r="P174">
        <v>41828.922905092593</v>
      </c>
      <c r="Q174">
        <v>0</v>
      </c>
      <c r="R174">
        <v>1</v>
      </c>
      <c r="S174" t="s">
        <v>8320</v>
      </c>
      <c r="T174" t="s">
        <v>8321</v>
      </c>
    </row>
    <row r="175" spans="1:20" x14ac:dyDescent="0.3">
      <c r="A175">
        <v>2914</v>
      </c>
      <c r="B175" t="s">
        <v>2914</v>
      </c>
      <c r="C175" t="s">
        <v>7024</v>
      </c>
      <c r="D175">
        <v>25000</v>
      </c>
      <c r="E175">
        <v>1</v>
      </c>
      <c r="F175" t="s">
        <v>8220</v>
      </c>
      <c r="G175" t="s">
        <v>8224</v>
      </c>
      <c r="H175" t="s">
        <v>8246</v>
      </c>
      <c r="I175">
        <v>1426365994</v>
      </c>
      <c r="J175">
        <v>1421185594</v>
      </c>
      <c r="K175" t="b">
        <v>0</v>
      </c>
      <c r="L175">
        <v>1</v>
      </c>
      <c r="M175" t="b">
        <v>0</v>
      </c>
      <c r="N175" t="s">
        <v>8269</v>
      </c>
      <c r="O175">
        <v>42077.865671296298</v>
      </c>
      <c r="P175">
        <v>42017.907337962963</v>
      </c>
      <c r="Q175">
        <v>0</v>
      </c>
      <c r="R175">
        <v>1</v>
      </c>
      <c r="S175" t="s">
        <v>8320</v>
      </c>
      <c r="T175" t="s">
        <v>8321</v>
      </c>
    </row>
    <row r="176" spans="1:20" x14ac:dyDescent="0.3">
      <c r="A176">
        <v>2915</v>
      </c>
      <c r="B176" t="s">
        <v>2915</v>
      </c>
      <c r="C176" t="s">
        <v>7025</v>
      </c>
      <c r="D176">
        <v>1000</v>
      </c>
      <c r="E176">
        <v>611</v>
      </c>
      <c r="F176" t="s">
        <v>8220</v>
      </c>
      <c r="G176" t="s">
        <v>8224</v>
      </c>
      <c r="H176" t="s">
        <v>8246</v>
      </c>
      <c r="I176">
        <v>1458117190</v>
      </c>
      <c r="J176">
        <v>1455528790</v>
      </c>
      <c r="K176" t="b">
        <v>0</v>
      </c>
      <c r="L176">
        <v>3</v>
      </c>
      <c r="M176" t="b">
        <v>0</v>
      </c>
      <c r="N176" t="s">
        <v>8269</v>
      </c>
      <c r="O176">
        <v>42445.356365740736</v>
      </c>
      <c r="P176">
        <v>42415.398032407407</v>
      </c>
      <c r="Q176">
        <v>61</v>
      </c>
      <c r="R176">
        <v>203.67</v>
      </c>
      <c r="S176" t="s">
        <v>8320</v>
      </c>
      <c r="T176" t="s">
        <v>8321</v>
      </c>
    </row>
    <row r="177" spans="1:20" x14ac:dyDescent="0.3">
      <c r="A177">
        <v>2916</v>
      </c>
      <c r="B177" t="s">
        <v>2916</v>
      </c>
      <c r="C177" t="s">
        <v>7026</v>
      </c>
      <c r="D177">
        <v>1850</v>
      </c>
      <c r="E177">
        <v>145</v>
      </c>
      <c r="F177" t="s">
        <v>8220</v>
      </c>
      <c r="G177" t="s">
        <v>8224</v>
      </c>
      <c r="H177" t="s">
        <v>8246</v>
      </c>
      <c r="I177">
        <v>1400498789</v>
      </c>
      <c r="J177">
        <v>1398511589</v>
      </c>
      <c r="K177" t="b">
        <v>0</v>
      </c>
      <c r="L177">
        <v>7</v>
      </c>
      <c r="M177" t="b">
        <v>0</v>
      </c>
      <c r="N177" t="s">
        <v>8269</v>
      </c>
      <c r="O177">
        <v>41778.476724537039</v>
      </c>
      <c r="P177">
        <v>41755.476724537039</v>
      </c>
      <c r="Q177">
        <v>8</v>
      </c>
      <c r="R177">
        <v>20.71</v>
      </c>
      <c r="S177" t="s">
        <v>8320</v>
      </c>
      <c r="T177" t="s">
        <v>8321</v>
      </c>
    </row>
    <row r="178" spans="1:20" x14ac:dyDescent="0.3">
      <c r="A178">
        <v>2917</v>
      </c>
      <c r="B178" t="s">
        <v>2917</v>
      </c>
      <c r="C178" t="s">
        <v>7027</v>
      </c>
      <c r="D178">
        <v>2000</v>
      </c>
      <c r="E178">
        <v>437</v>
      </c>
      <c r="F178" t="s">
        <v>8220</v>
      </c>
      <c r="G178" t="s">
        <v>8223</v>
      </c>
      <c r="H178" t="s">
        <v>8245</v>
      </c>
      <c r="I178">
        <v>1442381847</v>
      </c>
      <c r="J178">
        <v>1440826647</v>
      </c>
      <c r="K178" t="b">
        <v>0</v>
      </c>
      <c r="L178">
        <v>9</v>
      </c>
      <c r="M178" t="b">
        <v>0</v>
      </c>
      <c r="N178" t="s">
        <v>8269</v>
      </c>
      <c r="O178">
        <v>42263.234340277777</v>
      </c>
      <c r="P178">
        <v>42245.234340277777</v>
      </c>
      <c r="Q178">
        <v>22</v>
      </c>
      <c r="R178">
        <v>48.56</v>
      </c>
      <c r="S178" t="s">
        <v>8320</v>
      </c>
      <c r="T178" t="s">
        <v>8321</v>
      </c>
    </row>
    <row r="179" spans="1:20" x14ac:dyDescent="0.3">
      <c r="A179">
        <v>2918</v>
      </c>
      <c r="B179" t="s">
        <v>2918</v>
      </c>
      <c r="C179" t="s">
        <v>7028</v>
      </c>
      <c r="D179">
        <v>5000</v>
      </c>
      <c r="E179">
        <v>1362</v>
      </c>
      <c r="F179" t="s">
        <v>8220</v>
      </c>
      <c r="G179" t="s">
        <v>8223</v>
      </c>
      <c r="H179" t="s">
        <v>8245</v>
      </c>
      <c r="I179">
        <v>1446131207</v>
      </c>
      <c r="J179">
        <v>1443712007</v>
      </c>
      <c r="K179" t="b">
        <v>0</v>
      </c>
      <c r="L179">
        <v>20</v>
      </c>
      <c r="M179" t="b">
        <v>0</v>
      </c>
      <c r="N179" t="s">
        <v>8269</v>
      </c>
      <c r="O179">
        <v>42306.629710648151</v>
      </c>
      <c r="P179">
        <v>42278.629710648151</v>
      </c>
      <c r="Q179">
        <v>27</v>
      </c>
      <c r="R179">
        <v>68.099999999999994</v>
      </c>
      <c r="S179" t="s">
        <v>8320</v>
      </c>
      <c r="T179" t="s">
        <v>8321</v>
      </c>
    </row>
    <row r="180" spans="1:20" x14ac:dyDescent="0.3">
      <c r="A180">
        <v>2919</v>
      </c>
      <c r="B180" t="s">
        <v>2919</v>
      </c>
      <c r="C180" t="s">
        <v>7029</v>
      </c>
      <c r="D180">
        <v>600</v>
      </c>
      <c r="E180">
        <v>51</v>
      </c>
      <c r="F180" t="s">
        <v>8220</v>
      </c>
      <c r="G180" t="s">
        <v>8223</v>
      </c>
      <c r="H180" t="s">
        <v>8245</v>
      </c>
      <c r="I180">
        <v>1407250329</v>
      </c>
      <c r="J180">
        <v>1404658329</v>
      </c>
      <c r="K180" t="b">
        <v>0</v>
      </c>
      <c r="L180">
        <v>6</v>
      </c>
      <c r="M180" t="b">
        <v>0</v>
      </c>
      <c r="N180" t="s">
        <v>8269</v>
      </c>
      <c r="O180">
        <v>41856.61954861111</v>
      </c>
      <c r="P180">
        <v>41826.61954861111</v>
      </c>
      <c r="Q180">
        <v>9</v>
      </c>
      <c r="R180">
        <v>8.5</v>
      </c>
      <c r="S180" t="s">
        <v>8320</v>
      </c>
      <c r="T180" t="s">
        <v>8321</v>
      </c>
    </row>
    <row r="181" spans="1:20" x14ac:dyDescent="0.3">
      <c r="A181">
        <v>2920</v>
      </c>
      <c r="B181" t="s">
        <v>2920</v>
      </c>
      <c r="C181" t="s">
        <v>7030</v>
      </c>
      <c r="D181">
        <v>2500</v>
      </c>
      <c r="E181">
        <v>671</v>
      </c>
      <c r="F181" t="s">
        <v>8220</v>
      </c>
      <c r="G181" t="s">
        <v>8228</v>
      </c>
      <c r="H181" t="s">
        <v>8250</v>
      </c>
      <c r="I181">
        <v>1427306470</v>
      </c>
      <c r="J181">
        <v>1424718070</v>
      </c>
      <c r="K181" t="b">
        <v>0</v>
      </c>
      <c r="L181">
        <v>13</v>
      </c>
      <c r="M181" t="b">
        <v>0</v>
      </c>
      <c r="N181" t="s">
        <v>8269</v>
      </c>
      <c r="O181">
        <v>42088.750810185185</v>
      </c>
      <c r="P181">
        <v>42058.792476851857</v>
      </c>
      <c r="Q181">
        <v>27</v>
      </c>
      <c r="R181">
        <v>51.62</v>
      </c>
      <c r="S181" t="s">
        <v>8320</v>
      </c>
      <c r="T181" t="s">
        <v>8321</v>
      </c>
    </row>
    <row r="182" spans="1:20" x14ac:dyDescent="0.3">
      <c r="A182">
        <v>2961</v>
      </c>
      <c r="B182" t="s">
        <v>2961</v>
      </c>
      <c r="C182" t="s">
        <v>7071</v>
      </c>
      <c r="D182">
        <v>5000</v>
      </c>
      <c r="E182">
        <v>5481</v>
      </c>
      <c r="F182" t="s">
        <v>8218</v>
      </c>
      <c r="G182" t="s">
        <v>8223</v>
      </c>
      <c r="H182" t="s">
        <v>8245</v>
      </c>
      <c r="I182">
        <v>1427342400</v>
      </c>
      <c r="J182">
        <v>1424927159</v>
      </c>
      <c r="K182" t="b">
        <v>0</v>
      </c>
      <c r="L182">
        <v>108</v>
      </c>
      <c r="M182" t="b">
        <v>1</v>
      </c>
      <c r="N182" t="s">
        <v>8269</v>
      </c>
      <c r="O182">
        <v>42089.166666666672</v>
      </c>
      <c r="P182">
        <v>42061.212488425925</v>
      </c>
      <c r="Q182">
        <v>110</v>
      </c>
      <c r="R182">
        <v>50.75</v>
      </c>
      <c r="S182" t="s">
        <v>8320</v>
      </c>
      <c r="T182" t="s">
        <v>8321</v>
      </c>
    </row>
    <row r="183" spans="1:20" x14ac:dyDescent="0.3">
      <c r="A183">
        <v>2962</v>
      </c>
      <c r="B183" t="s">
        <v>2962</v>
      </c>
      <c r="C183" t="s">
        <v>7072</v>
      </c>
      <c r="D183">
        <v>1000</v>
      </c>
      <c r="E183">
        <v>1218</v>
      </c>
      <c r="F183" t="s">
        <v>8218</v>
      </c>
      <c r="G183" t="s">
        <v>8223</v>
      </c>
      <c r="H183" t="s">
        <v>8245</v>
      </c>
      <c r="I183">
        <v>1425193140</v>
      </c>
      <c r="J183">
        <v>1422769906</v>
      </c>
      <c r="K183" t="b">
        <v>0</v>
      </c>
      <c r="L183">
        <v>20</v>
      </c>
      <c r="M183" t="b">
        <v>1</v>
      </c>
      <c r="N183" t="s">
        <v>8269</v>
      </c>
      <c r="O183">
        <v>42064.290972222225</v>
      </c>
      <c r="P183">
        <v>42036.24428240741</v>
      </c>
      <c r="Q183">
        <v>122</v>
      </c>
      <c r="R183">
        <v>60.9</v>
      </c>
      <c r="S183" t="s">
        <v>8320</v>
      </c>
      <c r="T183" t="s">
        <v>8321</v>
      </c>
    </row>
    <row r="184" spans="1:20" x14ac:dyDescent="0.3">
      <c r="A184">
        <v>2963</v>
      </c>
      <c r="B184" t="s">
        <v>2963</v>
      </c>
      <c r="C184" t="s">
        <v>7073</v>
      </c>
      <c r="D184">
        <v>10000</v>
      </c>
      <c r="E184">
        <v>10685</v>
      </c>
      <c r="F184" t="s">
        <v>8218</v>
      </c>
      <c r="G184" t="s">
        <v>8223</v>
      </c>
      <c r="H184" t="s">
        <v>8245</v>
      </c>
      <c r="I184">
        <v>1435835824</v>
      </c>
      <c r="J184">
        <v>1433243824</v>
      </c>
      <c r="K184" t="b">
        <v>0</v>
      </c>
      <c r="L184">
        <v>98</v>
      </c>
      <c r="M184" t="b">
        <v>1</v>
      </c>
      <c r="N184" t="s">
        <v>8269</v>
      </c>
      <c r="O184">
        <v>42187.470185185186</v>
      </c>
      <c r="P184">
        <v>42157.470185185186</v>
      </c>
      <c r="Q184">
        <v>107</v>
      </c>
      <c r="R184">
        <v>109.03</v>
      </c>
      <c r="S184" t="s">
        <v>8320</v>
      </c>
      <c r="T184" t="s">
        <v>8321</v>
      </c>
    </row>
    <row r="185" spans="1:20" x14ac:dyDescent="0.3">
      <c r="A185">
        <v>2964</v>
      </c>
      <c r="B185" t="s">
        <v>2964</v>
      </c>
      <c r="C185" t="s">
        <v>7074</v>
      </c>
      <c r="D185">
        <v>5000</v>
      </c>
      <c r="E185">
        <v>5035.6899999999996</v>
      </c>
      <c r="F185" t="s">
        <v>8218</v>
      </c>
      <c r="G185" t="s">
        <v>8223</v>
      </c>
      <c r="H185" t="s">
        <v>8245</v>
      </c>
      <c r="I185">
        <v>1407360720</v>
      </c>
      <c r="J185">
        <v>1404769819</v>
      </c>
      <c r="K185" t="b">
        <v>0</v>
      </c>
      <c r="L185">
        <v>196</v>
      </c>
      <c r="M185" t="b">
        <v>1</v>
      </c>
      <c r="N185" t="s">
        <v>8269</v>
      </c>
      <c r="O185">
        <v>41857.897222222222</v>
      </c>
      <c r="P185">
        <v>41827.909942129627</v>
      </c>
      <c r="Q185">
        <v>101</v>
      </c>
      <c r="R185">
        <v>25.69</v>
      </c>
      <c r="S185" t="s">
        <v>8320</v>
      </c>
      <c r="T185" t="s">
        <v>8321</v>
      </c>
    </row>
    <row r="186" spans="1:20" x14ac:dyDescent="0.3">
      <c r="A186">
        <v>2965</v>
      </c>
      <c r="B186" t="s">
        <v>2965</v>
      </c>
      <c r="C186" t="s">
        <v>7075</v>
      </c>
      <c r="D186">
        <v>1500</v>
      </c>
      <c r="E186">
        <v>1635</v>
      </c>
      <c r="F186" t="s">
        <v>8218</v>
      </c>
      <c r="G186" t="s">
        <v>8223</v>
      </c>
      <c r="H186" t="s">
        <v>8245</v>
      </c>
      <c r="I186">
        <v>1436290233</v>
      </c>
      <c r="J186">
        <v>1433698233</v>
      </c>
      <c r="K186" t="b">
        <v>0</v>
      </c>
      <c r="L186">
        <v>39</v>
      </c>
      <c r="M186" t="b">
        <v>1</v>
      </c>
      <c r="N186" t="s">
        <v>8269</v>
      </c>
      <c r="O186">
        <v>42192.729548611111</v>
      </c>
      <c r="P186">
        <v>42162.729548611111</v>
      </c>
      <c r="Q186">
        <v>109</v>
      </c>
      <c r="R186">
        <v>41.92</v>
      </c>
      <c r="S186" t="s">
        <v>8320</v>
      </c>
      <c r="T186" t="s">
        <v>8321</v>
      </c>
    </row>
    <row r="187" spans="1:20" x14ac:dyDescent="0.3">
      <c r="A187">
        <v>2966</v>
      </c>
      <c r="B187" t="s">
        <v>2966</v>
      </c>
      <c r="C187" t="s">
        <v>7076</v>
      </c>
      <c r="D187">
        <v>10000</v>
      </c>
      <c r="E187">
        <v>11363</v>
      </c>
      <c r="F187" t="s">
        <v>8218</v>
      </c>
      <c r="G187" t="s">
        <v>8223</v>
      </c>
      <c r="H187" t="s">
        <v>8245</v>
      </c>
      <c r="I187">
        <v>1442425412</v>
      </c>
      <c r="J187">
        <v>1439833412</v>
      </c>
      <c r="K187" t="b">
        <v>0</v>
      </c>
      <c r="L187">
        <v>128</v>
      </c>
      <c r="M187" t="b">
        <v>1</v>
      </c>
      <c r="N187" t="s">
        <v>8269</v>
      </c>
      <c r="O187">
        <v>42263.738564814819</v>
      </c>
      <c r="P187">
        <v>42233.738564814819</v>
      </c>
      <c r="Q187">
        <v>114</v>
      </c>
      <c r="R187">
        <v>88.77</v>
      </c>
      <c r="S187" t="s">
        <v>8320</v>
      </c>
      <c r="T187" t="s">
        <v>8321</v>
      </c>
    </row>
    <row r="188" spans="1:20" x14ac:dyDescent="0.3">
      <c r="A188">
        <v>2967</v>
      </c>
      <c r="B188" t="s">
        <v>2967</v>
      </c>
      <c r="C188" t="s">
        <v>7077</v>
      </c>
      <c r="D188">
        <v>5000</v>
      </c>
      <c r="E188">
        <v>5696</v>
      </c>
      <c r="F188" t="s">
        <v>8218</v>
      </c>
      <c r="G188" t="s">
        <v>8223</v>
      </c>
      <c r="H188" t="s">
        <v>8245</v>
      </c>
      <c r="I188">
        <v>1425872692</v>
      </c>
      <c r="J188">
        <v>1423284292</v>
      </c>
      <c r="K188" t="b">
        <v>0</v>
      </c>
      <c r="L188">
        <v>71</v>
      </c>
      <c r="M188" t="b">
        <v>1</v>
      </c>
      <c r="N188" t="s">
        <v>8269</v>
      </c>
      <c r="O188">
        <v>42072.156157407408</v>
      </c>
      <c r="P188">
        <v>42042.197824074072</v>
      </c>
      <c r="Q188">
        <v>114</v>
      </c>
      <c r="R188">
        <v>80.23</v>
      </c>
      <c r="S188" t="s">
        <v>8320</v>
      </c>
      <c r="T188" t="s">
        <v>8321</v>
      </c>
    </row>
    <row r="189" spans="1:20" x14ac:dyDescent="0.3">
      <c r="A189">
        <v>2968</v>
      </c>
      <c r="B189" t="s">
        <v>2968</v>
      </c>
      <c r="C189" t="s">
        <v>7078</v>
      </c>
      <c r="D189">
        <v>3500</v>
      </c>
      <c r="E189">
        <v>3710</v>
      </c>
      <c r="F189" t="s">
        <v>8218</v>
      </c>
      <c r="G189" t="s">
        <v>8223</v>
      </c>
      <c r="H189" t="s">
        <v>8245</v>
      </c>
      <c r="I189">
        <v>1471406340</v>
      </c>
      <c r="J189">
        <v>1470227660</v>
      </c>
      <c r="K189" t="b">
        <v>0</v>
      </c>
      <c r="L189">
        <v>47</v>
      </c>
      <c r="M189" t="b">
        <v>1</v>
      </c>
      <c r="N189" t="s">
        <v>8269</v>
      </c>
      <c r="O189">
        <v>42599.165972222225</v>
      </c>
      <c r="P189">
        <v>42585.523842592593</v>
      </c>
      <c r="Q189">
        <v>106</v>
      </c>
      <c r="R189">
        <v>78.94</v>
      </c>
      <c r="S189" t="s">
        <v>8320</v>
      </c>
      <c r="T189" t="s">
        <v>8321</v>
      </c>
    </row>
    <row r="190" spans="1:20" x14ac:dyDescent="0.3">
      <c r="A190">
        <v>2969</v>
      </c>
      <c r="B190" t="s">
        <v>2969</v>
      </c>
      <c r="C190" t="s">
        <v>7079</v>
      </c>
      <c r="D190">
        <v>1000</v>
      </c>
      <c r="E190">
        <v>1625</v>
      </c>
      <c r="F190" t="s">
        <v>8218</v>
      </c>
      <c r="G190" t="s">
        <v>8228</v>
      </c>
      <c r="H190" t="s">
        <v>8250</v>
      </c>
      <c r="I190">
        <v>1430693460</v>
      </c>
      <c r="J190">
        <v>1428087153</v>
      </c>
      <c r="K190" t="b">
        <v>0</v>
      </c>
      <c r="L190">
        <v>17</v>
      </c>
      <c r="M190" t="b">
        <v>1</v>
      </c>
      <c r="N190" t="s">
        <v>8269</v>
      </c>
      <c r="O190">
        <v>42127.952083333337</v>
      </c>
      <c r="P190">
        <v>42097.786493055552</v>
      </c>
      <c r="Q190">
        <v>163</v>
      </c>
      <c r="R190">
        <v>95.59</v>
      </c>
      <c r="S190" t="s">
        <v>8320</v>
      </c>
      <c r="T190" t="s">
        <v>8321</v>
      </c>
    </row>
    <row r="191" spans="1:20" x14ac:dyDescent="0.3">
      <c r="A191">
        <v>2970</v>
      </c>
      <c r="B191" t="s">
        <v>2970</v>
      </c>
      <c r="C191" t="s">
        <v>7080</v>
      </c>
      <c r="D191">
        <v>6000</v>
      </c>
      <c r="E191">
        <v>6360</v>
      </c>
      <c r="F191" t="s">
        <v>8218</v>
      </c>
      <c r="G191" t="s">
        <v>8223</v>
      </c>
      <c r="H191" t="s">
        <v>8245</v>
      </c>
      <c r="I191">
        <v>1405699451</v>
      </c>
      <c r="J191">
        <v>1403107451</v>
      </c>
      <c r="K191" t="b">
        <v>0</v>
      </c>
      <c r="L191">
        <v>91</v>
      </c>
      <c r="M191" t="b">
        <v>1</v>
      </c>
      <c r="N191" t="s">
        <v>8269</v>
      </c>
      <c r="O191">
        <v>41838.669571759259</v>
      </c>
      <c r="P191">
        <v>41808.669571759259</v>
      </c>
      <c r="Q191">
        <v>106</v>
      </c>
      <c r="R191">
        <v>69.89</v>
      </c>
      <c r="S191" t="s">
        <v>8320</v>
      </c>
      <c r="T191" t="s">
        <v>8321</v>
      </c>
    </row>
    <row r="192" spans="1:20" x14ac:dyDescent="0.3">
      <c r="A192">
        <v>2971</v>
      </c>
      <c r="B192" t="s">
        <v>2971</v>
      </c>
      <c r="C192" t="s">
        <v>7081</v>
      </c>
      <c r="D192">
        <v>3200</v>
      </c>
      <c r="E192">
        <v>3205</v>
      </c>
      <c r="F192" t="s">
        <v>8218</v>
      </c>
      <c r="G192" t="s">
        <v>8223</v>
      </c>
      <c r="H192" t="s">
        <v>8245</v>
      </c>
      <c r="I192">
        <v>1409500078</v>
      </c>
      <c r="J192">
        <v>1406908078</v>
      </c>
      <c r="K192" t="b">
        <v>0</v>
      </c>
      <c r="L192">
        <v>43</v>
      </c>
      <c r="M192" t="b">
        <v>1</v>
      </c>
      <c r="N192" t="s">
        <v>8269</v>
      </c>
      <c r="O192">
        <v>41882.658310185187</v>
      </c>
      <c r="P192">
        <v>41852.658310185187</v>
      </c>
      <c r="Q192">
        <v>100</v>
      </c>
      <c r="R192">
        <v>74.53</v>
      </c>
      <c r="S192" t="s">
        <v>8320</v>
      </c>
      <c r="T192" t="s">
        <v>8321</v>
      </c>
    </row>
    <row r="193" spans="1:20" x14ac:dyDescent="0.3">
      <c r="A193">
        <v>2972</v>
      </c>
      <c r="B193" t="s">
        <v>2972</v>
      </c>
      <c r="C193" t="s">
        <v>7082</v>
      </c>
      <c r="D193">
        <v>2000</v>
      </c>
      <c r="E193">
        <v>2107</v>
      </c>
      <c r="F193" t="s">
        <v>8218</v>
      </c>
      <c r="G193" t="s">
        <v>8223</v>
      </c>
      <c r="H193" t="s">
        <v>8245</v>
      </c>
      <c r="I193">
        <v>1480899600</v>
      </c>
      <c r="J193">
        <v>1479609520</v>
      </c>
      <c r="K193" t="b">
        <v>0</v>
      </c>
      <c r="L193">
        <v>17</v>
      </c>
      <c r="M193" t="b">
        <v>1</v>
      </c>
      <c r="N193" t="s">
        <v>8269</v>
      </c>
      <c r="O193">
        <v>42709.041666666672</v>
      </c>
      <c r="P193">
        <v>42694.110185185185</v>
      </c>
      <c r="Q193">
        <v>105</v>
      </c>
      <c r="R193">
        <v>123.94</v>
      </c>
      <c r="S193" t="s">
        <v>8320</v>
      </c>
      <c r="T193" t="s">
        <v>8321</v>
      </c>
    </row>
    <row r="194" spans="1:20" x14ac:dyDescent="0.3">
      <c r="A194">
        <v>2973</v>
      </c>
      <c r="B194" t="s">
        <v>2973</v>
      </c>
      <c r="C194" t="s">
        <v>7083</v>
      </c>
      <c r="D194">
        <v>5000</v>
      </c>
      <c r="E194">
        <v>8740</v>
      </c>
      <c r="F194" t="s">
        <v>8218</v>
      </c>
      <c r="G194" t="s">
        <v>8223</v>
      </c>
      <c r="H194" t="s">
        <v>8245</v>
      </c>
      <c r="I194">
        <v>1451620800</v>
      </c>
      <c r="J194">
        <v>1449171508</v>
      </c>
      <c r="K194" t="b">
        <v>0</v>
      </c>
      <c r="L194">
        <v>33</v>
      </c>
      <c r="M194" t="b">
        <v>1</v>
      </c>
      <c r="N194" t="s">
        <v>8269</v>
      </c>
      <c r="O194">
        <v>42370.166666666672</v>
      </c>
      <c r="P194">
        <v>42341.818379629629</v>
      </c>
      <c r="Q194">
        <v>175</v>
      </c>
      <c r="R194">
        <v>264.85000000000002</v>
      </c>
      <c r="S194" t="s">
        <v>8320</v>
      </c>
      <c r="T194" t="s">
        <v>8321</v>
      </c>
    </row>
    <row r="195" spans="1:20" x14ac:dyDescent="0.3">
      <c r="A195">
        <v>2974</v>
      </c>
      <c r="B195" t="s">
        <v>2974</v>
      </c>
      <c r="C195" t="s">
        <v>7084</v>
      </c>
      <c r="D195">
        <v>5000</v>
      </c>
      <c r="E195">
        <v>5100</v>
      </c>
      <c r="F195" t="s">
        <v>8218</v>
      </c>
      <c r="G195" t="s">
        <v>8223</v>
      </c>
      <c r="H195" t="s">
        <v>8245</v>
      </c>
      <c r="I195">
        <v>1411695300</v>
      </c>
      <c r="J195">
        <v>1409275671</v>
      </c>
      <c r="K195" t="b">
        <v>0</v>
      </c>
      <c r="L195">
        <v>87</v>
      </c>
      <c r="M195" t="b">
        <v>1</v>
      </c>
      <c r="N195" t="s">
        <v>8269</v>
      </c>
      <c r="O195">
        <v>41908.065972222219</v>
      </c>
      <c r="P195">
        <v>41880.061006944445</v>
      </c>
      <c r="Q195">
        <v>102</v>
      </c>
      <c r="R195">
        <v>58.62</v>
      </c>
      <c r="S195" t="s">
        <v>8320</v>
      </c>
      <c r="T195" t="s">
        <v>8321</v>
      </c>
    </row>
    <row r="196" spans="1:20" x14ac:dyDescent="0.3">
      <c r="A196">
        <v>2975</v>
      </c>
      <c r="B196" t="s">
        <v>2975</v>
      </c>
      <c r="C196" t="s">
        <v>7085</v>
      </c>
      <c r="D196">
        <v>8000</v>
      </c>
      <c r="E196">
        <v>8010</v>
      </c>
      <c r="F196" t="s">
        <v>8218</v>
      </c>
      <c r="G196" t="s">
        <v>8223</v>
      </c>
      <c r="H196" t="s">
        <v>8245</v>
      </c>
      <c r="I196">
        <v>1417057200</v>
      </c>
      <c r="J196">
        <v>1414599886</v>
      </c>
      <c r="K196" t="b">
        <v>0</v>
      </c>
      <c r="L196">
        <v>113</v>
      </c>
      <c r="M196" t="b">
        <v>1</v>
      </c>
      <c r="N196" t="s">
        <v>8269</v>
      </c>
      <c r="O196">
        <v>41970.125</v>
      </c>
      <c r="P196">
        <v>41941.683865740742</v>
      </c>
      <c r="Q196">
        <v>100</v>
      </c>
      <c r="R196">
        <v>70.88</v>
      </c>
      <c r="S196" t="s">
        <v>8320</v>
      </c>
      <c r="T196" t="s">
        <v>8321</v>
      </c>
    </row>
    <row r="197" spans="1:20" x14ac:dyDescent="0.3">
      <c r="A197">
        <v>2976</v>
      </c>
      <c r="B197" t="s">
        <v>2976</v>
      </c>
      <c r="C197" t="s">
        <v>7086</v>
      </c>
      <c r="D197">
        <v>70</v>
      </c>
      <c r="E197">
        <v>120</v>
      </c>
      <c r="F197" t="s">
        <v>8218</v>
      </c>
      <c r="G197" t="s">
        <v>8224</v>
      </c>
      <c r="H197" t="s">
        <v>8246</v>
      </c>
      <c r="I197">
        <v>1457870400</v>
      </c>
      <c r="J197">
        <v>1456421530</v>
      </c>
      <c r="K197" t="b">
        <v>0</v>
      </c>
      <c r="L197">
        <v>14</v>
      </c>
      <c r="M197" t="b">
        <v>1</v>
      </c>
      <c r="N197" t="s">
        <v>8269</v>
      </c>
      <c r="O197">
        <v>42442.5</v>
      </c>
      <c r="P197">
        <v>42425.730671296296</v>
      </c>
      <c r="Q197">
        <v>171</v>
      </c>
      <c r="R197">
        <v>8.57</v>
      </c>
      <c r="S197" t="s">
        <v>8320</v>
      </c>
      <c r="T197" t="s">
        <v>8321</v>
      </c>
    </row>
    <row r="198" spans="1:20" x14ac:dyDescent="0.3">
      <c r="A198">
        <v>2977</v>
      </c>
      <c r="B198" t="s">
        <v>2977</v>
      </c>
      <c r="C198" t="s">
        <v>7087</v>
      </c>
      <c r="D198">
        <v>3000</v>
      </c>
      <c r="E198">
        <v>3407</v>
      </c>
      <c r="F198" t="s">
        <v>8218</v>
      </c>
      <c r="G198" t="s">
        <v>8223</v>
      </c>
      <c r="H198" t="s">
        <v>8245</v>
      </c>
      <c r="I198">
        <v>1427076840</v>
      </c>
      <c r="J198">
        <v>1421960934</v>
      </c>
      <c r="K198" t="b">
        <v>0</v>
      </c>
      <c r="L198">
        <v>30</v>
      </c>
      <c r="M198" t="b">
        <v>1</v>
      </c>
      <c r="N198" t="s">
        <v>8269</v>
      </c>
      <c r="O198">
        <v>42086.093055555553</v>
      </c>
      <c r="P198">
        <v>42026.88118055556</v>
      </c>
      <c r="Q198">
        <v>114</v>
      </c>
      <c r="R198">
        <v>113.57</v>
      </c>
      <c r="S198" t="s">
        <v>8320</v>
      </c>
      <c r="T198" t="s">
        <v>8321</v>
      </c>
    </row>
    <row r="199" spans="1:20" x14ac:dyDescent="0.3">
      <c r="A199">
        <v>2978</v>
      </c>
      <c r="B199" t="s">
        <v>2978</v>
      </c>
      <c r="C199" t="s">
        <v>7088</v>
      </c>
      <c r="D199">
        <v>750</v>
      </c>
      <c r="E199">
        <v>971</v>
      </c>
      <c r="F199" t="s">
        <v>8218</v>
      </c>
      <c r="G199" t="s">
        <v>8223</v>
      </c>
      <c r="H199" t="s">
        <v>8245</v>
      </c>
      <c r="I199">
        <v>1413784740</v>
      </c>
      <c r="J199">
        <v>1412954547</v>
      </c>
      <c r="K199" t="b">
        <v>0</v>
      </c>
      <c r="L199">
        <v>16</v>
      </c>
      <c r="M199" t="b">
        <v>1</v>
      </c>
      <c r="N199" t="s">
        <v>8269</v>
      </c>
      <c r="O199">
        <v>41932.249305555553</v>
      </c>
      <c r="P199">
        <v>41922.640590277777</v>
      </c>
      <c r="Q199">
        <v>129</v>
      </c>
      <c r="R199">
        <v>60.69</v>
      </c>
      <c r="S199" t="s">
        <v>8320</v>
      </c>
      <c r="T199" t="s">
        <v>8321</v>
      </c>
    </row>
    <row r="200" spans="1:20" x14ac:dyDescent="0.3">
      <c r="A200">
        <v>2979</v>
      </c>
      <c r="B200" t="s">
        <v>2979</v>
      </c>
      <c r="C200" t="s">
        <v>7089</v>
      </c>
      <c r="D200">
        <v>5000</v>
      </c>
      <c r="E200">
        <v>5070</v>
      </c>
      <c r="F200" t="s">
        <v>8218</v>
      </c>
      <c r="G200" t="s">
        <v>8223</v>
      </c>
      <c r="H200" t="s">
        <v>8245</v>
      </c>
      <c r="I200">
        <v>1420524000</v>
      </c>
      <c r="J200">
        <v>1419104823</v>
      </c>
      <c r="K200" t="b">
        <v>0</v>
      </c>
      <c r="L200">
        <v>46</v>
      </c>
      <c r="M200" t="b">
        <v>1</v>
      </c>
      <c r="N200" t="s">
        <v>8269</v>
      </c>
      <c r="O200">
        <v>42010.25</v>
      </c>
      <c r="P200">
        <v>41993.824340277773</v>
      </c>
      <c r="Q200">
        <v>101</v>
      </c>
      <c r="R200">
        <v>110.22</v>
      </c>
      <c r="S200" t="s">
        <v>8320</v>
      </c>
      <c r="T200" t="s">
        <v>8321</v>
      </c>
    </row>
    <row r="201" spans="1:20" x14ac:dyDescent="0.3">
      <c r="A201">
        <v>2980</v>
      </c>
      <c r="B201" t="s">
        <v>2980</v>
      </c>
      <c r="C201" t="s">
        <v>7090</v>
      </c>
      <c r="D201">
        <v>3000</v>
      </c>
      <c r="E201">
        <v>3275</v>
      </c>
      <c r="F201" t="s">
        <v>8218</v>
      </c>
      <c r="G201" t="s">
        <v>8223</v>
      </c>
      <c r="H201" t="s">
        <v>8245</v>
      </c>
      <c r="I201">
        <v>1440381600</v>
      </c>
      <c r="J201">
        <v>1438639130</v>
      </c>
      <c r="K201" t="b">
        <v>0</v>
      </c>
      <c r="L201">
        <v>24</v>
      </c>
      <c r="M201" t="b">
        <v>1</v>
      </c>
      <c r="N201" t="s">
        <v>8269</v>
      </c>
      <c r="O201">
        <v>42240.083333333328</v>
      </c>
      <c r="P201">
        <v>42219.915856481486</v>
      </c>
      <c r="Q201">
        <v>109</v>
      </c>
      <c r="R201">
        <v>136.46</v>
      </c>
      <c r="S201" t="s">
        <v>8320</v>
      </c>
      <c r="T201" t="s">
        <v>8321</v>
      </c>
    </row>
    <row r="202" spans="1:20" x14ac:dyDescent="0.3">
      <c r="A202">
        <v>3128</v>
      </c>
      <c r="B202" t="s">
        <v>3128</v>
      </c>
      <c r="C202" t="s">
        <v>7238</v>
      </c>
      <c r="D202">
        <v>15000</v>
      </c>
      <c r="E202">
        <v>16291</v>
      </c>
      <c r="F202" t="s">
        <v>8221</v>
      </c>
      <c r="G202" t="s">
        <v>8223</v>
      </c>
      <c r="H202" t="s">
        <v>8245</v>
      </c>
      <c r="I202">
        <v>1489690141</v>
      </c>
      <c r="J202">
        <v>1487101741</v>
      </c>
      <c r="K202" t="b">
        <v>0</v>
      </c>
      <c r="L202">
        <v>117</v>
      </c>
      <c r="M202" t="b">
        <v>0</v>
      </c>
      <c r="N202" t="s">
        <v>8269</v>
      </c>
      <c r="O202">
        <v>42810.784039351856</v>
      </c>
      <c r="P202">
        <v>42780.825706018513</v>
      </c>
      <c r="Q202">
        <v>109</v>
      </c>
      <c r="R202">
        <v>139.24</v>
      </c>
      <c r="S202" t="s">
        <v>8320</v>
      </c>
      <c r="T202" t="s">
        <v>8321</v>
      </c>
    </row>
    <row r="203" spans="1:20" x14ac:dyDescent="0.3">
      <c r="A203">
        <v>3129</v>
      </c>
      <c r="B203" t="s">
        <v>3129</v>
      </c>
      <c r="C203" t="s">
        <v>7239</v>
      </c>
      <c r="D203">
        <v>1250</v>
      </c>
      <c r="E203">
        <v>10</v>
      </c>
      <c r="F203" t="s">
        <v>8221</v>
      </c>
      <c r="G203" t="s">
        <v>8223</v>
      </c>
      <c r="H203" t="s">
        <v>8245</v>
      </c>
      <c r="I203">
        <v>1492542819</v>
      </c>
      <c r="J203">
        <v>1489090419</v>
      </c>
      <c r="K203" t="b">
        <v>0</v>
      </c>
      <c r="L203">
        <v>1</v>
      </c>
      <c r="M203" t="b">
        <v>0</v>
      </c>
      <c r="N203" t="s">
        <v>8269</v>
      </c>
      <c r="O203">
        <v>42843.801145833335</v>
      </c>
      <c r="P203">
        <v>42803.842812499999</v>
      </c>
      <c r="Q203">
        <v>1</v>
      </c>
      <c r="R203">
        <v>10</v>
      </c>
      <c r="S203" t="s">
        <v>8320</v>
      </c>
      <c r="T203" t="s">
        <v>8321</v>
      </c>
    </row>
    <row r="204" spans="1:20" x14ac:dyDescent="0.3">
      <c r="A204">
        <v>3130</v>
      </c>
      <c r="B204" t="s">
        <v>3130</v>
      </c>
      <c r="C204" t="s">
        <v>7240</v>
      </c>
      <c r="D204">
        <v>10000</v>
      </c>
      <c r="E204">
        <v>375</v>
      </c>
      <c r="F204" t="s">
        <v>8221</v>
      </c>
      <c r="G204" t="s">
        <v>8223</v>
      </c>
      <c r="H204" t="s">
        <v>8245</v>
      </c>
      <c r="I204">
        <v>1492145940</v>
      </c>
      <c r="J204">
        <v>1489504916</v>
      </c>
      <c r="K204" t="b">
        <v>0</v>
      </c>
      <c r="L204">
        <v>4</v>
      </c>
      <c r="M204" t="b">
        <v>0</v>
      </c>
      <c r="N204" t="s">
        <v>8269</v>
      </c>
      <c r="O204">
        <v>42839.207638888889</v>
      </c>
      <c r="P204">
        <v>42808.640231481477</v>
      </c>
      <c r="Q204">
        <v>4</v>
      </c>
      <c r="R204">
        <v>93.75</v>
      </c>
      <c r="S204" t="s">
        <v>8320</v>
      </c>
      <c r="T204" t="s">
        <v>8321</v>
      </c>
    </row>
    <row r="205" spans="1:20" x14ac:dyDescent="0.3">
      <c r="A205">
        <v>3131</v>
      </c>
      <c r="B205" t="s">
        <v>3131</v>
      </c>
      <c r="C205" t="s">
        <v>7241</v>
      </c>
      <c r="D205">
        <v>4100</v>
      </c>
      <c r="E205">
        <v>645</v>
      </c>
      <c r="F205" t="s">
        <v>8221</v>
      </c>
      <c r="G205" t="s">
        <v>8223</v>
      </c>
      <c r="H205" t="s">
        <v>8245</v>
      </c>
      <c r="I205">
        <v>1491656045</v>
      </c>
      <c r="J205">
        <v>1489067645</v>
      </c>
      <c r="K205" t="b">
        <v>0</v>
      </c>
      <c r="L205">
        <v>12</v>
      </c>
      <c r="M205" t="b">
        <v>0</v>
      </c>
      <c r="N205" t="s">
        <v>8269</v>
      </c>
      <c r="O205">
        <v>42833.537557870368</v>
      </c>
      <c r="P205">
        <v>42803.579224537039</v>
      </c>
      <c r="Q205">
        <v>16</v>
      </c>
      <c r="R205">
        <v>53.75</v>
      </c>
      <c r="S205" t="s">
        <v>8320</v>
      </c>
      <c r="T205" t="s">
        <v>8321</v>
      </c>
    </row>
    <row r="206" spans="1:20" x14ac:dyDescent="0.3">
      <c r="A206">
        <v>3132</v>
      </c>
      <c r="B206" t="s">
        <v>3132</v>
      </c>
      <c r="C206" t="s">
        <v>7242</v>
      </c>
      <c r="D206">
        <v>30000</v>
      </c>
      <c r="E206">
        <v>10</v>
      </c>
      <c r="F206" t="s">
        <v>8221</v>
      </c>
      <c r="G206" t="s">
        <v>8223</v>
      </c>
      <c r="H206" t="s">
        <v>8245</v>
      </c>
      <c r="I206">
        <v>1492759460</v>
      </c>
      <c r="J206">
        <v>1487579060</v>
      </c>
      <c r="K206" t="b">
        <v>0</v>
      </c>
      <c r="L206">
        <v>1</v>
      </c>
      <c r="M206" t="b">
        <v>0</v>
      </c>
      <c r="N206" t="s">
        <v>8269</v>
      </c>
      <c r="O206">
        <v>42846.308564814812</v>
      </c>
      <c r="P206">
        <v>42786.350231481483</v>
      </c>
      <c r="Q206">
        <v>0</v>
      </c>
      <c r="R206">
        <v>10</v>
      </c>
      <c r="S206" t="s">
        <v>8320</v>
      </c>
      <c r="T206" t="s">
        <v>8321</v>
      </c>
    </row>
    <row r="207" spans="1:20" x14ac:dyDescent="0.3">
      <c r="A207">
        <v>3133</v>
      </c>
      <c r="B207" t="s">
        <v>3133</v>
      </c>
      <c r="C207" t="s">
        <v>7243</v>
      </c>
      <c r="D207">
        <v>500</v>
      </c>
      <c r="E207">
        <v>540</v>
      </c>
      <c r="F207" t="s">
        <v>8221</v>
      </c>
      <c r="G207" t="s">
        <v>8224</v>
      </c>
      <c r="H207" t="s">
        <v>8246</v>
      </c>
      <c r="I207">
        <v>1490358834</v>
      </c>
      <c r="J207">
        <v>1487770434</v>
      </c>
      <c r="K207" t="b">
        <v>0</v>
      </c>
      <c r="L207">
        <v>16</v>
      </c>
      <c r="M207" t="b">
        <v>0</v>
      </c>
      <c r="N207" t="s">
        <v>8269</v>
      </c>
      <c r="O207">
        <v>42818.523541666669</v>
      </c>
      <c r="P207">
        <v>42788.565208333333</v>
      </c>
      <c r="Q207">
        <v>108</v>
      </c>
      <c r="R207">
        <v>33.75</v>
      </c>
      <c r="S207" t="s">
        <v>8320</v>
      </c>
      <c r="T207" t="s">
        <v>8321</v>
      </c>
    </row>
    <row r="208" spans="1:20" x14ac:dyDescent="0.3">
      <c r="A208">
        <v>3134</v>
      </c>
      <c r="B208" t="s">
        <v>3134</v>
      </c>
      <c r="C208" t="s">
        <v>7244</v>
      </c>
      <c r="D208">
        <v>1000</v>
      </c>
      <c r="E208">
        <v>225</v>
      </c>
      <c r="F208" t="s">
        <v>8221</v>
      </c>
      <c r="G208" t="s">
        <v>8224</v>
      </c>
      <c r="H208" t="s">
        <v>8246</v>
      </c>
      <c r="I208">
        <v>1490631419</v>
      </c>
      <c r="J208">
        <v>1488820619</v>
      </c>
      <c r="K208" t="b">
        <v>0</v>
      </c>
      <c r="L208">
        <v>12</v>
      </c>
      <c r="M208" t="b">
        <v>0</v>
      </c>
      <c r="N208" t="s">
        <v>8269</v>
      </c>
      <c r="O208">
        <v>42821.678460648152</v>
      </c>
      <c r="P208">
        <v>42800.720127314817</v>
      </c>
      <c r="Q208">
        <v>23</v>
      </c>
      <c r="R208">
        <v>18.75</v>
      </c>
      <c r="S208" t="s">
        <v>8320</v>
      </c>
      <c r="T208" t="s">
        <v>8321</v>
      </c>
    </row>
    <row r="209" spans="1:20" x14ac:dyDescent="0.3">
      <c r="A209">
        <v>3135</v>
      </c>
      <c r="B209" t="s">
        <v>3135</v>
      </c>
      <c r="C209" t="s">
        <v>7245</v>
      </c>
      <c r="D209">
        <v>777</v>
      </c>
      <c r="E209">
        <v>162</v>
      </c>
      <c r="F209" t="s">
        <v>8221</v>
      </c>
      <c r="G209" t="s">
        <v>8223</v>
      </c>
      <c r="H209" t="s">
        <v>8245</v>
      </c>
      <c r="I209">
        <v>1491277121</v>
      </c>
      <c r="J209">
        <v>1489376321</v>
      </c>
      <c r="K209" t="b">
        <v>0</v>
      </c>
      <c r="L209">
        <v>7</v>
      </c>
      <c r="M209" t="b">
        <v>0</v>
      </c>
      <c r="N209" t="s">
        <v>8269</v>
      </c>
      <c r="O209">
        <v>42829.151863425926</v>
      </c>
      <c r="P209">
        <v>42807.151863425926</v>
      </c>
      <c r="Q209">
        <v>21</v>
      </c>
      <c r="R209">
        <v>23.14</v>
      </c>
      <c r="S209" t="s">
        <v>8320</v>
      </c>
      <c r="T209" t="s">
        <v>8321</v>
      </c>
    </row>
    <row r="210" spans="1:20" x14ac:dyDescent="0.3">
      <c r="A210">
        <v>3136</v>
      </c>
      <c r="B210" t="s">
        <v>3136</v>
      </c>
      <c r="C210" t="s">
        <v>7246</v>
      </c>
      <c r="D210">
        <v>500</v>
      </c>
      <c r="E210">
        <v>639</v>
      </c>
      <c r="F210" t="s">
        <v>8221</v>
      </c>
      <c r="G210" t="s">
        <v>8224</v>
      </c>
      <c r="H210" t="s">
        <v>8246</v>
      </c>
      <c r="I210">
        <v>1491001140</v>
      </c>
      <c r="J210">
        <v>1487847954</v>
      </c>
      <c r="K210" t="b">
        <v>0</v>
      </c>
      <c r="L210">
        <v>22</v>
      </c>
      <c r="M210" t="b">
        <v>0</v>
      </c>
      <c r="N210" t="s">
        <v>8269</v>
      </c>
      <c r="O210">
        <v>42825.957638888889</v>
      </c>
      <c r="P210">
        <v>42789.462430555555</v>
      </c>
      <c r="Q210">
        <v>128</v>
      </c>
      <c r="R210">
        <v>29.05</v>
      </c>
      <c r="S210" t="s">
        <v>8320</v>
      </c>
      <c r="T210" t="s">
        <v>8321</v>
      </c>
    </row>
    <row r="211" spans="1:20" x14ac:dyDescent="0.3">
      <c r="A211">
        <v>3137</v>
      </c>
      <c r="B211" t="s">
        <v>3137</v>
      </c>
      <c r="C211" t="s">
        <v>7247</v>
      </c>
      <c r="D211">
        <v>1500</v>
      </c>
      <c r="E211">
        <v>50</v>
      </c>
      <c r="F211" t="s">
        <v>8221</v>
      </c>
      <c r="G211" t="s">
        <v>8223</v>
      </c>
      <c r="H211" t="s">
        <v>8245</v>
      </c>
      <c r="I211">
        <v>1493838720</v>
      </c>
      <c r="J211">
        <v>1489439669</v>
      </c>
      <c r="K211" t="b">
        <v>0</v>
      </c>
      <c r="L211">
        <v>1</v>
      </c>
      <c r="M211" t="b">
        <v>0</v>
      </c>
      <c r="N211" t="s">
        <v>8269</v>
      </c>
      <c r="O211">
        <v>42858.8</v>
      </c>
      <c r="P211">
        <v>42807.885057870371</v>
      </c>
      <c r="Q211">
        <v>3</v>
      </c>
      <c r="R211">
        <v>50</v>
      </c>
      <c r="S211" t="s">
        <v>8320</v>
      </c>
      <c r="T211" t="s">
        <v>8321</v>
      </c>
    </row>
    <row r="212" spans="1:20" x14ac:dyDescent="0.3">
      <c r="A212">
        <v>3138</v>
      </c>
      <c r="B212" t="s">
        <v>3138</v>
      </c>
      <c r="C212" t="s">
        <v>7248</v>
      </c>
      <c r="D212">
        <v>200</v>
      </c>
      <c r="E212">
        <v>0</v>
      </c>
      <c r="F212" t="s">
        <v>8221</v>
      </c>
      <c r="G212" t="s">
        <v>8224</v>
      </c>
      <c r="H212" t="s">
        <v>8246</v>
      </c>
      <c r="I212">
        <v>1491233407</v>
      </c>
      <c r="J212">
        <v>1489591807</v>
      </c>
      <c r="K212" t="b">
        <v>0</v>
      </c>
      <c r="L212">
        <v>0</v>
      </c>
      <c r="M212" t="b">
        <v>0</v>
      </c>
      <c r="N212" t="s">
        <v>8269</v>
      </c>
      <c r="O212">
        <v>42828.645914351851</v>
      </c>
      <c r="P212">
        <v>42809.645914351851</v>
      </c>
      <c r="Q212">
        <v>0</v>
      </c>
      <c r="R212">
        <v>0</v>
      </c>
      <c r="S212" t="s">
        <v>8320</v>
      </c>
      <c r="T212" t="s">
        <v>8321</v>
      </c>
    </row>
    <row r="213" spans="1:20" x14ac:dyDescent="0.3">
      <c r="A213">
        <v>3139</v>
      </c>
      <c r="B213" t="s">
        <v>3139</v>
      </c>
      <c r="C213" t="s">
        <v>7249</v>
      </c>
      <c r="D213">
        <v>50000</v>
      </c>
      <c r="E213">
        <v>2700</v>
      </c>
      <c r="F213" t="s">
        <v>8221</v>
      </c>
      <c r="G213" t="s">
        <v>8237</v>
      </c>
      <c r="H213" t="s">
        <v>8255</v>
      </c>
      <c r="I213">
        <v>1490416380</v>
      </c>
      <c r="J213">
        <v>1487485760</v>
      </c>
      <c r="K213" t="b">
        <v>0</v>
      </c>
      <c r="L213">
        <v>6</v>
      </c>
      <c r="M213" t="b">
        <v>0</v>
      </c>
      <c r="N213" t="s">
        <v>8269</v>
      </c>
      <c r="O213">
        <v>42819.189583333333</v>
      </c>
      <c r="P213">
        <v>42785.270370370374</v>
      </c>
      <c r="Q213">
        <v>5</v>
      </c>
      <c r="R213">
        <v>450</v>
      </c>
      <c r="S213" t="s">
        <v>8320</v>
      </c>
      <c r="T213" t="s">
        <v>8321</v>
      </c>
    </row>
    <row r="214" spans="1:20" x14ac:dyDescent="0.3">
      <c r="A214">
        <v>3140</v>
      </c>
      <c r="B214" t="s">
        <v>3140</v>
      </c>
      <c r="C214" t="s">
        <v>7250</v>
      </c>
      <c r="D214">
        <v>10000</v>
      </c>
      <c r="E214">
        <v>96</v>
      </c>
      <c r="F214" t="s">
        <v>8221</v>
      </c>
      <c r="G214" t="s">
        <v>8229</v>
      </c>
      <c r="H214" t="s">
        <v>8248</v>
      </c>
      <c r="I214">
        <v>1491581703</v>
      </c>
      <c r="J214">
        <v>1488993303</v>
      </c>
      <c r="K214" t="b">
        <v>0</v>
      </c>
      <c r="L214">
        <v>4</v>
      </c>
      <c r="M214" t="b">
        <v>0</v>
      </c>
      <c r="N214" t="s">
        <v>8269</v>
      </c>
      <c r="O214">
        <v>42832.677118055552</v>
      </c>
      <c r="P214">
        <v>42802.718784722223</v>
      </c>
      <c r="Q214">
        <v>1</v>
      </c>
      <c r="R214">
        <v>24</v>
      </c>
      <c r="S214" t="s">
        <v>8320</v>
      </c>
      <c r="T214" t="s">
        <v>8321</v>
      </c>
    </row>
    <row r="215" spans="1:20" x14ac:dyDescent="0.3">
      <c r="A215">
        <v>3141</v>
      </c>
      <c r="B215" t="s">
        <v>3141</v>
      </c>
      <c r="C215" t="s">
        <v>7251</v>
      </c>
      <c r="D215">
        <v>500</v>
      </c>
      <c r="E215">
        <v>258</v>
      </c>
      <c r="F215" t="s">
        <v>8221</v>
      </c>
      <c r="G215" t="s">
        <v>8232</v>
      </c>
      <c r="H215" t="s">
        <v>8248</v>
      </c>
      <c r="I215">
        <v>1492372800</v>
      </c>
      <c r="J215">
        <v>1488823488</v>
      </c>
      <c r="K215" t="b">
        <v>0</v>
      </c>
      <c r="L215">
        <v>8</v>
      </c>
      <c r="M215" t="b">
        <v>0</v>
      </c>
      <c r="N215" t="s">
        <v>8269</v>
      </c>
      <c r="O215">
        <v>42841.833333333328</v>
      </c>
      <c r="P215">
        <v>42800.753333333334</v>
      </c>
      <c r="Q215">
        <v>52</v>
      </c>
      <c r="R215">
        <v>32.25</v>
      </c>
      <c r="S215" t="s">
        <v>8320</v>
      </c>
      <c r="T215" t="s">
        <v>8321</v>
      </c>
    </row>
    <row r="216" spans="1:20" x14ac:dyDescent="0.3">
      <c r="A216">
        <v>3142</v>
      </c>
      <c r="B216" t="s">
        <v>3142</v>
      </c>
      <c r="C216" t="s">
        <v>7252</v>
      </c>
      <c r="D216">
        <v>2750</v>
      </c>
      <c r="E216">
        <v>45</v>
      </c>
      <c r="F216" t="s">
        <v>8221</v>
      </c>
      <c r="G216" t="s">
        <v>8224</v>
      </c>
      <c r="H216" t="s">
        <v>8246</v>
      </c>
      <c r="I216">
        <v>1489922339</v>
      </c>
      <c r="J216">
        <v>1487333939</v>
      </c>
      <c r="K216" t="b">
        <v>0</v>
      </c>
      <c r="L216">
        <v>3</v>
      </c>
      <c r="M216" t="b">
        <v>0</v>
      </c>
      <c r="N216" t="s">
        <v>8269</v>
      </c>
      <c r="O216">
        <v>42813.471516203703</v>
      </c>
      <c r="P216">
        <v>42783.513182870374</v>
      </c>
      <c r="Q216">
        <v>2</v>
      </c>
      <c r="R216">
        <v>15</v>
      </c>
      <c r="S216" t="s">
        <v>8320</v>
      </c>
      <c r="T216" t="s">
        <v>8321</v>
      </c>
    </row>
    <row r="217" spans="1:20" x14ac:dyDescent="0.3">
      <c r="A217">
        <v>3143</v>
      </c>
      <c r="B217" t="s">
        <v>3143</v>
      </c>
      <c r="C217" t="s">
        <v>7253</v>
      </c>
      <c r="D217">
        <v>700</v>
      </c>
      <c r="E217">
        <v>0</v>
      </c>
      <c r="F217" t="s">
        <v>8221</v>
      </c>
      <c r="G217" t="s">
        <v>8224</v>
      </c>
      <c r="H217" t="s">
        <v>8246</v>
      </c>
      <c r="I217">
        <v>1491726956</v>
      </c>
      <c r="J217">
        <v>1489480556</v>
      </c>
      <c r="K217" t="b">
        <v>0</v>
      </c>
      <c r="L217">
        <v>0</v>
      </c>
      <c r="M217" t="b">
        <v>0</v>
      </c>
      <c r="N217" t="s">
        <v>8269</v>
      </c>
      <c r="O217">
        <v>42834.358287037037</v>
      </c>
      <c r="P217">
        <v>42808.358287037037</v>
      </c>
      <c r="Q217">
        <v>0</v>
      </c>
      <c r="R217">
        <v>0</v>
      </c>
      <c r="S217" t="s">
        <v>8320</v>
      </c>
      <c r="T217" t="s">
        <v>8321</v>
      </c>
    </row>
    <row r="218" spans="1:20" x14ac:dyDescent="0.3">
      <c r="A218">
        <v>3144</v>
      </c>
      <c r="B218" t="s">
        <v>3144</v>
      </c>
      <c r="C218" t="s">
        <v>7254</v>
      </c>
      <c r="D218">
        <v>10000</v>
      </c>
      <c r="E218">
        <v>7540</v>
      </c>
      <c r="F218" t="s">
        <v>8221</v>
      </c>
      <c r="G218" t="s">
        <v>8223</v>
      </c>
      <c r="H218" t="s">
        <v>8245</v>
      </c>
      <c r="I218">
        <v>1489903200</v>
      </c>
      <c r="J218">
        <v>1488459307</v>
      </c>
      <c r="K218" t="b">
        <v>0</v>
      </c>
      <c r="L218">
        <v>30</v>
      </c>
      <c r="M218" t="b">
        <v>0</v>
      </c>
      <c r="N218" t="s">
        <v>8269</v>
      </c>
      <c r="O218">
        <v>42813.25</v>
      </c>
      <c r="P218">
        <v>42796.538275462968</v>
      </c>
      <c r="Q218">
        <v>75</v>
      </c>
      <c r="R218">
        <v>251.33</v>
      </c>
      <c r="S218" t="s">
        <v>8320</v>
      </c>
      <c r="T218" t="s">
        <v>8321</v>
      </c>
    </row>
    <row r="219" spans="1:20" x14ac:dyDescent="0.3">
      <c r="A219">
        <v>3145</v>
      </c>
      <c r="B219" t="s">
        <v>3145</v>
      </c>
      <c r="C219" t="s">
        <v>7255</v>
      </c>
      <c r="D219">
        <v>25000</v>
      </c>
      <c r="E219">
        <v>0</v>
      </c>
      <c r="F219" t="s">
        <v>8221</v>
      </c>
      <c r="G219" t="s">
        <v>8223</v>
      </c>
      <c r="H219" t="s">
        <v>8245</v>
      </c>
      <c r="I219">
        <v>1490659134</v>
      </c>
      <c r="J219">
        <v>1485478734</v>
      </c>
      <c r="K219" t="b">
        <v>0</v>
      </c>
      <c r="L219">
        <v>0</v>
      </c>
      <c r="M219" t="b">
        <v>0</v>
      </c>
      <c r="N219" t="s">
        <v>8269</v>
      </c>
      <c r="O219">
        <v>42821.999236111107</v>
      </c>
      <c r="P219">
        <v>42762.040902777779</v>
      </c>
      <c r="Q219">
        <v>0</v>
      </c>
      <c r="R219">
        <v>0</v>
      </c>
      <c r="S219" t="s">
        <v>8320</v>
      </c>
      <c r="T219" t="s">
        <v>8321</v>
      </c>
    </row>
    <row r="220" spans="1:20" x14ac:dyDescent="0.3">
      <c r="A220">
        <v>3146</v>
      </c>
      <c r="B220" t="s">
        <v>3146</v>
      </c>
      <c r="C220" t="s">
        <v>7256</v>
      </c>
      <c r="D220">
        <v>50000</v>
      </c>
      <c r="E220">
        <v>5250</v>
      </c>
      <c r="F220" t="s">
        <v>8221</v>
      </c>
      <c r="G220" t="s">
        <v>8237</v>
      </c>
      <c r="H220" t="s">
        <v>8255</v>
      </c>
      <c r="I220">
        <v>1492356166</v>
      </c>
      <c r="J220">
        <v>1488471766</v>
      </c>
      <c r="K220" t="b">
        <v>0</v>
      </c>
      <c r="L220">
        <v>12</v>
      </c>
      <c r="M220" t="b">
        <v>0</v>
      </c>
      <c r="N220" t="s">
        <v>8269</v>
      </c>
      <c r="O220">
        <v>42841.640810185185</v>
      </c>
      <c r="P220">
        <v>42796.682476851856</v>
      </c>
      <c r="Q220">
        <v>11</v>
      </c>
      <c r="R220">
        <v>437.5</v>
      </c>
      <c r="S220" t="s">
        <v>8320</v>
      </c>
      <c r="T220" t="s">
        <v>8321</v>
      </c>
    </row>
    <row r="221" spans="1:20" x14ac:dyDescent="0.3">
      <c r="A221">
        <v>3147</v>
      </c>
      <c r="B221" t="s">
        <v>3147</v>
      </c>
      <c r="C221" t="s">
        <v>7257</v>
      </c>
      <c r="D221">
        <v>20000</v>
      </c>
      <c r="E221">
        <v>23505</v>
      </c>
      <c r="F221" t="s">
        <v>8218</v>
      </c>
      <c r="G221" t="s">
        <v>8223</v>
      </c>
      <c r="H221" t="s">
        <v>8245</v>
      </c>
      <c r="I221">
        <v>1415319355</v>
      </c>
      <c r="J221">
        <v>1411859755</v>
      </c>
      <c r="K221" t="b">
        <v>1</v>
      </c>
      <c r="L221">
        <v>213</v>
      </c>
      <c r="M221" t="b">
        <v>1</v>
      </c>
      <c r="N221" t="s">
        <v>8269</v>
      </c>
      <c r="O221">
        <v>41950.011053240742</v>
      </c>
      <c r="P221">
        <v>41909.969386574077</v>
      </c>
      <c r="Q221">
        <v>118</v>
      </c>
      <c r="R221">
        <v>110.35</v>
      </c>
      <c r="S221" t="s">
        <v>8320</v>
      </c>
      <c r="T221" t="s">
        <v>8321</v>
      </c>
    </row>
    <row r="222" spans="1:20" x14ac:dyDescent="0.3">
      <c r="A222">
        <v>3148</v>
      </c>
      <c r="B222" t="s">
        <v>3148</v>
      </c>
      <c r="C222" t="s">
        <v>7258</v>
      </c>
      <c r="D222">
        <v>1800</v>
      </c>
      <c r="E222">
        <v>2361</v>
      </c>
      <c r="F222" t="s">
        <v>8218</v>
      </c>
      <c r="G222" t="s">
        <v>8223</v>
      </c>
      <c r="H222" t="s">
        <v>8245</v>
      </c>
      <c r="I222">
        <v>1412136000</v>
      </c>
      <c r="J222">
        <v>1410278284</v>
      </c>
      <c r="K222" t="b">
        <v>1</v>
      </c>
      <c r="L222">
        <v>57</v>
      </c>
      <c r="M222" t="b">
        <v>1</v>
      </c>
      <c r="N222" t="s">
        <v>8269</v>
      </c>
      <c r="O222">
        <v>41913.166666666664</v>
      </c>
      <c r="P222">
        <v>41891.665324074071</v>
      </c>
      <c r="Q222">
        <v>131</v>
      </c>
      <c r="R222">
        <v>41.42</v>
      </c>
      <c r="S222" t="s">
        <v>8320</v>
      </c>
      <c r="T222" t="s">
        <v>8321</v>
      </c>
    </row>
    <row r="223" spans="1:20" x14ac:dyDescent="0.3">
      <c r="A223">
        <v>3149</v>
      </c>
      <c r="B223" t="s">
        <v>3149</v>
      </c>
      <c r="C223" t="s">
        <v>7259</v>
      </c>
      <c r="D223">
        <v>1250</v>
      </c>
      <c r="E223">
        <v>1300</v>
      </c>
      <c r="F223" t="s">
        <v>8218</v>
      </c>
      <c r="G223" t="s">
        <v>8223</v>
      </c>
      <c r="H223" t="s">
        <v>8245</v>
      </c>
      <c r="I223">
        <v>1354845600</v>
      </c>
      <c r="J223">
        <v>1352766300</v>
      </c>
      <c r="K223" t="b">
        <v>1</v>
      </c>
      <c r="L223">
        <v>25</v>
      </c>
      <c r="M223" t="b">
        <v>1</v>
      </c>
      <c r="N223" t="s">
        <v>8269</v>
      </c>
      <c r="O223">
        <v>41250.083333333336</v>
      </c>
      <c r="P223">
        <v>41226.017361111109</v>
      </c>
      <c r="Q223">
        <v>104</v>
      </c>
      <c r="R223">
        <v>52</v>
      </c>
      <c r="S223" t="s">
        <v>8320</v>
      </c>
      <c r="T223" t="s">
        <v>8321</v>
      </c>
    </row>
    <row r="224" spans="1:20" x14ac:dyDescent="0.3">
      <c r="A224">
        <v>3150</v>
      </c>
      <c r="B224" t="s">
        <v>3150</v>
      </c>
      <c r="C224" t="s">
        <v>7260</v>
      </c>
      <c r="D224">
        <v>3500</v>
      </c>
      <c r="E224">
        <v>3535</v>
      </c>
      <c r="F224" t="s">
        <v>8218</v>
      </c>
      <c r="G224" t="s">
        <v>8223</v>
      </c>
      <c r="H224" t="s">
        <v>8245</v>
      </c>
      <c r="I224">
        <v>1295928000</v>
      </c>
      <c r="J224">
        <v>1288160403</v>
      </c>
      <c r="K224" t="b">
        <v>1</v>
      </c>
      <c r="L224">
        <v>104</v>
      </c>
      <c r="M224" t="b">
        <v>1</v>
      </c>
      <c r="N224" t="s">
        <v>8269</v>
      </c>
      <c r="O224">
        <v>40568.166666666664</v>
      </c>
      <c r="P224">
        <v>40478.263923611114</v>
      </c>
      <c r="Q224">
        <v>101</v>
      </c>
      <c r="R224">
        <v>33.99</v>
      </c>
      <c r="S224" t="s">
        <v>8320</v>
      </c>
      <c r="T224" t="s">
        <v>8321</v>
      </c>
    </row>
    <row r="225" spans="1:20" x14ac:dyDescent="0.3">
      <c r="A225">
        <v>3151</v>
      </c>
      <c r="B225" t="s">
        <v>3151</v>
      </c>
      <c r="C225" t="s">
        <v>7261</v>
      </c>
      <c r="D225">
        <v>3500</v>
      </c>
      <c r="E225">
        <v>3514</v>
      </c>
      <c r="F225" t="s">
        <v>8218</v>
      </c>
      <c r="G225" t="s">
        <v>8223</v>
      </c>
      <c r="H225" t="s">
        <v>8245</v>
      </c>
      <c r="I225">
        <v>1410379774</v>
      </c>
      <c r="J225">
        <v>1407787774</v>
      </c>
      <c r="K225" t="b">
        <v>1</v>
      </c>
      <c r="L225">
        <v>34</v>
      </c>
      <c r="M225" t="b">
        <v>1</v>
      </c>
      <c r="N225" t="s">
        <v>8269</v>
      </c>
      <c r="O225">
        <v>41892.83997685185</v>
      </c>
      <c r="P225">
        <v>41862.83997685185</v>
      </c>
      <c r="Q225">
        <v>100</v>
      </c>
      <c r="R225">
        <v>103.35</v>
      </c>
      <c r="S225" t="s">
        <v>8320</v>
      </c>
      <c r="T225" t="s">
        <v>8321</v>
      </c>
    </row>
    <row r="226" spans="1:20" x14ac:dyDescent="0.3">
      <c r="A226">
        <v>3152</v>
      </c>
      <c r="B226" t="s">
        <v>3152</v>
      </c>
      <c r="C226" t="s">
        <v>7262</v>
      </c>
      <c r="D226">
        <v>2200</v>
      </c>
      <c r="E226">
        <v>2331</v>
      </c>
      <c r="F226" t="s">
        <v>8218</v>
      </c>
      <c r="G226" t="s">
        <v>8224</v>
      </c>
      <c r="H226" t="s">
        <v>8246</v>
      </c>
      <c r="I226">
        <v>1383425367</v>
      </c>
      <c r="J226">
        <v>1380833367</v>
      </c>
      <c r="K226" t="b">
        <v>1</v>
      </c>
      <c r="L226">
        <v>67</v>
      </c>
      <c r="M226" t="b">
        <v>1</v>
      </c>
      <c r="N226" t="s">
        <v>8269</v>
      </c>
      <c r="O226">
        <v>41580.867673611108</v>
      </c>
      <c r="P226">
        <v>41550.867673611108</v>
      </c>
      <c r="Q226">
        <v>106</v>
      </c>
      <c r="R226">
        <v>34.79</v>
      </c>
      <c r="S226" t="s">
        <v>8320</v>
      </c>
      <c r="T226" t="s">
        <v>8321</v>
      </c>
    </row>
    <row r="227" spans="1:20" x14ac:dyDescent="0.3">
      <c r="A227">
        <v>3153</v>
      </c>
      <c r="B227" t="s">
        <v>3153</v>
      </c>
      <c r="C227" t="s">
        <v>7263</v>
      </c>
      <c r="D227">
        <v>3000</v>
      </c>
      <c r="E227">
        <v>10067.5</v>
      </c>
      <c r="F227" t="s">
        <v>8218</v>
      </c>
      <c r="G227" t="s">
        <v>8223</v>
      </c>
      <c r="H227" t="s">
        <v>8245</v>
      </c>
      <c r="I227">
        <v>1304225940</v>
      </c>
      <c r="J227">
        <v>1301542937</v>
      </c>
      <c r="K227" t="b">
        <v>1</v>
      </c>
      <c r="L227">
        <v>241</v>
      </c>
      <c r="M227" t="b">
        <v>1</v>
      </c>
      <c r="N227" t="s">
        <v>8269</v>
      </c>
      <c r="O227">
        <v>40664.207638888889</v>
      </c>
      <c r="P227">
        <v>40633.154363425929</v>
      </c>
      <c r="Q227">
        <v>336</v>
      </c>
      <c r="R227">
        <v>41.77</v>
      </c>
      <c r="S227" t="s">
        <v>8320</v>
      </c>
      <c r="T227" t="s">
        <v>8321</v>
      </c>
    </row>
    <row r="228" spans="1:20" x14ac:dyDescent="0.3">
      <c r="A228">
        <v>3154</v>
      </c>
      <c r="B228" t="s">
        <v>3154</v>
      </c>
      <c r="C228" t="s">
        <v>7264</v>
      </c>
      <c r="D228">
        <v>7000</v>
      </c>
      <c r="E228">
        <v>7905</v>
      </c>
      <c r="F228" t="s">
        <v>8218</v>
      </c>
      <c r="G228" t="s">
        <v>8223</v>
      </c>
      <c r="H228" t="s">
        <v>8245</v>
      </c>
      <c r="I228">
        <v>1333310458</v>
      </c>
      <c r="J228">
        <v>1330722058</v>
      </c>
      <c r="K228" t="b">
        <v>1</v>
      </c>
      <c r="L228">
        <v>123</v>
      </c>
      <c r="M228" t="b">
        <v>1</v>
      </c>
      <c r="N228" t="s">
        <v>8269</v>
      </c>
      <c r="O228">
        <v>41000.834004629629</v>
      </c>
      <c r="P228">
        <v>40970.875671296293</v>
      </c>
      <c r="Q228">
        <v>113</v>
      </c>
      <c r="R228">
        <v>64.27</v>
      </c>
      <c r="S228" t="s">
        <v>8320</v>
      </c>
      <c r="T228" t="s">
        <v>8321</v>
      </c>
    </row>
    <row r="229" spans="1:20" x14ac:dyDescent="0.3">
      <c r="A229">
        <v>3155</v>
      </c>
      <c r="B229" t="s">
        <v>3155</v>
      </c>
      <c r="C229" t="s">
        <v>7265</v>
      </c>
      <c r="D229">
        <v>5000</v>
      </c>
      <c r="E229">
        <v>9425.23</v>
      </c>
      <c r="F229" t="s">
        <v>8218</v>
      </c>
      <c r="G229" t="s">
        <v>8224</v>
      </c>
      <c r="H229" t="s">
        <v>8246</v>
      </c>
      <c r="I229">
        <v>1356004725</v>
      </c>
      <c r="J229">
        <v>1353412725</v>
      </c>
      <c r="K229" t="b">
        <v>1</v>
      </c>
      <c r="L229">
        <v>302</v>
      </c>
      <c r="M229" t="b">
        <v>1</v>
      </c>
      <c r="N229" t="s">
        <v>8269</v>
      </c>
      <c r="O229">
        <v>41263.499131944445</v>
      </c>
      <c r="P229">
        <v>41233.499131944445</v>
      </c>
      <c r="Q229">
        <v>189</v>
      </c>
      <c r="R229">
        <v>31.21</v>
      </c>
      <c r="S229" t="s">
        <v>8320</v>
      </c>
      <c r="T229" t="s">
        <v>8321</v>
      </c>
    </row>
    <row r="230" spans="1:20" x14ac:dyDescent="0.3">
      <c r="A230">
        <v>3156</v>
      </c>
      <c r="B230" t="s">
        <v>3156</v>
      </c>
      <c r="C230" t="s">
        <v>7266</v>
      </c>
      <c r="D230">
        <v>5500</v>
      </c>
      <c r="E230">
        <v>5600</v>
      </c>
      <c r="F230" t="s">
        <v>8218</v>
      </c>
      <c r="G230" t="s">
        <v>8223</v>
      </c>
      <c r="H230" t="s">
        <v>8245</v>
      </c>
      <c r="I230">
        <v>1338591144</v>
      </c>
      <c r="J230">
        <v>1335567144</v>
      </c>
      <c r="K230" t="b">
        <v>1</v>
      </c>
      <c r="L230">
        <v>89</v>
      </c>
      <c r="M230" t="b">
        <v>1</v>
      </c>
      <c r="N230" t="s">
        <v>8269</v>
      </c>
      <c r="O230">
        <v>41061.953055555554</v>
      </c>
      <c r="P230">
        <v>41026.953055555554</v>
      </c>
      <c r="Q230">
        <v>102</v>
      </c>
      <c r="R230">
        <v>62.92</v>
      </c>
      <c r="S230" t="s">
        <v>8320</v>
      </c>
      <c r="T230" t="s">
        <v>8321</v>
      </c>
    </row>
    <row r="231" spans="1:20" x14ac:dyDescent="0.3">
      <c r="A231">
        <v>3157</v>
      </c>
      <c r="B231" t="s">
        <v>3157</v>
      </c>
      <c r="C231" t="s">
        <v>7267</v>
      </c>
      <c r="D231">
        <v>4000</v>
      </c>
      <c r="E231">
        <v>4040</v>
      </c>
      <c r="F231" t="s">
        <v>8218</v>
      </c>
      <c r="G231" t="s">
        <v>8223</v>
      </c>
      <c r="H231" t="s">
        <v>8245</v>
      </c>
      <c r="I231">
        <v>1405746000</v>
      </c>
      <c r="J231">
        <v>1404932105</v>
      </c>
      <c r="K231" t="b">
        <v>1</v>
      </c>
      <c r="L231">
        <v>41</v>
      </c>
      <c r="M231" t="b">
        <v>1</v>
      </c>
      <c r="N231" t="s">
        <v>8269</v>
      </c>
      <c r="O231">
        <v>41839.208333333336</v>
      </c>
      <c r="P231">
        <v>41829.788252314815</v>
      </c>
      <c r="Q231">
        <v>101</v>
      </c>
      <c r="R231">
        <v>98.54</v>
      </c>
      <c r="S231" t="s">
        <v>8320</v>
      </c>
      <c r="T231" t="s">
        <v>8321</v>
      </c>
    </row>
    <row r="232" spans="1:20" x14ac:dyDescent="0.3">
      <c r="A232">
        <v>3158</v>
      </c>
      <c r="B232" t="s">
        <v>3158</v>
      </c>
      <c r="C232" t="s">
        <v>7268</v>
      </c>
      <c r="D232">
        <v>5000</v>
      </c>
      <c r="E232">
        <v>5700</v>
      </c>
      <c r="F232" t="s">
        <v>8218</v>
      </c>
      <c r="G232" t="s">
        <v>8223</v>
      </c>
      <c r="H232" t="s">
        <v>8245</v>
      </c>
      <c r="I232">
        <v>1374523752</v>
      </c>
      <c r="J232">
        <v>1371931752</v>
      </c>
      <c r="K232" t="b">
        <v>1</v>
      </c>
      <c r="L232">
        <v>69</v>
      </c>
      <c r="M232" t="b">
        <v>1</v>
      </c>
      <c r="N232" t="s">
        <v>8269</v>
      </c>
      <c r="O232">
        <v>41477.839722222219</v>
      </c>
      <c r="P232">
        <v>41447.839722222219</v>
      </c>
      <c r="Q232">
        <v>114</v>
      </c>
      <c r="R232">
        <v>82.61</v>
      </c>
      <c r="S232" t="s">
        <v>8320</v>
      </c>
      <c r="T232" t="s">
        <v>8321</v>
      </c>
    </row>
    <row r="233" spans="1:20" x14ac:dyDescent="0.3">
      <c r="A233">
        <v>3159</v>
      </c>
      <c r="B233" t="s">
        <v>3159</v>
      </c>
      <c r="C233" t="s">
        <v>7269</v>
      </c>
      <c r="D233">
        <v>1500</v>
      </c>
      <c r="E233">
        <v>2002.22</v>
      </c>
      <c r="F233" t="s">
        <v>8218</v>
      </c>
      <c r="G233" t="s">
        <v>8223</v>
      </c>
      <c r="H233" t="s">
        <v>8245</v>
      </c>
      <c r="I233">
        <v>1326927600</v>
      </c>
      <c r="J233">
        <v>1323221761</v>
      </c>
      <c r="K233" t="b">
        <v>1</v>
      </c>
      <c r="L233">
        <v>52</v>
      </c>
      <c r="M233" t="b">
        <v>1</v>
      </c>
      <c r="N233" t="s">
        <v>8269</v>
      </c>
      <c r="O233">
        <v>40926.958333333336</v>
      </c>
      <c r="P233">
        <v>40884.066678240742</v>
      </c>
      <c r="Q233">
        <v>133</v>
      </c>
      <c r="R233">
        <v>38.5</v>
      </c>
      <c r="S233" t="s">
        <v>8320</v>
      </c>
      <c r="T233" t="s">
        <v>8321</v>
      </c>
    </row>
    <row r="234" spans="1:20" x14ac:dyDescent="0.3">
      <c r="A234">
        <v>3160</v>
      </c>
      <c r="B234" t="s">
        <v>3160</v>
      </c>
      <c r="C234" t="s">
        <v>7270</v>
      </c>
      <c r="D234">
        <v>4500</v>
      </c>
      <c r="E234">
        <v>4569</v>
      </c>
      <c r="F234" t="s">
        <v>8218</v>
      </c>
      <c r="G234" t="s">
        <v>8223</v>
      </c>
      <c r="H234" t="s">
        <v>8245</v>
      </c>
      <c r="I234">
        <v>1407905940</v>
      </c>
      <c r="J234">
        <v>1405923687</v>
      </c>
      <c r="K234" t="b">
        <v>1</v>
      </c>
      <c r="L234">
        <v>57</v>
      </c>
      <c r="M234" t="b">
        <v>1</v>
      </c>
      <c r="N234" t="s">
        <v>8269</v>
      </c>
      <c r="O234">
        <v>41864.207638888889</v>
      </c>
      <c r="P234">
        <v>41841.26489583333</v>
      </c>
      <c r="Q234">
        <v>102</v>
      </c>
      <c r="R234">
        <v>80.16</v>
      </c>
      <c r="S234" t="s">
        <v>8320</v>
      </c>
      <c r="T234" t="s">
        <v>8321</v>
      </c>
    </row>
    <row r="235" spans="1:20" x14ac:dyDescent="0.3">
      <c r="A235">
        <v>3161</v>
      </c>
      <c r="B235" t="s">
        <v>3161</v>
      </c>
      <c r="C235" t="s">
        <v>7271</v>
      </c>
      <c r="D235">
        <v>2000</v>
      </c>
      <c r="E235">
        <v>2102</v>
      </c>
      <c r="F235" t="s">
        <v>8218</v>
      </c>
      <c r="G235" t="s">
        <v>8224</v>
      </c>
      <c r="H235" t="s">
        <v>8246</v>
      </c>
      <c r="I235">
        <v>1413377522</v>
      </c>
      <c r="J235">
        <v>1410785522</v>
      </c>
      <c r="K235" t="b">
        <v>1</v>
      </c>
      <c r="L235">
        <v>74</v>
      </c>
      <c r="M235" t="b">
        <v>1</v>
      </c>
      <c r="N235" t="s">
        <v>8269</v>
      </c>
      <c r="O235">
        <v>41927.536134259259</v>
      </c>
      <c r="P235">
        <v>41897.536134259259</v>
      </c>
      <c r="Q235">
        <v>105</v>
      </c>
      <c r="R235">
        <v>28.41</v>
      </c>
      <c r="S235" t="s">
        <v>8320</v>
      </c>
      <c r="T235" t="s">
        <v>8321</v>
      </c>
    </row>
    <row r="236" spans="1:20" x14ac:dyDescent="0.3">
      <c r="A236">
        <v>3162</v>
      </c>
      <c r="B236" t="s">
        <v>3162</v>
      </c>
      <c r="C236" t="s">
        <v>7272</v>
      </c>
      <c r="D236">
        <v>4000</v>
      </c>
      <c r="E236">
        <v>5086</v>
      </c>
      <c r="F236" t="s">
        <v>8218</v>
      </c>
      <c r="G236" t="s">
        <v>8223</v>
      </c>
      <c r="H236" t="s">
        <v>8245</v>
      </c>
      <c r="I236">
        <v>1404698400</v>
      </c>
      <c r="J236">
        <v>1402331262</v>
      </c>
      <c r="K236" t="b">
        <v>1</v>
      </c>
      <c r="L236">
        <v>63</v>
      </c>
      <c r="M236" t="b">
        <v>1</v>
      </c>
      <c r="N236" t="s">
        <v>8269</v>
      </c>
      <c r="O236">
        <v>41827.083333333336</v>
      </c>
      <c r="P236">
        <v>41799.685902777775</v>
      </c>
      <c r="Q236">
        <v>127</v>
      </c>
      <c r="R236">
        <v>80.73</v>
      </c>
      <c r="S236" t="s">
        <v>8320</v>
      </c>
      <c r="T236" t="s">
        <v>8321</v>
      </c>
    </row>
    <row r="237" spans="1:20" x14ac:dyDescent="0.3">
      <c r="A237">
        <v>3163</v>
      </c>
      <c r="B237" t="s">
        <v>3163</v>
      </c>
      <c r="C237" t="s">
        <v>7273</v>
      </c>
      <c r="D237">
        <v>13000</v>
      </c>
      <c r="E237">
        <v>14450</v>
      </c>
      <c r="F237" t="s">
        <v>8218</v>
      </c>
      <c r="G237" t="s">
        <v>8223</v>
      </c>
      <c r="H237" t="s">
        <v>8245</v>
      </c>
      <c r="I237">
        <v>1402855525</v>
      </c>
      <c r="J237">
        <v>1400263525</v>
      </c>
      <c r="K237" t="b">
        <v>1</v>
      </c>
      <c r="L237">
        <v>72</v>
      </c>
      <c r="M237" t="b">
        <v>1</v>
      </c>
      <c r="N237" t="s">
        <v>8269</v>
      </c>
      <c r="O237">
        <v>41805.753761574073</v>
      </c>
      <c r="P237">
        <v>41775.753761574073</v>
      </c>
      <c r="Q237">
        <v>111</v>
      </c>
      <c r="R237">
        <v>200.69</v>
      </c>
      <c r="S237" t="s">
        <v>8320</v>
      </c>
      <c r="T237" t="s">
        <v>8321</v>
      </c>
    </row>
    <row r="238" spans="1:20" x14ac:dyDescent="0.3">
      <c r="A238">
        <v>3164</v>
      </c>
      <c r="B238" t="s">
        <v>3164</v>
      </c>
      <c r="C238" t="s">
        <v>7274</v>
      </c>
      <c r="D238">
        <v>2500</v>
      </c>
      <c r="E238">
        <v>2669</v>
      </c>
      <c r="F238" t="s">
        <v>8218</v>
      </c>
      <c r="G238" t="s">
        <v>8223</v>
      </c>
      <c r="H238" t="s">
        <v>8245</v>
      </c>
      <c r="I238">
        <v>1402341615</v>
      </c>
      <c r="J238">
        <v>1399490415</v>
      </c>
      <c r="K238" t="b">
        <v>1</v>
      </c>
      <c r="L238">
        <v>71</v>
      </c>
      <c r="M238" t="b">
        <v>1</v>
      </c>
      <c r="N238" t="s">
        <v>8269</v>
      </c>
      <c r="O238">
        <v>41799.80572916667</v>
      </c>
      <c r="P238">
        <v>41766.80572916667</v>
      </c>
      <c r="Q238">
        <v>107</v>
      </c>
      <c r="R238">
        <v>37.590000000000003</v>
      </c>
      <c r="S238" t="s">
        <v>8320</v>
      </c>
      <c r="T238" t="s">
        <v>8321</v>
      </c>
    </row>
    <row r="239" spans="1:20" x14ac:dyDescent="0.3">
      <c r="A239">
        <v>3165</v>
      </c>
      <c r="B239" t="s">
        <v>3165</v>
      </c>
      <c r="C239" t="s">
        <v>7275</v>
      </c>
      <c r="D239">
        <v>750</v>
      </c>
      <c r="E239">
        <v>1220</v>
      </c>
      <c r="F239" t="s">
        <v>8218</v>
      </c>
      <c r="G239" t="s">
        <v>8223</v>
      </c>
      <c r="H239" t="s">
        <v>8245</v>
      </c>
      <c r="I239">
        <v>1304395140</v>
      </c>
      <c r="J239">
        <v>1302493760</v>
      </c>
      <c r="K239" t="b">
        <v>1</v>
      </c>
      <c r="L239">
        <v>21</v>
      </c>
      <c r="M239" t="b">
        <v>1</v>
      </c>
      <c r="N239" t="s">
        <v>8269</v>
      </c>
      <c r="O239">
        <v>40666.165972222225</v>
      </c>
      <c r="P239">
        <v>40644.159259259257</v>
      </c>
      <c r="Q239">
        <v>163</v>
      </c>
      <c r="R239">
        <v>58.1</v>
      </c>
      <c r="S239" t="s">
        <v>8320</v>
      </c>
      <c r="T239" t="s">
        <v>8321</v>
      </c>
    </row>
    <row r="240" spans="1:20" x14ac:dyDescent="0.3">
      <c r="A240">
        <v>3166</v>
      </c>
      <c r="B240" t="s">
        <v>3166</v>
      </c>
      <c r="C240" t="s">
        <v>7276</v>
      </c>
      <c r="D240">
        <v>35000</v>
      </c>
      <c r="E240">
        <v>56079.83</v>
      </c>
      <c r="F240" t="s">
        <v>8218</v>
      </c>
      <c r="G240" t="s">
        <v>8223</v>
      </c>
      <c r="H240" t="s">
        <v>8245</v>
      </c>
      <c r="I240">
        <v>1416988740</v>
      </c>
      <c r="J240">
        <v>1414514153</v>
      </c>
      <c r="K240" t="b">
        <v>1</v>
      </c>
      <c r="L240">
        <v>930</v>
      </c>
      <c r="M240" t="b">
        <v>1</v>
      </c>
      <c r="N240" t="s">
        <v>8269</v>
      </c>
      <c r="O240">
        <v>41969.332638888889</v>
      </c>
      <c r="P240">
        <v>41940.69158564815</v>
      </c>
      <c r="Q240">
        <v>160</v>
      </c>
      <c r="R240">
        <v>60.3</v>
      </c>
      <c r="S240" t="s">
        <v>8320</v>
      </c>
      <c r="T240" t="s">
        <v>8321</v>
      </c>
    </row>
    <row r="241" spans="1:20" x14ac:dyDescent="0.3">
      <c r="A241">
        <v>3167</v>
      </c>
      <c r="B241" t="s">
        <v>3167</v>
      </c>
      <c r="C241" t="s">
        <v>7277</v>
      </c>
      <c r="D241">
        <v>3000</v>
      </c>
      <c r="E241">
        <v>3485</v>
      </c>
      <c r="F241" t="s">
        <v>8218</v>
      </c>
      <c r="G241" t="s">
        <v>8223</v>
      </c>
      <c r="H241" t="s">
        <v>8245</v>
      </c>
      <c r="I241">
        <v>1406952781</v>
      </c>
      <c r="J241">
        <v>1405743181</v>
      </c>
      <c r="K241" t="b">
        <v>1</v>
      </c>
      <c r="L241">
        <v>55</v>
      </c>
      <c r="M241" t="b">
        <v>1</v>
      </c>
      <c r="N241" t="s">
        <v>8269</v>
      </c>
      <c r="O241">
        <v>41853.175706018519</v>
      </c>
      <c r="P241">
        <v>41839.175706018519</v>
      </c>
      <c r="Q241">
        <v>116</v>
      </c>
      <c r="R241">
        <v>63.36</v>
      </c>
      <c r="S241" t="s">
        <v>8320</v>
      </c>
      <c r="T241" t="s">
        <v>8321</v>
      </c>
    </row>
    <row r="242" spans="1:20" x14ac:dyDescent="0.3">
      <c r="A242">
        <v>3168</v>
      </c>
      <c r="B242" t="s">
        <v>3168</v>
      </c>
      <c r="C242" t="s">
        <v>7278</v>
      </c>
      <c r="D242">
        <v>2500</v>
      </c>
      <c r="E242">
        <v>3105</v>
      </c>
      <c r="F242" t="s">
        <v>8218</v>
      </c>
      <c r="G242" t="s">
        <v>8223</v>
      </c>
      <c r="H242" t="s">
        <v>8245</v>
      </c>
      <c r="I242">
        <v>1402696800</v>
      </c>
      <c r="J242">
        <v>1399948353</v>
      </c>
      <c r="K242" t="b">
        <v>1</v>
      </c>
      <c r="L242">
        <v>61</v>
      </c>
      <c r="M242" t="b">
        <v>1</v>
      </c>
      <c r="N242" t="s">
        <v>8269</v>
      </c>
      <c r="O242">
        <v>41803.916666666664</v>
      </c>
      <c r="P242">
        <v>41772.105937500004</v>
      </c>
      <c r="Q242">
        <v>124</v>
      </c>
      <c r="R242">
        <v>50.9</v>
      </c>
      <c r="S242" t="s">
        <v>8320</v>
      </c>
      <c r="T242" t="s">
        <v>8321</v>
      </c>
    </row>
    <row r="243" spans="1:20" x14ac:dyDescent="0.3">
      <c r="A243">
        <v>3169</v>
      </c>
      <c r="B243" t="s">
        <v>3169</v>
      </c>
      <c r="C243" t="s">
        <v>7279</v>
      </c>
      <c r="D243">
        <v>8000</v>
      </c>
      <c r="E243">
        <v>8241</v>
      </c>
      <c r="F243" t="s">
        <v>8218</v>
      </c>
      <c r="G243" t="s">
        <v>8223</v>
      </c>
      <c r="H243" t="s">
        <v>8245</v>
      </c>
      <c r="I243">
        <v>1386910740</v>
      </c>
      <c r="J243">
        <v>1384364561</v>
      </c>
      <c r="K243" t="b">
        <v>1</v>
      </c>
      <c r="L243">
        <v>82</v>
      </c>
      <c r="M243" t="b">
        <v>1</v>
      </c>
      <c r="N243" t="s">
        <v>8269</v>
      </c>
      <c r="O243">
        <v>41621.207638888889</v>
      </c>
      <c r="P243">
        <v>41591.737974537034</v>
      </c>
      <c r="Q243">
        <v>103</v>
      </c>
      <c r="R243">
        <v>100.5</v>
      </c>
      <c r="S243" t="s">
        <v>8320</v>
      </c>
      <c r="T243" t="s">
        <v>8321</v>
      </c>
    </row>
    <row r="244" spans="1:20" x14ac:dyDescent="0.3">
      <c r="A244">
        <v>3170</v>
      </c>
      <c r="B244" t="s">
        <v>3170</v>
      </c>
      <c r="C244" t="s">
        <v>7280</v>
      </c>
      <c r="D244">
        <v>2000</v>
      </c>
      <c r="E244">
        <v>2245</v>
      </c>
      <c r="F244" t="s">
        <v>8218</v>
      </c>
      <c r="G244" t="s">
        <v>8223</v>
      </c>
      <c r="H244" t="s">
        <v>8245</v>
      </c>
      <c r="I244">
        <v>1404273600</v>
      </c>
      <c r="J244">
        <v>1401414944</v>
      </c>
      <c r="K244" t="b">
        <v>1</v>
      </c>
      <c r="L244">
        <v>71</v>
      </c>
      <c r="M244" t="b">
        <v>1</v>
      </c>
      <c r="N244" t="s">
        <v>8269</v>
      </c>
      <c r="O244">
        <v>41822.166666666664</v>
      </c>
      <c r="P244">
        <v>41789.080370370371</v>
      </c>
      <c r="Q244">
        <v>112</v>
      </c>
      <c r="R244">
        <v>31.62</v>
      </c>
      <c r="S244" t="s">
        <v>8320</v>
      </c>
      <c r="T244" t="s">
        <v>8321</v>
      </c>
    </row>
    <row r="245" spans="1:20" x14ac:dyDescent="0.3">
      <c r="A245">
        <v>3171</v>
      </c>
      <c r="B245" t="s">
        <v>3171</v>
      </c>
      <c r="C245" t="s">
        <v>7281</v>
      </c>
      <c r="D245">
        <v>7000</v>
      </c>
      <c r="E245">
        <v>7617</v>
      </c>
      <c r="F245" t="s">
        <v>8218</v>
      </c>
      <c r="G245" t="s">
        <v>8224</v>
      </c>
      <c r="H245" t="s">
        <v>8246</v>
      </c>
      <c r="I245">
        <v>1462545358</v>
      </c>
      <c r="J245">
        <v>1459953358</v>
      </c>
      <c r="K245" t="b">
        <v>1</v>
      </c>
      <c r="L245">
        <v>117</v>
      </c>
      <c r="M245" t="b">
        <v>1</v>
      </c>
      <c r="N245" t="s">
        <v>8269</v>
      </c>
      <c r="O245">
        <v>42496.608310185184</v>
      </c>
      <c r="P245">
        <v>42466.608310185184</v>
      </c>
      <c r="Q245">
        <v>109</v>
      </c>
      <c r="R245">
        <v>65.099999999999994</v>
      </c>
      <c r="S245" t="s">
        <v>8320</v>
      </c>
      <c r="T245" t="s">
        <v>8321</v>
      </c>
    </row>
    <row r="246" spans="1:20" x14ac:dyDescent="0.3">
      <c r="A246">
        <v>3172</v>
      </c>
      <c r="B246" t="s">
        <v>3172</v>
      </c>
      <c r="C246" t="s">
        <v>7282</v>
      </c>
      <c r="D246">
        <v>2000</v>
      </c>
      <c r="E246">
        <v>2300</v>
      </c>
      <c r="F246" t="s">
        <v>8218</v>
      </c>
      <c r="G246" t="s">
        <v>8223</v>
      </c>
      <c r="H246" t="s">
        <v>8245</v>
      </c>
      <c r="I246">
        <v>1329240668</v>
      </c>
      <c r="J246">
        <v>1326648668</v>
      </c>
      <c r="K246" t="b">
        <v>1</v>
      </c>
      <c r="L246">
        <v>29</v>
      </c>
      <c r="M246" t="b">
        <v>1</v>
      </c>
      <c r="N246" t="s">
        <v>8269</v>
      </c>
      <c r="O246">
        <v>40953.729953703703</v>
      </c>
      <c r="P246">
        <v>40923.729953703703</v>
      </c>
      <c r="Q246">
        <v>115</v>
      </c>
      <c r="R246">
        <v>79.31</v>
      </c>
      <c r="S246" t="s">
        <v>8320</v>
      </c>
      <c r="T246" t="s">
        <v>8321</v>
      </c>
    </row>
    <row r="247" spans="1:20" x14ac:dyDescent="0.3">
      <c r="A247">
        <v>3173</v>
      </c>
      <c r="B247" t="s">
        <v>3173</v>
      </c>
      <c r="C247" t="s">
        <v>7283</v>
      </c>
      <c r="D247">
        <v>10000</v>
      </c>
      <c r="E247">
        <v>10300</v>
      </c>
      <c r="F247" t="s">
        <v>8218</v>
      </c>
      <c r="G247" t="s">
        <v>8223</v>
      </c>
      <c r="H247" t="s">
        <v>8245</v>
      </c>
      <c r="I247">
        <v>1411765492</v>
      </c>
      <c r="J247">
        <v>1409173492</v>
      </c>
      <c r="K247" t="b">
        <v>1</v>
      </c>
      <c r="L247">
        <v>74</v>
      </c>
      <c r="M247" t="b">
        <v>1</v>
      </c>
      <c r="N247" t="s">
        <v>8269</v>
      </c>
      <c r="O247">
        <v>41908.878379629627</v>
      </c>
      <c r="P247">
        <v>41878.878379629627</v>
      </c>
      <c r="Q247">
        <v>103</v>
      </c>
      <c r="R247">
        <v>139.19</v>
      </c>
      <c r="S247" t="s">
        <v>8320</v>
      </c>
      <c r="T247" t="s">
        <v>8321</v>
      </c>
    </row>
    <row r="248" spans="1:20" x14ac:dyDescent="0.3">
      <c r="A248">
        <v>3174</v>
      </c>
      <c r="B248" t="s">
        <v>3174</v>
      </c>
      <c r="C248" t="s">
        <v>7284</v>
      </c>
      <c r="D248">
        <v>3000</v>
      </c>
      <c r="E248">
        <v>3034</v>
      </c>
      <c r="F248" t="s">
        <v>8218</v>
      </c>
      <c r="G248" t="s">
        <v>8223</v>
      </c>
      <c r="H248" t="s">
        <v>8245</v>
      </c>
      <c r="I248">
        <v>1408999508</v>
      </c>
      <c r="J248">
        <v>1407789908</v>
      </c>
      <c r="K248" t="b">
        <v>1</v>
      </c>
      <c r="L248">
        <v>23</v>
      </c>
      <c r="M248" t="b">
        <v>1</v>
      </c>
      <c r="N248" t="s">
        <v>8269</v>
      </c>
      <c r="O248">
        <v>41876.864675925928</v>
      </c>
      <c r="P248">
        <v>41862.864675925928</v>
      </c>
      <c r="Q248">
        <v>101</v>
      </c>
      <c r="R248">
        <v>131.91</v>
      </c>
      <c r="S248" t="s">
        <v>8320</v>
      </c>
      <c r="T248" t="s">
        <v>8321</v>
      </c>
    </row>
    <row r="249" spans="1:20" x14ac:dyDescent="0.3">
      <c r="A249">
        <v>3175</v>
      </c>
      <c r="B249" t="s">
        <v>3175</v>
      </c>
      <c r="C249" t="s">
        <v>7285</v>
      </c>
      <c r="D249">
        <v>5000</v>
      </c>
      <c r="E249">
        <v>5478</v>
      </c>
      <c r="F249" t="s">
        <v>8218</v>
      </c>
      <c r="G249" t="s">
        <v>8223</v>
      </c>
      <c r="H249" t="s">
        <v>8245</v>
      </c>
      <c r="I249">
        <v>1297977427</v>
      </c>
      <c r="J249">
        <v>1292793427</v>
      </c>
      <c r="K249" t="b">
        <v>1</v>
      </c>
      <c r="L249">
        <v>60</v>
      </c>
      <c r="M249" t="b">
        <v>1</v>
      </c>
      <c r="N249" t="s">
        <v>8269</v>
      </c>
      <c r="O249">
        <v>40591.886886574073</v>
      </c>
      <c r="P249">
        <v>40531.886886574073</v>
      </c>
      <c r="Q249">
        <v>110</v>
      </c>
      <c r="R249">
        <v>91.3</v>
      </c>
      <c r="S249" t="s">
        <v>8320</v>
      </c>
      <c r="T249" t="s">
        <v>8321</v>
      </c>
    </row>
    <row r="250" spans="1:20" x14ac:dyDescent="0.3">
      <c r="A250">
        <v>3176</v>
      </c>
      <c r="B250" t="s">
        <v>3176</v>
      </c>
      <c r="C250" t="s">
        <v>7286</v>
      </c>
      <c r="D250">
        <v>1900</v>
      </c>
      <c r="E250">
        <v>2182</v>
      </c>
      <c r="F250" t="s">
        <v>8218</v>
      </c>
      <c r="G250" t="s">
        <v>8223</v>
      </c>
      <c r="H250" t="s">
        <v>8245</v>
      </c>
      <c r="I250">
        <v>1376838000</v>
      </c>
      <c r="J250">
        <v>1374531631</v>
      </c>
      <c r="K250" t="b">
        <v>1</v>
      </c>
      <c r="L250">
        <v>55</v>
      </c>
      <c r="M250" t="b">
        <v>1</v>
      </c>
      <c r="N250" t="s">
        <v>8269</v>
      </c>
      <c r="O250">
        <v>41504.625</v>
      </c>
      <c r="P250">
        <v>41477.930914351848</v>
      </c>
      <c r="Q250">
        <v>115</v>
      </c>
      <c r="R250">
        <v>39.67</v>
      </c>
      <c r="S250" t="s">
        <v>8320</v>
      </c>
      <c r="T250" t="s">
        <v>8321</v>
      </c>
    </row>
    <row r="251" spans="1:20" x14ac:dyDescent="0.3">
      <c r="A251">
        <v>3177</v>
      </c>
      <c r="B251" t="s">
        <v>3177</v>
      </c>
      <c r="C251" t="s">
        <v>7287</v>
      </c>
      <c r="D251">
        <v>2500</v>
      </c>
      <c r="E251">
        <v>2935</v>
      </c>
      <c r="F251" t="s">
        <v>8218</v>
      </c>
      <c r="G251" t="s">
        <v>8223</v>
      </c>
      <c r="H251" t="s">
        <v>8245</v>
      </c>
      <c r="I251">
        <v>1403366409</v>
      </c>
      <c r="J251">
        <v>1400774409</v>
      </c>
      <c r="K251" t="b">
        <v>1</v>
      </c>
      <c r="L251">
        <v>51</v>
      </c>
      <c r="M251" t="b">
        <v>1</v>
      </c>
      <c r="N251" t="s">
        <v>8269</v>
      </c>
      <c r="O251">
        <v>41811.666770833333</v>
      </c>
      <c r="P251">
        <v>41781.666770833333</v>
      </c>
      <c r="Q251">
        <v>117</v>
      </c>
      <c r="R251">
        <v>57.55</v>
      </c>
      <c r="S251" t="s">
        <v>8320</v>
      </c>
      <c r="T251" t="s">
        <v>8321</v>
      </c>
    </row>
    <row r="252" spans="1:20" x14ac:dyDescent="0.3">
      <c r="A252">
        <v>3178</v>
      </c>
      <c r="B252" t="s">
        <v>3178</v>
      </c>
      <c r="C252" t="s">
        <v>7288</v>
      </c>
      <c r="D252">
        <v>1500</v>
      </c>
      <c r="E252">
        <v>2576</v>
      </c>
      <c r="F252" t="s">
        <v>8218</v>
      </c>
      <c r="G252" t="s">
        <v>8224</v>
      </c>
      <c r="H252" t="s">
        <v>8246</v>
      </c>
      <c r="I252">
        <v>1405521075</v>
      </c>
      <c r="J252">
        <v>1402929075</v>
      </c>
      <c r="K252" t="b">
        <v>1</v>
      </c>
      <c r="L252">
        <v>78</v>
      </c>
      <c r="M252" t="b">
        <v>1</v>
      </c>
      <c r="N252" t="s">
        <v>8269</v>
      </c>
      <c r="O252">
        <v>41836.605034722219</v>
      </c>
      <c r="P252">
        <v>41806.605034722219</v>
      </c>
      <c r="Q252">
        <v>172</v>
      </c>
      <c r="R252">
        <v>33.03</v>
      </c>
      <c r="S252" t="s">
        <v>8320</v>
      </c>
      <c r="T252" t="s">
        <v>8321</v>
      </c>
    </row>
    <row r="253" spans="1:20" x14ac:dyDescent="0.3">
      <c r="A253">
        <v>3179</v>
      </c>
      <c r="B253" t="s">
        <v>3179</v>
      </c>
      <c r="C253" t="s">
        <v>7289</v>
      </c>
      <c r="D253">
        <v>4200</v>
      </c>
      <c r="E253">
        <v>4794.82</v>
      </c>
      <c r="F253" t="s">
        <v>8218</v>
      </c>
      <c r="G253" t="s">
        <v>8223</v>
      </c>
      <c r="H253" t="s">
        <v>8245</v>
      </c>
      <c r="I253">
        <v>1367859071</v>
      </c>
      <c r="J253">
        <v>1365699071</v>
      </c>
      <c r="K253" t="b">
        <v>1</v>
      </c>
      <c r="L253">
        <v>62</v>
      </c>
      <c r="M253" t="b">
        <v>1</v>
      </c>
      <c r="N253" t="s">
        <v>8269</v>
      </c>
      <c r="O253">
        <v>41400.702210648145</v>
      </c>
      <c r="P253">
        <v>41375.702210648145</v>
      </c>
      <c r="Q253">
        <v>114</v>
      </c>
      <c r="R253">
        <v>77.34</v>
      </c>
      <c r="S253" t="s">
        <v>8320</v>
      </c>
      <c r="T253" t="s">
        <v>8321</v>
      </c>
    </row>
    <row r="254" spans="1:20" x14ac:dyDescent="0.3">
      <c r="A254">
        <v>3180</v>
      </c>
      <c r="B254" t="s">
        <v>3180</v>
      </c>
      <c r="C254" t="s">
        <v>7290</v>
      </c>
      <c r="D254">
        <v>1200</v>
      </c>
      <c r="E254">
        <v>1437</v>
      </c>
      <c r="F254" t="s">
        <v>8218</v>
      </c>
      <c r="G254" t="s">
        <v>8224</v>
      </c>
      <c r="H254" t="s">
        <v>8246</v>
      </c>
      <c r="I254">
        <v>1403258049</v>
      </c>
      <c r="J254">
        <v>1400666049</v>
      </c>
      <c r="K254" t="b">
        <v>1</v>
      </c>
      <c r="L254">
        <v>45</v>
      </c>
      <c r="M254" t="b">
        <v>1</v>
      </c>
      <c r="N254" t="s">
        <v>8269</v>
      </c>
      <c r="O254">
        <v>41810.412604166668</v>
      </c>
      <c r="P254">
        <v>41780.412604166668</v>
      </c>
      <c r="Q254">
        <v>120</v>
      </c>
      <c r="R254">
        <v>31.93</v>
      </c>
      <c r="S254" t="s">
        <v>8320</v>
      </c>
      <c r="T254" t="s">
        <v>8321</v>
      </c>
    </row>
    <row r="255" spans="1:20" x14ac:dyDescent="0.3">
      <c r="A255">
        <v>3181</v>
      </c>
      <c r="B255" t="s">
        <v>3181</v>
      </c>
      <c r="C255" t="s">
        <v>7291</v>
      </c>
      <c r="D255">
        <v>500</v>
      </c>
      <c r="E255">
        <v>545</v>
      </c>
      <c r="F255" t="s">
        <v>8218</v>
      </c>
      <c r="G255" t="s">
        <v>8224</v>
      </c>
      <c r="H255" t="s">
        <v>8246</v>
      </c>
      <c r="I255">
        <v>1402848000</v>
      </c>
      <c r="J255">
        <v>1400570787</v>
      </c>
      <c r="K255" t="b">
        <v>1</v>
      </c>
      <c r="L255">
        <v>15</v>
      </c>
      <c r="M255" t="b">
        <v>1</v>
      </c>
      <c r="N255" t="s">
        <v>8269</v>
      </c>
      <c r="O255">
        <v>41805.666666666664</v>
      </c>
      <c r="P255">
        <v>41779.310034722221</v>
      </c>
      <c r="Q255">
        <v>109</v>
      </c>
      <c r="R255">
        <v>36.33</v>
      </c>
      <c r="S255" t="s">
        <v>8320</v>
      </c>
      <c r="T255" t="s">
        <v>8321</v>
      </c>
    </row>
    <row r="256" spans="1:20" x14ac:dyDescent="0.3">
      <c r="A256">
        <v>3182</v>
      </c>
      <c r="B256" t="s">
        <v>3182</v>
      </c>
      <c r="C256" t="s">
        <v>7292</v>
      </c>
      <c r="D256">
        <v>7000</v>
      </c>
      <c r="E256">
        <v>7062</v>
      </c>
      <c r="F256" t="s">
        <v>8218</v>
      </c>
      <c r="G256" t="s">
        <v>8223</v>
      </c>
      <c r="H256" t="s">
        <v>8245</v>
      </c>
      <c r="I256">
        <v>1328029200</v>
      </c>
      <c r="J256">
        <v>1323211621</v>
      </c>
      <c r="K256" t="b">
        <v>1</v>
      </c>
      <c r="L256">
        <v>151</v>
      </c>
      <c r="M256" t="b">
        <v>1</v>
      </c>
      <c r="N256" t="s">
        <v>8269</v>
      </c>
      <c r="O256">
        <v>40939.708333333336</v>
      </c>
      <c r="P256">
        <v>40883.949317129627</v>
      </c>
      <c r="Q256">
        <v>101</v>
      </c>
      <c r="R256">
        <v>46.77</v>
      </c>
      <c r="S256" t="s">
        <v>8320</v>
      </c>
      <c r="T256" t="s">
        <v>8321</v>
      </c>
    </row>
    <row r="257" spans="1:20" x14ac:dyDescent="0.3">
      <c r="A257">
        <v>3183</v>
      </c>
      <c r="B257" t="s">
        <v>3183</v>
      </c>
      <c r="C257" t="s">
        <v>7293</v>
      </c>
      <c r="D257">
        <v>2500</v>
      </c>
      <c r="E257">
        <v>2725</v>
      </c>
      <c r="F257" t="s">
        <v>8218</v>
      </c>
      <c r="G257" t="s">
        <v>8223</v>
      </c>
      <c r="H257" t="s">
        <v>8245</v>
      </c>
      <c r="I257">
        <v>1377284669</v>
      </c>
      <c r="J257">
        <v>1375729469</v>
      </c>
      <c r="K257" t="b">
        <v>1</v>
      </c>
      <c r="L257">
        <v>68</v>
      </c>
      <c r="M257" t="b">
        <v>1</v>
      </c>
      <c r="N257" t="s">
        <v>8269</v>
      </c>
      <c r="O257">
        <v>41509.79478009259</v>
      </c>
      <c r="P257">
        <v>41491.79478009259</v>
      </c>
      <c r="Q257">
        <v>109</v>
      </c>
      <c r="R257">
        <v>40.07</v>
      </c>
      <c r="S257" t="s">
        <v>8320</v>
      </c>
      <c r="T257" t="s">
        <v>8321</v>
      </c>
    </row>
    <row r="258" spans="1:20" x14ac:dyDescent="0.3">
      <c r="A258">
        <v>3184</v>
      </c>
      <c r="B258" t="s">
        <v>3184</v>
      </c>
      <c r="C258" t="s">
        <v>7294</v>
      </c>
      <c r="D258">
        <v>4300</v>
      </c>
      <c r="E258">
        <v>4610</v>
      </c>
      <c r="F258" t="s">
        <v>8218</v>
      </c>
      <c r="G258" t="s">
        <v>8223</v>
      </c>
      <c r="H258" t="s">
        <v>8245</v>
      </c>
      <c r="I258">
        <v>1404258631</v>
      </c>
      <c r="J258">
        <v>1401666631</v>
      </c>
      <c r="K258" t="b">
        <v>1</v>
      </c>
      <c r="L258">
        <v>46</v>
      </c>
      <c r="M258" t="b">
        <v>1</v>
      </c>
      <c r="N258" t="s">
        <v>8269</v>
      </c>
      <c r="O258">
        <v>41821.993414351848</v>
      </c>
      <c r="P258">
        <v>41791.993414351848</v>
      </c>
      <c r="Q258">
        <v>107</v>
      </c>
      <c r="R258">
        <v>100.22</v>
      </c>
      <c r="S258" t="s">
        <v>8320</v>
      </c>
      <c r="T258" t="s">
        <v>8321</v>
      </c>
    </row>
    <row r="259" spans="1:20" x14ac:dyDescent="0.3">
      <c r="A259">
        <v>3185</v>
      </c>
      <c r="B259" t="s">
        <v>3185</v>
      </c>
      <c r="C259" t="s">
        <v>7295</v>
      </c>
      <c r="D259">
        <v>1000</v>
      </c>
      <c r="E259">
        <v>1000</v>
      </c>
      <c r="F259" t="s">
        <v>8218</v>
      </c>
      <c r="G259" t="s">
        <v>8224</v>
      </c>
      <c r="H259" t="s">
        <v>8246</v>
      </c>
      <c r="I259">
        <v>1405553241</v>
      </c>
      <c r="J259">
        <v>1404948441</v>
      </c>
      <c r="K259" t="b">
        <v>1</v>
      </c>
      <c r="L259">
        <v>24</v>
      </c>
      <c r="M259" t="b">
        <v>1</v>
      </c>
      <c r="N259" t="s">
        <v>8269</v>
      </c>
      <c r="O259">
        <v>41836.977326388893</v>
      </c>
      <c r="P259">
        <v>41829.977326388893</v>
      </c>
      <c r="Q259">
        <v>100</v>
      </c>
      <c r="R259">
        <v>41.67</v>
      </c>
      <c r="S259" t="s">
        <v>8320</v>
      </c>
      <c r="T259" t="s">
        <v>8321</v>
      </c>
    </row>
    <row r="260" spans="1:20" x14ac:dyDescent="0.3">
      <c r="A260">
        <v>3186</v>
      </c>
      <c r="B260" t="s">
        <v>3186</v>
      </c>
      <c r="C260" t="s">
        <v>7296</v>
      </c>
      <c r="D260">
        <v>3200</v>
      </c>
      <c r="E260">
        <v>3270</v>
      </c>
      <c r="F260" t="s">
        <v>8218</v>
      </c>
      <c r="G260" t="s">
        <v>8224</v>
      </c>
      <c r="H260" t="s">
        <v>8246</v>
      </c>
      <c r="I260">
        <v>1410901200</v>
      </c>
      <c r="J260">
        <v>1408313438</v>
      </c>
      <c r="K260" t="b">
        <v>1</v>
      </c>
      <c r="L260">
        <v>70</v>
      </c>
      <c r="M260" t="b">
        <v>1</v>
      </c>
      <c r="N260" t="s">
        <v>8269</v>
      </c>
      <c r="O260">
        <v>41898.875</v>
      </c>
      <c r="P260">
        <v>41868.924050925925</v>
      </c>
      <c r="Q260">
        <v>102</v>
      </c>
      <c r="R260">
        <v>46.71</v>
      </c>
      <c r="S260" t="s">
        <v>8320</v>
      </c>
      <c r="T260" t="s">
        <v>8321</v>
      </c>
    </row>
    <row r="261" spans="1:20" x14ac:dyDescent="0.3">
      <c r="A261">
        <v>3187</v>
      </c>
      <c r="B261" t="s">
        <v>3187</v>
      </c>
      <c r="C261" t="s">
        <v>7297</v>
      </c>
      <c r="D261">
        <v>15000</v>
      </c>
      <c r="E261">
        <v>17444</v>
      </c>
      <c r="F261" t="s">
        <v>8218</v>
      </c>
      <c r="G261" t="s">
        <v>8223</v>
      </c>
      <c r="H261" t="s">
        <v>8245</v>
      </c>
      <c r="I261">
        <v>1407167973</v>
      </c>
      <c r="J261">
        <v>1405439973</v>
      </c>
      <c r="K261" t="b">
        <v>1</v>
      </c>
      <c r="L261">
        <v>244</v>
      </c>
      <c r="M261" t="b">
        <v>1</v>
      </c>
      <c r="N261" t="s">
        <v>8269</v>
      </c>
      <c r="O261">
        <v>41855.666354166664</v>
      </c>
      <c r="P261">
        <v>41835.666354166664</v>
      </c>
      <c r="Q261">
        <v>116</v>
      </c>
      <c r="R261">
        <v>71.489999999999995</v>
      </c>
      <c r="S261" t="s">
        <v>8320</v>
      </c>
      <c r="T261" t="s">
        <v>8321</v>
      </c>
    </row>
    <row r="262" spans="1:20" x14ac:dyDescent="0.3">
      <c r="A262">
        <v>3208</v>
      </c>
      <c r="B262" t="s">
        <v>3208</v>
      </c>
      <c r="C262" t="s">
        <v>7318</v>
      </c>
      <c r="D262">
        <v>5000</v>
      </c>
      <c r="E262">
        <v>5175</v>
      </c>
      <c r="F262" t="s">
        <v>8218</v>
      </c>
      <c r="G262" t="s">
        <v>8223</v>
      </c>
      <c r="H262" t="s">
        <v>8245</v>
      </c>
      <c r="I262">
        <v>1406557877</v>
      </c>
      <c r="J262">
        <v>1404743477</v>
      </c>
      <c r="K262" t="b">
        <v>1</v>
      </c>
      <c r="L262">
        <v>82</v>
      </c>
      <c r="M262" t="b">
        <v>1</v>
      </c>
      <c r="N262" t="s">
        <v>8269</v>
      </c>
      <c r="O262">
        <v>41848.605057870373</v>
      </c>
      <c r="P262">
        <v>41827.605057870373</v>
      </c>
      <c r="Q262">
        <v>104</v>
      </c>
      <c r="R262">
        <v>63.11</v>
      </c>
      <c r="S262" t="s">
        <v>8320</v>
      </c>
      <c r="T262" t="s">
        <v>8321</v>
      </c>
    </row>
    <row r="263" spans="1:20" x14ac:dyDescent="0.3">
      <c r="A263">
        <v>3209</v>
      </c>
      <c r="B263" t="s">
        <v>3209</v>
      </c>
      <c r="C263" t="s">
        <v>7319</v>
      </c>
      <c r="D263">
        <v>9500</v>
      </c>
      <c r="E263">
        <v>11335.7</v>
      </c>
      <c r="F263" t="s">
        <v>8218</v>
      </c>
      <c r="G263" t="s">
        <v>8223</v>
      </c>
      <c r="H263" t="s">
        <v>8245</v>
      </c>
      <c r="I263">
        <v>1403305200</v>
      </c>
      <c r="J263">
        <v>1400512658</v>
      </c>
      <c r="K263" t="b">
        <v>1</v>
      </c>
      <c r="L263">
        <v>226</v>
      </c>
      <c r="M263" t="b">
        <v>1</v>
      </c>
      <c r="N263" t="s">
        <v>8269</v>
      </c>
      <c r="O263">
        <v>41810.958333333336</v>
      </c>
      <c r="P263">
        <v>41778.637245370373</v>
      </c>
      <c r="Q263">
        <v>119</v>
      </c>
      <c r="R263">
        <v>50.16</v>
      </c>
      <c r="S263" t="s">
        <v>8320</v>
      </c>
      <c r="T263" t="s">
        <v>8321</v>
      </c>
    </row>
    <row r="264" spans="1:20" x14ac:dyDescent="0.3">
      <c r="A264">
        <v>3210</v>
      </c>
      <c r="B264" t="s">
        <v>3210</v>
      </c>
      <c r="C264" t="s">
        <v>7320</v>
      </c>
      <c r="D264">
        <v>3000</v>
      </c>
      <c r="E264">
        <v>3773</v>
      </c>
      <c r="F264" t="s">
        <v>8218</v>
      </c>
      <c r="G264" t="s">
        <v>8223</v>
      </c>
      <c r="H264" t="s">
        <v>8245</v>
      </c>
      <c r="I264">
        <v>1338523140</v>
      </c>
      <c r="J264">
        <v>1334442519</v>
      </c>
      <c r="K264" t="b">
        <v>1</v>
      </c>
      <c r="L264">
        <v>60</v>
      </c>
      <c r="M264" t="b">
        <v>1</v>
      </c>
      <c r="N264" t="s">
        <v>8269</v>
      </c>
      <c r="O264">
        <v>41061.165972222225</v>
      </c>
      <c r="P264">
        <v>41013.936562499999</v>
      </c>
      <c r="Q264">
        <v>126</v>
      </c>
      <c r="R264">
        <v>62.88</v>
      </c>
      <c r="S264" t="s">
        <v>8320</v>
      </c>
      <c r="T264" t="s">
        <v>8321</v>
      </c>
    </row>
    <row r="265" spans="1:20" x14ac:dyDescent="0.3">
      <c r="A265">
        <v>3211</v>
      </c>
      <c r="B265" t="s">
        <v>3211</v>
      </c>
      <c r="C265" t="s">
        <v>7321</v>
      </c>
      <c r="D265">
        <v>23000</v>
      </c>
      <c r="E265">
        <v>27541</v>
      </c>
      <c r="F265" t="s">
        <v>8218</v>
      </c>
      <c r="G265" t="s">
        <v>8223</v>
      </c>
      <c r="H265" t="s">
        <v>8245</v>
      </c>
      <c r="I265">
        <v>1408068000</v>
      </c>
      <c r="J265">
        <v>1405346680</v>
      </c>
      <c r="K265" t="b">
        <v>1</v>
      </c>
      <c r="L265">
        <v>322</v>
      </c>
      <c r="M265" t="b">
        <v>1</v>
      </c>
      <c r="N265" t="s">
        <v>8269</v>
      </c>
      <c r="O265">
        <v>41866.083333333336</v>
      </c>
      <c r="P265">
        <v>41834.586574074077</v>
      </c>
      <c r="Q265">
        <v>120</v>
      </c>
      <c r="R265">
        <v>85.53</v>
      </c>
      <c r="S265" t="s">
        <v>8320</v>
      </c>
      <c r="T265" t="s">
        <v>8321</v>
      </c>
    </row>
    <row r="266" spans="1:20" x14ac:dyDescent="0.3">
      <c r="A266">
        <v>3212</v>
      </c>
      <c r="B266" t="s">
        <v>3212</v>
      </c>
      <c r="C266" t="s">
        <v>7322</v>
      </c>
      <c r="D266">
        <v>4000</v>
      </c>
      <c r="E266">
        <v>5050</v>
      </c>
      <c r="F266" t="s">
        <v>8218</v>
      </c>
      <c r="G266" t="s">
        <v>8223</v>
      </c>
      <c r="H266" t="s">
        <v>8245</v>
      </c>
      <c r="I266">
        <v>1407524751</v>
      </c>
      <c r="J266">
        <v>1404932751</v>
      </c>
      <c r="K266" t="b">
        <v>1</v>
      </c>
      <c r="L266">
        <v>94</v>
      </c>
      <c r="M266" t="b">
        <v>1</v>
      </c>
      <c r="N266" t="s">
        <v>8269</v>
      </c>
      <c r="O266">
        <v>41859.795729166668</v>
      </c>
      <c r="P266">
        <v>41829.795729166668</v>
      </c>
      <c r="Q266">
        <v>126</v>
      </c>
      <c r="R266">
        <v>53.72</v>
      </c>
      <c r="S266" t="s">
        <v>8320</v>
      </c>
      <c r="T266" t="s">
        <v>8321</v>
      </c>
    </row>
    <row r="267" spans="1:20" x14ac:dyDescent="0.3">
      <c r="A267">
        <v>3213</v>
      </c>
      <c r="B267" t="s">
        <v>3213</v>
      </c>
      <c r="C267" t="s">
        <v>7323</v>
      </c>
      <c r="D267">
        <v>6000</v>
      </c>
      <c r="E267">
        <v>6007</v>
      </c>
      <c r="F267" t="s">
        <v>8218</v>
      </c>
      <c r="G267" t="s">
        <v>8224</v>
      </c>
      <c r="H267" t="s">
        <v>8246</v>
      </c>
      <c r="I267">
        <v>1437934759</v>
      </c>
      <c r="J267">
        <v>1434478759</v>
      </c>
      <c r="K267" t="b">
        <v>1</v>
      </c>
      <c r="L267">
        <v>47</v>
      </c>
      <c r="M267" t="b">
        <v>1</v>
      </c>
      <c r="N267" t="s">
        <v>8269</v>
      </c>
      <c r="O267">
        <v>42211.763414351852</v>
      </c>
      <c r="P267">
        <v>42171.763414351852</v>
      </c>
      <c r="Q267">
        <v>100</v>
      </c>
      <c r="R267">
        <v>127.81</v>
      </c>
      <c r="S267" t="s">
        <v>8320</v>
      </c>
      <c r="T267" t="s">
        <v>8321</v>
      </c>
    </row>
    <row r="268" spans="1:20" x14ac:dyDescent="0.3">
      <c r="A268">
        <v>3214</v>
      </c>
      <c r="B268" t="s">
        <v>3214</v>
      </c>
      <c r="C268" t="s">
        <v>7324</v>
      </c>
      <c r="D268">
        <v>12000</v>
      </c>
      <c r="E268">
        <v>12256</v>
      </c>
      <c r="F268" t="s">
        <v>8218</v>
      </c>
      <c r="G268" t="s">
        <v>8224</v>
      </c>
      <c r="H268" t="s">
        <v>8246</v>
      </c>
      <c r="I268">
        <v>1452038100</v>
      </c>
      <c r="J268">
        <v>1448823673</v>
      </c>
      <c r="K268" t="b">
        <v>1</v>
      </c>
      <c r="L268">
        <v>115</v>
      </c>
      <c r="M268" t="b">
        <v>1</v>
      </c>
      <c r="N268" t="s">
        <v>8269</v>
      </c>
      <c r="O268">
        <v>42374.996527777781</v>
      </c>
      <c r="P268">
        <v>42337.792511574073</v>
      </c>
      <c r="Q268">
        <v>102</v>
      </c>
      <c r="R268">
        <v>106.57</v>
      </c>
      <c r="S268" t="s">
        <v>8320</v>
      </c>
      <c r="T268" t="s">
        <v>8321</v>
      </c>
    </row>
    <row r="269" spans="1:20" x14ac:dyDescent="0.3">
      <c r="A269">
        <v>3215</v>
      </c>
      <c r="B269" t="s">
        <v>3215</v>
      </c>
      <c r="C269" t="s">
        <v>7325</v>
      </c>
      <c r="D269">
        <v>35000</v>
      </c>
      <c r="E269">
        <v>35123</v>
      </c>
      <c r="F269" t="s">
        <v>8218</v>
      </c>
      <c r="G269" t="s">
        <v>8223</v>
      </c>
      <c r="H269" t="s">
        <v>8245</v>
      </c>
      <c r="I269">
        <v>1441857540</v>
      </c>
      <c r="J269">
        <v>1438617471</v>
      </c>
      <c r="K269" t="b">
        <v>1</v>
      </c>
      <c r="L269">
        <v>134</v>
      </c>
      <c r="M269" t="b">
        <v>1</v>
      </c>
      <c r="N269" t="s">
        <v>8269</v>
      </c>
      <c r="O269">
        <v>42257.165972222225</v>
      </c>
      <c r="P269">
        <v>42219.665173611109</v>
      </c>
      <c r="Q269">
        <v>100</v>
      </c>
      <c r="R269">
        <v>262.11</v>
      </c>
      <c r="S269" t="s">
        <v>8320</v>
      </c>
      <c r="T269" t="s">
        <v>8321</v>
      </c>
    </row>
    <row r="270" spans="1:20" x14ac:dyDescent="0.3">
      <c r="A270">
        <v>3216</v>
      </c>
      <c r="B270" t="s">
        <v>3216</v>
      </c>
      <c r="C270" t="s">
        <v>7326</v>
      </c>
      <c r="D270">
        <v>2000</v>
      </c>
      <c r="E270">
        <v>2001</v>
      </c>
      <c r="F270" t="s">
        <v>8218</v>
      </c>
      <c r="G270" t="s">
        <v>8224</v>
      </c>
      <c r="H270" t="s">
        <v>8246</v>
      </c>
      <c r="I270">
        <v>1436625000</v>
      </c>
      <c r="J270">
        <v>1433934371</v>
      </c>
      <c r="K270" t="b">
        <v>1</v>
      </c>
      <c r="L270">
        <v>35</v>
      </c>
      <c r="M270" t="b">
        <v>1</v>
      </c>
      <c r="N270" t="s">
        <v>8269</v>
      </c>
      <c r="O270">
        <v>42196.604166666672</v>
      </c>
      <c r="P270">
        <v>42165.462627314817</v>
      </c>
      <c r="Q270">
        <v>100</v>
      </c>
      <c r="R270">
        <v>57.17</v>
      </c>
      <c r="S270" t="s">
        <v>8320</v>
      </c>
      <c r="T270" t="s">
        <v>8321</v>
      </c>
    </row>
    <row r="271" spans="1:20" x14ac:dyDescent="0.3">
      <c r="A271">
        <v>3217</v>
      </c>
      <c r="B271" t="s">
        <v>3217</v>
      </c>
      <c r="C271" t="s">
        <v>7327</v>
      </c>
      <c r="D271">
        <v>4500</v>
      </c>
      <c r="E271">
        <v>5221</v>
      </c>
      <c r="F271" t="s">
        <v>8218</v>
      </c>
      <c r="G271" t="s">
        <v>8223</v>
      </c>
      <c r="H271" t="s">
        <v>8245</v>
      </c>
      <c r="I271">
        <v>1478264784</v>
      </c>
      <c r="J271">
        <v>1475672784</v>
      </c>
      <c r="K271" t="b">
        <v>1</v>
      </c>
      <c r="L271">
        <v>104</v>
      </c>
      <c r="M271" t="b">
        <v>1</v>
      </c>
      <c r="N271" t="s">
        <v>8269</v>
      </c>
      <c r="O271">
        <v>42678.546111111107</v>
      </c>
      <c r="P271">
        <v>42648.546111111107</v>
      </c>
      <c r="Q271">
        <v>116</v>
      </c>
      <c r="R271">
        <v>50.2</v>
      </c>
      <c r="S271" t="s">
        <v>8320</v>
      </c>
      <c r="T271" t="s">
        <v>8321</v>
      </c>
    </row>
    <row r="272" spans="1:20" x14ac:dyDescent="0.3">
      <c r="A272">
        <v>3218</v>
      </c>
      <c r="B272" t="s">
        <v>3218</v>
      </c>
      <c r="C272" t="s">
        <v>7328</v>
      </c>
      <c r="D272">
        <v>12000</v>
      </c>
      <c r="E272">
        <v>12252</v>
      </c>
      <c r="F272" t="s">
        <v>8218</v>
      </c>
      <c r="G272" t="s">
        <v>8224</v>
      </c>
      <c r="H272" t="s">
        <v>8246</v>
      </c>
      <c r="I272">
        <v>1419984000</v>
      </c>
      <c r="J272">
        <v>1417132986</v>
      </c>
      <c r="K272" t="b">
        <v>1</v>
      </c>
      <c r="L272">
        <v>184</v>
      </c>
      <c r="M272" t="b">
        <v>1</v>
      </c>
      <c r="N272" t="s">
        <v>8269</v>
      </c>
      <c r="O272">
        <v>42004</v>
      </c>
      <c r="P272">
        <v>41971.002152777779</v>
      </c>
      <c r="Q272">
        <v>102</v>
      </c>
      <c r="R272">
        <v>66.59</v>
      </c>
      <c r="S272" t="s">
        <v>8320</v>
      </c>
      <c r="T272" t="s">
        <v>8321</v>
      </c>
    </row>
    <row r="273" spans="1:20" x14ac:dyDescent="0.3">
      <c r="A273">
        <v>3219</v>
      </c>
      <c r="B273" t="s">
        <v>3219</v>
      </c>
      <c r="C273" t="s">
        <v>7329</v>
      </c>
      <c r="D273">
        <v>20000</v>
      </c>
      <c r="E273">
        <v>20022</v>
      </c>
      <c r="F273" t="s">
        <v>8218</v>
      </c>
      <c r="G273" t="s">
        <v>8223</v>
      </c>
      <c r="H273" t="s">
        <v>8245</v>
      </c>
      <c r="I273">
        <v>1427063747</v>
      </c>
      <c r="J273">
        <v>1424043347</v>
      </c>
      <c r="K273" t="b">
        <v>1</v>
      </c>
      <c r="L273">
        <v>119</v>
      </c>
      <c r="M273" t="b">
        <v>1</v>
      </c>
      <c r="N273" t="s">
        <v>8269</v>
      </c>
      <c r="O273">
        <v>42085.941516203704</v>
      </c>
      <c r="P273">
        <v>42050.983182870375</v>
      </c>
      <c r="Q273">
        <v>100</v>
      </c>
      <c r="R273">
        <v>168.25</v>
      </c>
      <c r="S273" t="s">
        <v>8320</v>
      </c>
      <c r="T273" t="s">
        <v>8321</v>
      </c>
    </row>
    <row r="274" spans="1:20" x14ac:dyDescent="0.3">
      <c r="A274">
        <v>3220</v>
      </c>
      <c r="B274" t="s">
        <v>3220</v>
      </c>
      <c r="C274" t="s">
        <v>7330</v>
      </c>
      <c r="D274">
        <v>15000</v>
      </c>
      <c r="E274">
        <v>15126</v>
      </c>
      <c r="F274" t="s">
        <v>8218</v>
      </c>
      <c r="G274" t="s">
        <v>8223</v>
      </c>
      <c r="H274" t="s">
        <v>8245</v>
      </c>
      <c r="I274">
        <v>1489352400</v>
      </c>
      <c r="J274">
        <v>1486411204</v>
      </c>
      <c r="K274" t="b">
        <v>1</v>
      </c>
      <c r="L274">
        <v>59</v>
      </c>
      <c r="M274" t="b">
        <v>1</v>
      </c>
      <c r="N274" t="s">
        <v>8269</v>
      </c>
      <c r="O274">
        <v>42806.875</v>
      </c>
      <c r="P274">
        <v>42772.833379629628</v>
      </c>
      <c r="Q274">
        <v>101</v>
      </c>
      <c r="R274">
        <v>256.37</v>
      </c>
      <c r="S274" t="s">
        <v>8320</v>
      </c>
      <c r="T274" t="s">
        <v>8321</v>
      </c>
    </row>
    <row r="275" spans="1:20" x14ac:dyDescent="0.3">
      <c r="A275">
        <v>3221</v>
      </c>
      <c r="B275" t="s">
        <v>3221</v>
      </c>
      <c r="C275" t="s">
        <v>7331</v>
      </c>
      <c r="D275">
        <v>4000</v>
      </c>
      <c r="E275">
        <v>4137</v>
      </c>
      <c r="F275" t="s">
        <v>8218</v>
      </c>
      <c r="G275" t="s">
        <v>8224</v>
      </c>
      <c r="H275" t="s">
        <v>8246</v>
      </c>
      <c r="I275">
        <v>1436114603</v>
      </c>
      <c r="J275">
        <v>1433090603</v>
      </c>
      <c r="K275" t="b">
        <v>1</v>
      </c>
      <c r="L275">
        <v>113</v>
      </c>
      <c r="M275" t="b">
        <v>1</v>
      </c>
      <c r="N275" t="s">
        <v>8269</v>
      </c>
      <c r="O275">
        <v>42190.696793981479</v>
      </c>
      <c r="P275">
        <v>42155.696793981479</v>
      </c>
      <c r="Q275">
        <v>103</v>
      </c>
      <c r="R275">
        <v>36.61</v>
      </c>
      <c r="S275" t="s">
        <v>8320</v>
      </c>
      <c r="T275" t="s">
        <v>8321</v>
      </c>
    </row>
    <row r="276" spans="1:20" x14ac:dyDescent="0.3">
      <c r="A276">
        <v>3222</v>
      </c>
      <c r="B276" t="s">
        <v>3222</v>
      </c>
      <c r="C276" t="s">
        <v>7332</v>
      </c>
      <c r="D276">
        <v>2500</v>
      </c>
      <c r="E276">
        <v>3120</v>
      </c>
      <c r="F276" t="s">
        <v>8218</v>
      </c>
      <c r="G276" t="s">
        <v>8223</v>
      </c>
      <c r="H276" t="s">
        <v>8245</v>
      </c>
      <c r="I276">
        <v>1445722140</v>
      </c>
      <c r="J276">
        <v>1443016697</v>
      </c>
      <c r="K276" t="b">
        <v>1</v>
      </c>
      <c r="L276">
        <v>84</v>
      </c>
      <c r="M276" t="b">
        <v>1</v>
      </c>
      <c r="N276" t="s">
        <v>8269</v>
      </c>
      <c r="O276">
        <v>42301.895138888889</v>
      </c>
      <c r="P276">
        <v>42270.582141203704</v>
      </c>
      <c r="Q276">
        <v>125</v>
      </c>
      <c r="R276">
        <v>37.14</v>
      </c>
      <c r="S276" t="s">
        <v>8320</v>
      </c>
      <c r="T276" t="s">
        <v>8321</v>
      </c>
    </row>
    <row r="277" spans="1:20" x14ac:dyDescent="0.3">
      <c r="A277">
        <v>3223</v>
      </c>
      <c r="B277" t="s">
        <v>3223</v>
      </c>
      <c r="C277" t="s">
        <v>7333</v>
      </c>
      <c r="D277">
        <v>3100</v>
      </c>
      <c r="E277">
        <v>3395</v>
      </c>
      <c r="F277" t="s">
        <v>8218</v>
      </c>
      <c r="G277" t="s">
        <v>8223</v>
      </c>
      <c r="H277" t="s">
        <v>8245</v>
      </c>
      <c r="I277">
        <v>1440100976</v>
      </c>
      <c r="J277">
        <v>1437508976</v>
      </c>
      <c r="K277" t="b">
        <v>1</v>
      </c>
      <c r="L277">
        <v>74</v>
      </c>
      <c r="M277" t="b">
        <v>1</v>
      </c>
      <c r="N277" t="s">
        <v>8269</v>
      </c>
      <c r="O277">
        <v>42236.835370370376</v>
      </c>
      <c r="P277">
        <v>42206.835370370376</v>
      </c>
      <c r="Q277">
        <v>110</v>
      </c>
      <c r="R277">
        <v>45.88</v>
      </c>
      <c r="S277" t="s">
        <v>8320</v>
      </c>
      <c r="T277" t="s">
        <v>8321</v>
      </c>
    </row>
    <row r="278" spans="1:20" x14ac:dyDescent="0.3">
      <c r="A278">
        <v>3224</v>
      </c>
      <c r="B278" t="s">
        <v>3224</v>
      </c>
      <c r="C278" t="s">
        <v>7334</v>
      </c>
      <c r="D278">
        <v>30000</v>
      </c>
      <c r="E278">
        <v>30610</v>
      </c>
      <c r="F278" t="s">
        <v>8218</v>
      </c>
      <c r="G278" t="s">
        <v>8223</v>
      </c>
      <c r="H278" t="s">
        <v>8245</v>
      </c>
      <c r="I278">
        <v>1484024400</v>
      </c>
      <c r="J278">
        <v>1479932713</v>
      </c>
      <c r="K278" t="b">
        <v>1</v>
      </c>
      <c r="L278">
        <v>216</v>
      </c>
      <c r="M278" t="b">
        <v>1</v>
      </c>
      <c r="N278" t="s">
        <v>8269</v>
      </c>
      <c r="O278">
        <v>42745.208333333328</v>
      </c>
      <c r="P278">
        <v>42697.850844907407</v>
      </c>
      <c r="Q278">
        <v>102</v>
      </c>
      <c r="R278">
        <v>141.71</v>
      </c>
      <c r="S278" t="s">
        <v>8320</v>
      </c>
      <c r="T278" t="s">
        <v>8321</v>
      </c>
    </row>
    <row r="279" spans="1:20" x14ac:dyDescent="0.3">
      <c r="A279">
        <v>3225</v>
      </c>
      <c r="B279" t="s">
        <v>3225</v>
      </c>
      <c r="C279" t="s">
        <v>7335</v>
      </c>
      <c r="D279">
        <v>2000</v>
      </c>
      <c r="E279">
        <v>2047</v>
      </c>
      <c r="F279" t="s">
        <v>8218</v>
      </c>
      <c r="G279" t="s">
        <v>8223</v>
      </c>
      <c r="H279" t="s">
        <v>8245</v>
      </c>
      <c r="I279">
        <v>1464987600</v>
      </c>
      <c r="J279">
        <v>1463145938</v>
      </c>
      <c r="K279" t="b">
        <v>1</v>
      </c>
      <c r="L279">
        <v>39</v>
      </c>
      <c r="M279" t="b">
        <v>1</v>
      </c>
      <c r="N279" t="s">
        <v>8269</v>
      </c>
      <c r="O279">
        <v>42524.875</v>
      </c>
      <c r="P279">
        <v>42503.559467592597</v>
      </c>
      <c r="Q279">
        <v>102</v>
      </c>
      <c r="R279">
        <v>52.49</v>
      </c>
      <c r="S279" t="s">
        <v>8320</v>
      </c>
      <c r="T279" t="s">
        <v>8321</v>
      </c>
    </row>
    <row r="280" spans="1:20" x14ac:dyDescent="0.3">
      <c r="A280">
        <v>3226</v>
      </c>
      <c r="B280" t="s">
        <v>3226</v>
      </c>
      <c r="C280" t="s">
        <v>7336</v>
      </c>
      <c r="D280">
        <v>1200</v>
      </c>
      <c r="E280">
        <v>1250</v>
      </c>
      <c r="F280" t="s">
        <v>8218</v>
      </c>
      <c r="G280" t="s">
        <v>8224</v>
      </c>
      <c r="H280" t="s">
        <v>8246</v>
      </c>
      <c r="I280">
        <v>1446213612</v>
      </c>
      <c r="J280">
        <v>1443621612</v>
      </c>
      <c r="K280" t="b">
        <v>1</v>
      </c>
      <c r="L280">
        <v>21</v>
      </c>
      <c r="M280" t="b">
        <v>1</v>
      </c>
      <c r="N280" t="s">
        <v>8269</v>
      </c>
      <c r="O280">
        <v>42307.583472222221</v>
      </c>
      <c r="P280">
        <v>42277.583472222221</v>
      </c>
      <c r="Q280">
        <v>104</v>
      </c>
      <c r="R280">
        <v>59.52</v>
      </c>
      <c r="S280" t="s">
        <v>8320</v>
      </c>
      <c r="T280" t="s">
        <v>8321</v>
      </c>
    </row>
    <row r="281" spans="1:20" x14ac:dyDescent="0.3">
      <c r="A281">
        <v>3227</v>
      </c>
      <c r="B281" t="s">
        <v>3227</v>
      </c>
      <c r="C281" t="s">
        <v>7337</v>
      </c>
      <c r="D281">
        <v>1200</v>
      </c>
      <c r="E281">
        <v>1500</v>
      </c>
      <c r="F281" t="s">
        <v>8218</v>
      </c>
      <c r="G281" t="s">
        <v>8224</v>
      </c>
      <c r="H281" t="s">
        <v>8246</v>
      </c>
      <c r="I281">
        <v>1484687436</v>
      </c>
      <c r="J281">
        <v>1482095436</v>
      </c>
      <c r="K281" t="b">
        <v>0</v>
      </c>
      <c r="L281">
        <v>30</v>
      </c>
      <c r="M281" t="b">
        <v>1</v>
      </c>
      <c r="N281" t="s">
        <v>8269</v>
      </c>
      <c r="O281">
        <v>42752.882361111115</v>
      </c>
      <c r="P281">
        <v>42722.882361111115</v>
      </c>
      <c r="Q281">
        <v>125</v>
      </c>
      <c r="R281">
        <v>50</v>
      </c>
      <c r="S281" t="s">
        <v>8320</v>
      </c>
      <c r="T281" t="s">
        <v>8321</v>
      </c>
    </row>
    <row r="282" spans="1:20" x14ac:dyDescent="0.3">
      <c r="A282">
        <v>3228</v>
      </c>
      <c r="B282" t="s">
        <v>3228</v>
      </c>
      <c r="C282" t="s">
        <v>7338</v>
      </c>
      <c r="D282">
        <v>7000</v>
      </c>
      <c r="E282">
        <v>7164</v>
      </c>
      <c r="F282" t="s">
        <v>8218</v>
      </c>
      <c r="G282" t="s">
        <v>8223</v>
      </c>
      <c r="H282" t="s">
        <v>8245</v>
      </c>
      <c r="I282">
        <v>1450328340</v>
      </c>
      <c r="J282">
        <v>1447606884</v>
      </c>
      <c r="K282" t="b">
        <v>1</v>
      </c>
      <c r="L282">
        <v>37</v>
      </c>
      <c r="M282" t="b">
        <v>1</v>
      </c>
      <c r="N282" t="s">
        <v>8269</v>
      </c>
      <c r="O282">
        <v>42355.207638888889</v>
      </c>
      <c r="P282">
        <v>42323.70930555556</v>
      </c>
      <c r="Q282">
        <v>102</v>
      </c>
      <c r="R282">
        <v>193.62</v>
      </c>
      <c r="S282" t="s">
        <v>8320</v>
      </c>
      <c r="T282" t="s">
        <v>8321</v>
      </c>
    </row>
    <row r="283" spans="1:20" x14ac:dyDescent="0.3">
      <c r="A283">
        <v>3229</v>
      </c>
      <c r="B283" t="s">
        <v>3229</v>
      </c>
      <c r="C283" t="s">
        <v>7339</v>
      </c>
      <c r="D283">
        <v>20000</v>
      </c>
      <c r="E283">
        <v>21573</v>
      </c>
      <c r="F283" t="s">
        <v>8218</v>
      </c>
      <c r="G283" t="s">
        <v>8223</v>
      </c>
      <c r="H283" t="s">
        <v>8245</v>
      </c>
      <c r="I283">
        <v>1416470398</v>
      </c>
      <c r="J283">
        <v>1413874798</v>
      </c>
      <c r="K283" t="b">
        <v>1</v>
      </c>
      <c r="L283">
        <v>202</v>
      </c>
      <c r="M283" t="b">
        <v>1</v>
      </c>
      <c r="N283" t="s">
        <v>8269</v>
      </c>
      <c r="O283">
        <v>41963.333310185189</v>
      </c>
      <c r="P283">
        <v>41933.291643518518</v>
      </c>
      <c r="Q283">
        <v>108</v>
      </c>
      <c r="R283">
        <v>106.8</v>
      </c>
      <c r="S283" t="s">
        <v>8320</v>
      </c>
      <c r="T283" t="s">
        <v>8321</v>
      </c>
    </row>
    <row r="284" spans="1:20" x14ac:dyDescent="0.3">
      <c r="A284">
        <v>3230</v>
      </c>
      <c r="B284" t="s">
        <v>3230</v>
      </c>
      <c r="C284" t="s">
        <v>7340</v>
      </c>
      <c r="D284">
        <v>2600</v>
      </c>
      <c r="E284">
        <v>2857</v>
      </c>
      <c r="F284" t="s">
        <v>8218</v>
      </c>
      <c r="G284" t="s">
        <v>8223</v>
      </c>
      <c r="H284" t="s">
        <v>8245</v>
      </c>
      <c r="I284">
        <v>1412135940</v>
      </c>
      <c r="J284">
        <v>1410840126</v>
      </c>
      <c r="K284" t="b">
        <v>1</v>
      </c>
      <c r="L284">
        <v>37</v>
      </c>
      <c r="M284" t="b">
        <v>1</v>
      </c>
      <c r="N284" t="s">
        <v>8269</v>
      </c>
      <c r="O284">
        <v>41913.165972222225</v>
      </c>
      <c r="P284">
        <v>41898.168125000004</v>
      </c>
      <c r="Q284">
        <v>110</v>
      </c>
      <c r="R284">
        <v>77.22</v>
      </c>
      <c r="S284" t="s">
        <v>8320</v>
      </c>
      <c r="T284" t="s">
        <v>8321</v>
      </c>
    </row>
    <row r="285" spans="1:20" x14ac:dyDescent="0.3">
      <c r="A285">
        <v>3231</v>
      </c>
      <c r="B285" t="s">
        <v>3231</v>
      </c>
      <c r="C285" t="s">
        <v>7341</v>
      </c>
      <c r="D285">
        <v>1000</v>
      </c>
      <c r="E285">
        <v>1610</v>
      </c>
      <c r="F285" t="s">
        <v>8218</v>
      </c>
      <c r="G285" t="s">
        <v>8223</v>
      </c>
      <c r="H285" t="s">
        <v>8245</v>
      </c>
      <c r="I285">
        <v>1460846347</v>
      </c>
      <c r="J285">
        <v>1458254347</v>
      </c>
      <c r="K285" t="b">
        <v>0</v>
      </c>
      <c r="L285">
        <v>28</v>
      </c>
      <c r="M285" t="b">
        <v>1</v>
      </c>
      <c r="N285" t="s">
        <v>8269</v>
      </c>
      <c r="O285">
        <v>42476.943831018521</v>
      </c>
      <c r="P285">
        <v>42446.943831018521</v>
      </c>
      <c r="Q285">
        <v>161</v>
      </c>
      <c r="R285">
        <v>57.5</v>
      </c>
      <c r="S285" t="s">
        <v>8320</v>
      </c>
      <c r="T285" t="s">
        <v>8321</v>
      </c>
    </row>
    <row r="286" spans="1:20" x14ac:dyDescent="0.3">
      <c r="A286">
        <v>3232</v>
      </c>
      <c r="B286" t="s">
        <v>3232</v>
      </c>
      <c r="C286" t="s">
        <v>7342</v>
      </c>
      <c r="D286">
        <v>1000</v>
      </c>
      <c r="E286">
        <v>1312</v>
      </c>
      <c r="F286" t="s">
        <v>8218</v>
      </c>
      <c r="G286" t="s">
        <v>8223</v>
      </c>
      <c r="H286" t="s">
        <v>8245</v>
      </c>
      <c r="I286">
        <v>1462334340</v>
      </c>
      <c r="J286">
        <v>1459711917</v>
      </c>
      <c r="K286" t="b">
        <v>1</v>
      </c>
      <c r="L286">
        <v>26</v>
      </c>
      <c r="M286" t="b">
        <v>1</v>
      </c>
      <c r="N286" t="s">
        <v>8269</v>
      </c>
      <c r="O286">
        <v>42494.165972222225</v>
      </c>
      <c r="P286">
        <v>42463.81385416667</v>
      </c>
      <c r="Q286">
        <v>131</v>
      </c>
      <c r="R286">
        <v>50.46</v>
      </c>
      <c r="S286" t="s">
        <v>8320</v>
      </c>
      <c r="T286" t="s">
        <v>8321</v>
      </c>
    </row>
    <row r="287" spans="1:20" x14ac:dyDescent="0.3">
      <c r="A287">
        <v>3233</v>
      </c>
      <c r="B287" t="s">
        <v>3233</v>
      </c>
      <c r="C287" t="s">
        <v>7343</v>
      </c>
      <c r="D287">
        <v>5000</v>
      </c>
      <c r="E287">
        <v>5940</v>
      </c>
      <c r="F287" t="s">
        <v>8218</v>
      </c>
      <c r="G287" t="s">
        <v>8223</v>
      </c>
      <c r="H287" t="s">
        <v>8245</v>
      </c>
      <c r="I287">
        <v>1488482355</v>
      </c>
      <c r="J287">
        <v>1485890355</v>
      </c>
      <c r="K287" t="b">
        <v>0</v>
      </c>
      <c r="L287">
        <v>61</v>
      </c>
      <c r="M287" t="b">
        <v>1</v>
      </c>
      <c r="N287" t="s">
        <v>8269</v>
      </c>
      <c r="O287">
        <v>42796.805034722223</v>
      </c>
      <c r="P287">
        <v>42766.805034722223</v>
      </c>
      <c r="Q287">
        <v>119</v>
      </c>
      <c r="R287">
        <v>97.38</v>
      </c>
      <c r="S287" t="s">
        <v>8320</v>
      </c>
      <c r="T287" t="s">
        <v>8321</v>
      </c>
    </row>
    <row r="288" spans="1:20" x14ac:dyDescent="0.3">
      <c r="A288">
        <v>3234</v>
      </c>
      <c r="B288" t="s">
        <v>3234</v>
      </c>
      <c r="C288" t="s">
        <v>7344</v>
      </c>
      <c r="D288">
        <v>4000</v>
      </c>
      <c r="E288">
        <v>4015.71</v>
      </c>
      <c r="F288" t="s">
        <v>8218</v>
      </c>
      <c r="G288" t="s">
        <v>8224</v>
      </c>
      <c r="H288" t="s">
        <v>8246</v>
      </c>
      <c r="I288">
        <v>1485991860</v>
      </c>
      <c r="J288">
        <v>1483124208</v>
      </c>
      <c r="K288" t="b">
        <v>0</v>
      </c>
      <c r="L288">
        <v>115</v>
      </c>
      <c r="M288" t="b">
        <v>1</v>
      </c>
      <c r="N288" t="s">
        <v>8269</v>
      </c>
      <c r="O288">
        <v>42767.979861111111</v>
      </c>
      <c r="P288">
        <v>42734.789444444439</v>
      </c>
      <c r="Q288">
        <v>100</v>
      </c>
      <c r="R288">
        <v>34.92</v>
      </c>
      <c r="S288" t="s">
        <v>8320</v>
      </c>
      <c r="T288" t="s">
        <v>8321</v>
      </c>
    </row>
    <row r="289" spans="1:20" x14ac:dyDescent="0.3">
      <c r="A289">
        <v>3235</v>
      </c>
      <c r="B289" t="s">
        <v>3235</v>
      </c>
      <c r="C289" t="s">
        <v>7345</v>
      </c>
      <c r="D289">
        <v>15000</v>
      </c>
      <c r="E289">
        <v>15481</v>
      </c>
      <c r="F289" t="s">
        <v>8218</v>
      </c>
      <c r="G289" t="s">
        <v>8223</v>
      </c>
      <c r="H289" t="s">
        <v>8245</v>
      </c>
      <c r="I289">
        <v>1467361251</v>
      </c>
      <c r="J289">
        <v>1464769251</v>
      </c>
      <c r="K289" t="b">
        <v>1</v>
      </c>
      <c r="L289">
        <v>181</v>
      </c>
      <c r="M289" t="b">
        <v>1</v>
      </c>
      <c r="N289" t="s">
        <v>8269</v>
      </c>
      <c r="O289">
        <v>42552.347812499997</v>
      </c>
      <c r="P289">
        <v>42522.347812499997</v>
      </c>
      <c r="Q289">
        <v>103</v>
      </c>
      <c r="R289">
        <v>85.53</v>
      </c>
      <c r="S289" t="s">
        <v>8320</v>
      </c>
      <c r="T289" t="s">
        <v>8321</v>
      </c>
    </row>
    <row r="290" spans="1:20" x14ac:dyDescent="0.3">
      <c r="A290">
        <v>3236</v>
      </c>
      <c r="B290" t="s">
        <v>3236</v>
      </c>
      <c r="C290" t="s">
        <v>7346</v>
      </c>
      <c r="D290">
        <v>20000</v>
      </c>
      <c r="E290">
        <v>20120</v>
      </c>
      <c r="F290" t="s">
        <v>8218</v>
      </c>
      <c r="G290" t="s">
        <v>8223</v>
      </c>
      <c r="H290" t="s">
        <v>8245</v>
      </c>
      <c r="I290">
        <v>1482962433</v>
      </c>
      <c r="J290">
        <v>1480370433</v>
      </c>
      <c r="K290" t="b">
        <v>0</v>
      </c>
      <c r="L290">
        <v>110</v>
      </c>
      <c r="M290" t="b">
        <v>1</v>
      </c>
      <c r="N290" t="s">
        <v>8269</v>
      </c>
      <c r="O290">
        <v>42732.917048611111</v>
      </c>
      <c r="P290">
        <v>42702.917048611111</v>
      </c>
      <c r="Q290">
        <v>101</v>
      </c>
      <c r="R290">
        <v>182.91</v>
      </c>
      <c r="S290" t="s">
        <v>8320</v>
      </c>
      <c r="T290" t="s">
        <v>8321</v>
      </c>
    </row>
    <row r="291" spans="1:20" x14ac:dyDescent="0.3">
      <c r="A291">
        <v>3237</v>
      </c>
      <c r="B291" t="s">
        <v>3237</v>
      </c>
      <c r="C291" t="s">
        <v>7347</v>
      </c>
      <c r="D291">
        <v>35000</v>
      </c>
      <c r="E291">
        <v>35275.64</v>
      </c>
      <c r="F291" t="s">
        <v>8218</v>
      </c>
      <c r="G291" t="s">
        <v>8223</v>
      </c>
      <c r="H291" t="s">
        <v>8245</v>
      </c>
      <c r="I291">
        <v>1443499140</v>
      </c>
      <c r="J291">
        <v>1441452184</v>
      </c>
      <c r="K291" t="b">
        <v>1</v>
      </c>
      <c r="L291">
        <v>269</v>
      </c>
      <c r="M291" t="b">
        <v>1</v>
      </c>
      <c r="N291" t="s">
        <v>8269</v>
      </c>
      <c r="O291">
        <v>42276.165972222225</v>
      </c>
      <c r="P291">
        <v>42252.474351851852</v>
      </c>
      <c r="Q291">
        <v>101</v>
      </c>
      <c r="R291">
        <v>131.13999999999999</v>
      </c>
      <c r="S291" t="s">
        <v>8320</v>
      </c>
      <c r="T291" t="s">
        <v>8321</v>
      </c>
    </row>
    <row r="292" spans="1:20" x14ac:dyDescent="0.3">
      <c r="A292">
        <v>3238</v>
      </c>
      <c r="B292" t="s">
        <v>3238</v>
      </c>
      <c r="C292" t="s">
        <v>7348</v>
      </c>
      <c r="D292">
        <v>2800</v>
      </c>
      <c r="E292">
        <v>3145</v>
      </c>
      <c r="F292" t="s">
        <v>8218</v>
      </c>
      <c r="G292" t="s">
        <v>8224</v>
      </c>
      <c r="H292" t="s">
        <v>8246</v>
      </c>
      <c r="I292">
        <v>1435752898</v>
      </c>
      <c r="J292">
        <v>1433160898</v>
      </c>
      <c r="K292" t="b">
        <v>1</v>
      </c>
      <c r="L292">
        <v>79</v>
      </c>
      <c r="M292" t="b">
        <v>1</v>
      </c>
      <c r="N292" t="s">
        <v>8269</v>
      </c>
      <c r="O292">
        <v>42186.510393518518</v>
      </c>
      <c r="P292">
        <v>42156.510393518518</v>
      </c>
      <c r="Q292">
        <v>112</v>
      </c>
      <c r="R292">
        <v>39.81</v>
      </c>
      <c r="S292" t="s">
        <v>8320</v>
      </c>
      <c r="T292" t="s">
        <v>8321</v>
      </c>
    </row>
    <row r="293" spans="1:20" x14ac:dyDescent="0.3">
      <c r="A293">
        <v>3239</v>
      </c>
      <c r="B293" t="s">
        <v>3239</v>
      </c>
      <c r="C293" t="s">
        <v>7349</v>
      </c>
      <c r="D293">
        <v>5862</v>
      </c>
      <c r="E293">
        <v>6208.98</v>
      </c>
      <c r="F293" t="s">
        <v>8218</v>
      </c>
      <c r="G293" t="s">
        <v>8224</v>
      </c>
      <c r="H293" t="s">
        <v>8246</v>
      </c>
      <c r="I293">
        <v>1445817540</v>
      </c>
      <c r="J293">
        <v>1443665293</v>
      </c>
      <c r="K293" t="b">
        <v>1</v>
      </c>
      <c r="L293">
        <v>104</v>
      </c>
      <c r="M293" t="b">
        <v>1</v>
      </c>
      <c r="N293" t="s">
        <v>8269</v>
      </c>
      <c r="O293">
        <v>42302.999305555553</v>
      </c>
      <c r="P293">
        <v>42278.089039351849</v>
      </c>
      <c r="Q293">
        <v>106</v>
      </c>
      <c r="R293">
        <v>59.7</v>
      </c>
      <c r="S293" t="s">
        <v>8320</v>
      </c>
      <c r="T293" t="s">
        <v>8321</v>
      </c>
    </row>
    <row r="294" spans="1:20" x14ac:dyDescent="0.3">
      <c r="A294">
        <v>3240</v>
      </c>
      <c r="B294" t="s">
        <v>3240</v>
      </c>
      <c r="C294" t="s">
        <v>7350</v>
      </c>
      <c r="D294">
        <v>3000</v>
      </c>
      <c r="E294">
        <v>3017</v>
      </c>
      <c r="F294" t="s">
        <v>8218</v>
      </c>
      <c r="G294" t="s">
        <v>8224</v>
      </c>
      <c r="H294" t="s">
        <v>8246</v>
      </c>
      <c r="I294">
        <v>1487286000</v>
      </c>
      <c r="J294">
        <v>1484843948</v>
      </c>
      <c r="K294" t="b">
        <v>0</v>
      </c>
      <c r="L294">
        <v>34</v>
      </c>
      <c r="M294" t="b">
        <v>1</v>
      </c>
      <c r="N294" t="s">
        <v>8269</v>
      </c>
      <c r="O294">
        <v>42782.958333333328</v>
      </c>
      <c r="P294">
        <v>42754.693842592591</v>
      </c>
      <c r="Q294">
        <v>101</v>
      </c>
      <c r="R294">
        <v>88.74</v>
      </c>
      <c r="S294" t="s">
        <v>8320</v>
      </c>
      <c r="T294" t="s">
        <v>8321</v>
      </c>
    </row>
    <row r="295" spans="1:20" x14ac:dyDescent="0.3">
      <c r="A295">
        <v>3241</v>
      </c>
      <c r="B295" t="s">
        <v>3241</v>
      </c>
      <c r="C295" t="s">
        <v>7351</v>
      </c>
      <c r="D295">
        <v>8500</v>
      </c>
      <c r="E295">
        <v>9801</v>
      </c>
      <c r="F295" t="s">
        <v>8218</v>
      </c>
      <c r="G295" t="s">
        <v>8223</v>
      </c>
      <c r="H295" t="s">
        <v>8245</v>
      </c>
      <c r="I295">
        <v>1413269940</v>
      </c>
      <c r="J295">
        <v>1410421670</v>
      </c>
      <c r="K295" t="b">
        <v>1</v>
      </c>
      <c r="L295">
        <v>167</v>
      </c>
      <c r="M295" t="b">
        <v>1</v>
      </c>
      <c r="N295" t="s">
        <v>8269</v>
      </c>
      <c r="O295">
        <v>41926.290972222225</v>
      </c>
      <c r="P295">
        <v>41893.324884259258</v>
      </c>
      <c r="Q295">
        <v>115</v>
      </c>
      <c r="R295">
        <v>58.69</v>
      </c>
      <c r="S295" t="s">
        <v>8320</v>
      </c>
      <c r="T295" t="s">
        <v>8321</v>
      </c>
    </row>
    <row r="296" spans="1:20" x14ac:dyDescent="0.3">
      <c r="A296">
        <v>3242</v>
      </c>
      <c r="B296" t="s">
        <v>3242</v>
      </c>
      <c r="C296" t="s">
        <v>7352</v>
      </c>
      <c r="D296">
        <v>10000</v>
      </c>
      <c r="E296">
        <v>12730.42</v>
      </c>
      <c r="F296" t="s">
        <v>8218</v>
      </c>
      <c r="G296" t="s">
        <v>8223</v>
      </c>
      <c r="H296" t="s">
        <v>8245</v>
      </c>
      <c r="I296">
        <v>1411150092</v>
      </c>
      <c r="J296">
        <v>1408558092</v>
      </c>
      <c r="K296" t="b">
        <v>1</v>
      </c>
      <c r="L296">
        <v>183</v>
      </c>
      <c r="M296" t="b">
        <v>1</v>
      </c>
      <c r="N296" t="s">
        <v>8269</v>
      </c>
      <c r="O296">
        <v>41901.755694444444</v>
      </c>
      <c r="P296">
        <v>41871.755694444444</v>
      </c>
      <c r="Q296">
        <v>127</v>
      </c>
      <c r="R296">
        <v>69.569999999999993</v>
      </c>
      <c r="S296" t="s">
        <v>8320</v>
      </c>
      <c r="T296" t="s">
        <v>8321</v>
      </c>
    </row>
    <row r="297" spans="1:20" x14ac:dyDescent="0.3">
      <c r="A297">
        <v>3243</v>
      </c>
      <c r="B297" t="s">
        <v>3243</v>
      </c>
      <c r="C297" t="s">
        <v>7353</v>
      </c>
      <c r="D297">
        <v>8000</v>
      </c>
      <c r="E297">
        <v>8227</v>
      </c>
      <c r="F297" t="s">
        <v>8218</v>
      </c>
      <c r="G297" t="s">
        <v>8223</v>
      </c>
      <c r="H297" t="s">
        <v>8245</v>
      </c>
      <c r="I297">
        <v>1444348800</v>
      </c>
      <c r="J297">
        <v>1442283562</v>
      </c>
      <c r="K297" t="b">
        <v>1</v>
      </c>
      <c r="L297">
        <v>71</v>
      </c>
      <c r="M297" t="b">
        <v>1</v>
      </c>
      <c r="N297" t="s">
        <v>8269</v>
      </c>
      <c r="O297">
        <v>42286</v>
      </c>
      <c r="P297">
        <v>42262.096782407403</v>
      </c>
      <c r="Q297">
        <v>103</v>
      </c>
      <c r="R297">
        <v>115.87</v>
      </c>
      <c r="S297" t="s">
        <v>8320</v>
      </c>
      <c r="T297" t="s">
        <v>8321</v>
      </c>
    </row>
    <row r="298" spans="1:20" x14ac:dyDescent="0.3">
      <c r="A298">
        <v>3244</v>
      </c>
      <c r="B298" t="s">
        <v>3244</v>
      </c>
      <c r="C298" t="s">
        <v>7354</v>
      </c>
      <c r="D298">
        <v>1600</v>
      </c>
      <c r="E298">
        <v>1647</v>
      </c>
      <c r="F298" t="s">
        <v>8218</v>
      </c>
      <c r="G298" t="s">
        <v>8224</v>
      </c>
      <c r="H298" t="s">
        <v>8246</v>
      </c>
      <c r="I298">
        <v>1480613982</v>
      </c>
      <c r="J298">
        <v>1478018382</v>
      </c>
      <c r="K298" t="b">
        <v>0</v>
      </c>
      <c r="L298">
        <v>69</v>
      </c>
      <c r="M298" t="b">
        <v>1</v>
      </c>
      <c r="N298" t="s">
        <v>8269</v>
      </c>
      <c r="O298">
        <v>42705.735902777778</v>
      </c>
      <c r="P298">
        <v>42675.694236111114</v>
      </c>
      <c r="Q298">
        <v>103</v>
      </c>
      <c r="R298">
        <v>23.87</v>
      </c>
      <c r="S298" t="s">
        <v>8320</v>
      </c>
      <c r="T298" t="s">
        <v>8321</v>
      </c>
    </row>
    <row r="299" spans="1:20" x14ac:dyDescent="0.3">
      <c r="A299">
        <v>3245</v>
      </c>
      <c r="B299" t="s">
        <v>3245</v>
      </c>
      <c r="C299" t="s">
        <v>7355</v>
      </c>
      <c r="D299">
        <v>21000</v>
      </c>
      <c r="E299">
        <v>21904</v>
      </c>
      <c r="F299" t="s">
        <v>8218</v>
      </c>
      <c r="G299" t="s">
        <v>8223</v>
      </c>
      <c r="H299" t="s">
        <v>8245</v>
      </c>
      <c r="I299">
        <v>1434074400</v>
      </c>
      <c r="J299">
        <v>1431354258</v>
      </c>
      <c r="K299" t="b">
        <v>0</v>
      </c>
      <c r="L299">
        <v>270</v>
      </c>
      <c r="M299" t="b">
        <v>1</v>
      </c>
      <c r="N299" t="s">
        <v>8269</v>
      </c>
      <c r="O299">
        <v>42167.083333333328</v>
      </c>
      <c r="P299">
        <v>42135.60020833333</v>
      </c>
      <c r="Q299">
        <v>104</v>
      </c>
      <c r="R299">
        <v>81.13</v>
      </c>
      <c r="S299" t="s">
        <v>8320</v>
      </c>
      <c r="T299" t="s">
        <v>8321</v>
      </c>
    </row>
    <row r="300" spans="1:20" x14ac:dyDescent="0.3">
      <c r="A300">
        <v>3246</v>
      </c>
      <c r="B300" t="s">
        <v>3246</v>
      </c>
      <c r="C300" t="s">
        <v>7356</v>
      </c>
      <c r="D300">
        <v>10000</v>
      </c>
      <c r="E300">
        <v>11122</v>
      </c>
      <c r="F300" t="s">
        <v>8218</v>
      </c>
      <c r="G300" t="s">
        <v>8223</v>
      </c>
      <c r="H300" t="s">
        <v>8245</v>
      </c>
      <c r="I300">
        <v>1442030340</v>
      </c>
      <c r="J300">
        <v>1439551200</v>
      </c>
      <c r="K300" t="b">
        <v>1</v>
      </c>
      <c r="L300">
        <v>193</v>
      </c>
      <c r="M300" t="b">
        <v>1</v>
      </c>
      <c r="N300" t="s">
        <v>8269</v>
      </c>
      <c r="O300">
        <v>42259.165972222225</v>
      </c>
      <c r="P300">
        <v>42230.472222222219</v>
      </c>
      <c r="Q300">
        <v>111</v>
      </c>
      <c r="R300">
        <v>57.63</v>
      </c>
      <c r="S300" t="s">
        <v>8320</v>
      </c>
      <c r="T300" t="s">
        <v>8321</v>
      </c>
    </row>
    <row r="301" spans="1:20" x14ac:dyDescent="0.3">
      <c r="A301">
        <v>3247</v>
      </c>
      <c r="B301" t="s">
        <v>3247</v>
      </c>
      <c r="C301" t="s">
        <v>7357</v>
      </c>
      <c r="D301">
        <v>2500</v>
      </c>
      <c r="E301">
        <v>2646.5</v>
      </c>
      <c r="F301" t="s">
        <v>8218</v>
      </c>
      <c r="G301" t="s">
        <v>8224</v>
      </c>
      <c r="H301" t="s">
        <v>8246</v>
      </c>
      <c r="I301">
        <v>1436696712</v>
      </c>
      <c r="J301">
        <v>1434104712</v>
      </c>
      <c r="K301" t="b">
        <v>1</v>
      </c>
      <c r="L301">
        <v>57</v>
      </c>
      <c r="M301" t="b">
        <v>1</v>
      </c>
      <c r="N301" t="s">
        <v>8269</v>
      </c>
      <c r="O301">
        <v>42197.434166666666</v>
      </c>
      <c r="P301">
        <v>42167.434166666666</v>
      </c>
      <c r="Q301">
        <v>106</v>
      </c>
      <c r="R301">
        <v>46.43</v>
      </c>
      <c r="S301" t="s">
        <v>8320</v>
      </c>
      <c r="T301" t="s">
        <v>8321</v>
      </c>
    </row>
    <row r="302" spans="1:20" x14ac:dyDescent="0.3">
      <c r="A302">
        <v>3248</v>
      </c>
      <c r="B302" t="s">
        <v>3248</v>
      </c>
      <c r="C302" t="s">
        <v>7358</v>
      </c>
      <c r="D302">
        <v>12000</v>
      </c>
      <c r="E302">
        <v>12095</v>
      </c>
      <c r="F302" t="s">
        <v>8218</v>
      </c>
      <c r="G302" t="s">
        <v>8223</v>
      </c>
      <c r="H302" t="s">
        <v>8245</v>
      </c>
      <c r="I302">
        <v>1428178757</v>
      </c>
      <c r="J302">
        <v>1425590357</v>
      </c>
      <c r="K302" t="b">
        <v>1</v>
      </c>
      <c r="L302">
        <v>200</v>
      </c>
      <c r="M302" t="b">
        <v>1</v>
      </c>
      <c r="N302" t="s">
        <v>8269</v>
      </c>
      <c r="O302">
        <v>42098.846724537041</v>
      </c>
      <c r="P302">
        <v>42068.888391203705</v>
      </c>
      <c r="Q302">
        <v>101</v>
      </c>
      <c r="R302">
        <v>60.48</v>
      </c>
      <c r="S302" t="s">
        <v>8320</v>
      </c>
      <c r="T302" t="s">
        <v>8321</v>
      </c>
    </row>
    <row r="303" spans="1:20" x14ac:dyDescent="0.3">
      <c r="A303">
        <v>3249</v>
      </c>
      <c r="B303" t="s">
        <v>3249</v>
      </c>
      <c r="C303" t="s">
        <v>7359</v>
      </c>
      <c r="D303">
        <v>5500</v>
      </c>
      <c r="E303">
        <v>5771</v>
      </c>
      <c r="F303" t="s">
        <v>8218</v>
      </c>
      <c r="G303" t="s">
        <v>8223</v>
      </c>
      <c r="H303" t="s">
        <v>8245</v>
      </c>
      <c r="I303">
        <v>1434822914</v>
      </c>
      <c r="J303">
        <v>1432230914</v>
      </c>
      <c r="K303" t="b">
        <v>1</v>
      </c>
      <c r="L303">
        <v>88</v>
      </c>
      <c r="M303" t="b">
        <v>1</v>
      </c>
      <c r="N303" t="s">
        <v>8269</v>
      </c>
      <c r="O303">
        <v>42175.746689814812</v>
      </c>
      <c r="P303">
        <v>42145.746689814812</v>
      </c>
      <c r="Q303">
        <v>105</v>
      </c>
      <c r="R303">
        <v>65.58</v>
      </c>
      <c r="S303" t="s">
        <v>8320</v>
      </c>
      <c r="T303" t="s">
        <v>8321</v>
      </c>
    </row>
    <row r="304" spans="1:20" x14ac:dyDescent="0.3">
      <c r="A304">
        <v>3250</v>
      </c>
      <c r="B304" t="s">
        <v>3250</v>
      </c>
      <c r="C304" t="s">
        <v>7360</v>
      </c>
      <c r="D304">
        <v>25000</v>
      </c>
      <c r="E304">
        <v>25388</v>
      </c>
      <c r="F304" t="s">
        <v>8218</v>
      </c>
      <c r="G304" t="s">
        <v>8223</v>
      </c>
      <c r="H304" t="s">
        <v>8245</v>
      </c>
      <c r="I304">
        <v>1415213324</v>
      </c>
      <c r="J304">
        <v>1412617724</v>
      </c>
      <c r="K304" t="b">
        <v>1</v>
      </c>
      <c r="L304">
        <v>213</v>
      </c>
      <c r="M304" t="b">
        <v>1</v>
      </c>
      <c r="N304" t="s">
        <v>8269</v>
      </c>
      <c r="O304">
        <v>41948.783842592595</v>
      </c>
      <c r="P304">
        <v>41918.742175925923</v>
      </c>
      <c r="Q304">
        <v>102</v>
      </c>
      <c r="R304">
        <v>119.19</v>
      </c>
      <c r="S304" t="s">
        <v>8320</v>
      </c>
      <c r="T304" t="s">
        <v>8321</v>
      </c>
    </row>
    <row r="305" spans="1:20" x14ac:dyDescent="0.3">
      <c r="A305">
        <v>3251</v>
      </c>
      <c r="B305" t="s">
        <v>3251</v>
      </c>
      <c r="C305" t="s">
        <v>7361</v>
      </c>
      <c r="D305">
        <v>1500</v>
      </c>
      <c r="E305">
        <v>1661</v>
      </c>
      <c r="F305" t="s">
        <v>8218</v>
      </c>
      <c r="G305" t="s">
        <v>8223</v>
      </c>
      <c r="H305" t="s">
        <v>8245</v>
      </c>
      <c r="I305">
        <v>1434907966</v>
      </c>
      <c r="J305">
        <v>1432315966</v>
      </c>
      <c r="K305" t="b">
        <v>1</v>
      </c>
      <c r="L305">
        <v>20</v>
      </c>
      <c r="M305" t="b">
        <v>1</v>
      </c>
      <c r="N305" t="s">
        <v>8269</v>
      </c>
      <c r="O305">
        <v>42176.731087962966</v>
      </c>
      <c r="P305">
        <v>42146.731087962966</v>
      </c>
      <c r="Q305">
        <v>111</v>
      </c>
      <c r="R305">
        <v>83.05</v>
      </c>
      <c r="S305" t="s">
        <v>8320</v>
      </c>
      <c r="T305" t="s">
        <v>8321</v>
      </c>
    </row>
    <row r="306" spans="1:20" x14ac:dyDescent="0.3">
      <c r="A306">
        <v>3252</v>
      </c>
      <c r="B306" t="s">
        <v>3252</v>
      </c>
      <c r="C306" t="s">
        <v>7362</v>
      </c>
      <c r="D306">
        <v>2250</v>
      </c>
      <c r="E306">
        <v>2876</v>
      </c>
      <c r="F306" t="s">
        <v>8218</v>
      </c>
      <c r="G306" t="s">
        <v>8224</v>
      </c>
      <c r="H306" t="s">
        <v>8246</v>
      </c>
      <c r="I306">
        <v>1473247240</v>
      </c>
      <c r="J306">
        <v>1470655240</v>
      </c>
      <c r="K306" t="b">
        <v>1</v>
      </c>
      <c r="L306">
        <v>50</v>
      </c>
      <c r="M306" t="b">
        <v>1</v>
      </c>
      <c r="N306" t="s">
        <v>8269</v>
      </c>
      <c r="O306">
        <v>42620.472685185188</v>
      </c>
      <c r="P306">
        <v>42590.472685185188</v>
      </c>
      <c r="Q306">
        <v>128</v>
      </c>
      <c r="R306">
        <v>57.52</v>
      </c>
      <c r="S306" t="s">
        <v>8320</v>
      </c>
      <c r="T306" t="s">
        <v>8321</v>
      </c>
    </row>
    <row r="307" spans="1:20" x14ac:dyDescent="0.3">
      <c r="A307">
        <v>3253</v>
      </c>
      <c r="B307" t="s">
        <v>3253</v>
      </c>
      <c r="C307" t="s">
        <v>7363</v>
      </c>
      <c r="D307">
        <v>20000</v>
      </c>
      <c r="E307">
        <v>20365</v>
      </c>
      <c r="F307" t="s">
        <v>8218</v>
      </c>
      <c r="G307" t="s">
        <v>8223</v>
      </c>
      <c r="H307" t="s">
        <v>8245</v>
      </c>
      <c r="I307">
        <v>1473306300</v>
      </c>
      <c r="J307">
        <v>1471701028</v>
      </c>
      <c r="K307" t="b">
        <v>1</v>
      </c>
      <c r="L307">
        <v>115</v>
      </c>
      <c r="M307" t="b">
        <v>1</v>
      </c>
      <c r="N307" t="s">
        <v>8269</v>
      </c>
      <c r="O307">
        <v>42621.15625</v>
      </c>
      <c r="P307">
        <v>42602.576712962968</v>
      </c>
      <c r="Q307">
        <v>102</v>
      </c>
      <c r="R307">
        <v>177.09</v>
      </c>
      <c r="S307" t="s">
        <v>8320</v>
      </c>
      <c r="T307" t="s">
        <v>8321</v>
      </c>
    </row>
    <row r="308" spans="1:20" x14ac:dyDescent="0.3">
      <c r="A308">
        <v>3254</v>
      </c>
      <c r="B308" t="s">
        <v>3254</v>
      </c>
      <c r="C308" t="s">
        <v>7364</v>
      </c>
      <c r="D308">
        <v>13000</v>
      </c>
      <c r="E308">
        <v>13163.5</v>
      </c>
      <c r="F308" t="s">
        <v>8218</v>
      </c>
      <c r="G308" t="s">
        <v>8224</v>
      </c>
      <c r="H308" t="s">
        <v>8246</v>
      </c>
      <c r="I308">
        <v>1427331809</v>
      </c>
      <c r="J308">
        <v>1424743409</v>
      </c>
      <c r="K308" t="b">
        <v>1</v>
      </c>
      <c r="L308">
        <v>186</v>
      </c>
      <c r="M308" t="b">
        <v>1</v>
      </c>
      <c r="N308" t="s">
        <v>8269</v>
      </c>
      <c r="O308">
        <v>42089.044085648144</v>
      </c>
      <c r="P308">
        <v>42059.085752314815</v>
      </c>
      <c r="Q308">
        <v>101</v>
      </c>
      <c r="R308">
        <v>70.77</v>
      </c>
      <c r="S308" t="s">
        <v>8320</v>
      </c>
      <c r="T308" t="s">
        <v>8321</v>
      </c>
    </row>
    <row r="309" spans="1:20" x14ac:dyDescent="0.3">
      <c r="A309">
        <v>3255</v>
      </c>
      <c r="B309" t="s">
        <v>3255</v>
      </c>
      <c r="C309" t="s">
        <v>7365</v>
      </c>
      <c r="D309">
        <v>300</v>
      </c>
      <c r="E309">
        <v>525</v>
      </c>
      <c r="F309" t="s">
        <v>8218</v>
      </c>
      <c r="G309" t="s">
        <v>8224</v>
      </c>
      <c r="H309" t="s">
        <v>8246</v>
      </c>
      <c r="I309">
        <v>1412706375</v>
      </c>
      <c r="J309">
        <v>1410114375</v>
      </c>
      <c r="K309" t="b">
        <v>1</v>
      </c>
      <c r="L309">
        <v>18</v>
      </c>
      <c r="M309" t="b">
        <v>1</v>
      </c>
      <c r="N309" t="s">
        <v>8269</v>
      </c>
      <c r="O309">
        <v>41919.768229166664</v>
      </c>
      <c r="P309">
        <v>41889.768229166664</v>
      </c>
      <c r="Q309">
        <v>175</v>
      </c>
      <c r="R309">
        <v>29.17</v>
      </c>
      <c r="S309" t="s">
        <v>8320</v>
      </c>
      <c r="T309" t="s">
        <v>8321</v>
      </c>
    </row>
    <row r="310" spans="1:20" x14ac:dyDescent="0.3">
      <c r="A310">
        <v>3256</v>
      </c>
      <c r="B310" t="s">
        <v>3256</v>
      </c>
      <c r="C310" t="s">
        <v>7366</v>
      </c>
      <c r="D310">
        <v>10000</v>
      </c>
      <c r="E310">
        <v>12806</v>
      </c>
      <c r="F310" t="s">
        <v>8218</v>
      </c>
      <c r="G310" t="s">
        <v>8223</v>
      </c>
      <c r="H310" t="s">
        <v>8245</v>
      </c>
      <c r="I310">
        <v>1433995140</v>
      </c>
      <c r="J310">
        <v>1432129577</v>
      </c>
      <c r="K310" t="b">
        <v>1</v>
      </c>
      <c r="L310">
        <v>176</v>
      </c>
      <c r="M310" t="b">
        <v>1</v>
      </c>
      <c r="N310" t="s">
        <v>8269</v>
      </c>
      <c r="O310">
        <v>42166.165972222225</v>
      </c>
      <c r="P310">
        <v>42144.573807870373</v>
      </c>
      <c r="Q310">
        <v>128</v>
      </c>
      <c r="R310">
        <v>72.760000000000005</v>
      </c>
      <c r="S310" t="s">
        <v>8320</v>
      </c>
      <c r="T310" t="s">
        <v>8321</v>
      </c>
    </row>
    <row r="311" spans="1:20" x14ac:dyDescent="0.3">
      <c r="A311">
        <v>3257</v>
      </c>
      <c r="B311" t="s">
        <v>3257</v>
      </c>
      <c r="C311" t="s">
        <v>7367</v>
      </c>
      <c r="D311">
        <v>2000</v>
      </c>
      <c r="E311">
        <v>2125.9899999999998</v>
      </c>
      <c r="F311" t="s">
        <v>8218</v>
      </c>
      <c r="G311" t="s">
        <v>8224</v>
      </c>
      <c r="H311" t="s">
        <v>8246</v>
      </c>
      <c r="I311">
        <v>1487769952</v>
      </c>
      <c r="J311">
        <v>1485177952</v>
      </c>
      <c r="K311" t="b">
        <v>0</v>
      </c>
      <c r="L311">
        <v>41</v>
      </c>
      <c r="M311" t="b">
        <v>1</v>
      </c>
      <c r="N311" t="s">
        <v>8269</v>
      </c>
      <c r="O311">
        <v>42788.559629629628</v>
      </c>
      <c r="P311">
        <v>42758.559629629628</v>
      </c>
      <c r="Q311">
        <v>106</v>
      </c>
      <c r="R311">
        <v>51.85</v>
      </c>
      <c r="S311" t="s">
        <v>8320</v>
      </c>
      <c r="T311" t="s">
        <v>8321</v>
      </c>
    </row>
    <row r="312" spans="1:20" x14ac:dyDescent="0.3">
      <c r="A312">
        <v>3258</v>
      </c>
      <c r="B312" t="s">
        <v>3258</v>
      </c>
      <c r="C312" t="s">
        <v>7368</v>
      </c>
      <c r="D312">
        <v>7000</v>
      </c>
      <c r="E312">
        <v>7365</v>
      </c>
      <c r="F312" t="s">
        <v>8218</v>
      </c>
      <c r="G312" t="s">
        <v>8223</v>
      </c>
      <c r="H312" t="s">
        <v>8245</v>
      </c>
      <c r="I312">
        <v>1420751861</v>
      </c>
      <c r="J312">
        <v>1418159861</v>
      </c>
      <c r="K312" t="b">
        <v>1</v>
      </c>
      <c r="L312">
        <v>75</v>
      </c>
      <c r="M312" t="b">
        <v>1</v>
      </c>
      <c r="N312" t="s">
        <v>8269</v>
      </c>
      <c r="O312">
        <v>42012.887280092589</v>
      </c>
      <c r="P312">
        <v>41982.887280092589</v>
      </c>
      <c r="Q312">
        <v>105</v>
      </c>
      <c r="R312">
        <v>98.2</v>
      </c>
      <c r="S312" t="s">
        <v>8320</v>
      </c>
      <c r="T312" t="s">
        <v>8321</v>
      </c>
    </row>
    <row r="313" spans="1:20" x14ac:dyDescent="0.3">
      <c r="A313">
        <v>3259</v>
      </c>
      <c r="B313" t="s">
        <v>3259</v>
      </c>
      <c r="C313" t="s">
        <v>7369</v>
      </c>
      <c r="D313">
        <v>23000</v>
      </c>
      <c r="E313">
        <v>24418.6</v>
      </c>
      <c r="F313" t="s">
        <v>8218</v>
      </c>
      <c r="G313" t="s">
        <v>8223</v>
      </c>
      <c r="H313" t="s">
        <v>8245</v>
      </c>
      <c r="I313">
        <v>1475294340</v>
      </c>
      <c r="J313">
        <v>1472753745</v>
      </c>
      <c r="K313" t="b">
        <v>1</v>
      </c>
      <c r="L313">
        <v>97</v>
      </c>
      <c r="M313" t="b">
        <v>1</v>
      </c>
      <c r="N313" t="s">
        <v>8269</v>
      </c>
      <c r="O313">
        <v>42644.165972222225</v>
      </c>
      <c r="P313">
        <v>42614.760937500003</v>
      </c>
      <c r="Q313">
        <v>106</v>
      </c>
      <c r="R313">
        <v>251.74</v>
      </c>
      <c r="S313" t="s">
        <v>8320</v>
      </c>
      <c r="T313" t="s">
        <v>8321</v>
      </c>
    </row>
    <row r="314" spans="1:20" x14ac:dyDescent="0.3">
      <c r="A314">
        <v>3260</v>
      </c>
      <c r="B314" t="s">
        <v>3260</v>
      </c>
      <c r="C314" t="s">
        <v>7370</v>
      </c>
      <c r="D314">
        <v>5000</v>
      </c>
      <c r="E314">
        <v>5462</v>
      </c>
      <c r="F314" t="s">
        <v>8218</v>
      </c>
      <c r="G314" t="s">
        <v>8223</v>
      </c>
      <c r="H314" t="s">
        <v>8245</v>
      </c>
      <c r="I314">
        <v>1448903318</v>
      </c>
      <c r="J314">
        <v>1445875718</v>
      </c>
      <c r="K314" t="b">
        <v>1</v>
      </c>
      <c r="L314">
        <v>73</v>
      </c>
      <c r="M314" t="b">
        <v>1</v>
      </c>
      <c r="N314" t="s">
        <v>8269</v>
      </c>
      <c r="O314">
        <v>42338.714328703703</v>
      </c>
      <c r="P314">
        <v>42303.672662037032</v>
      </c>
      <c r="Q314">
        <v>109</v>
      </c>
      <c r="R314">
        <v>74.819999999999993</v>
      </c>
      <c r="S314" t="s">
        <v>8320</v>
      </c>
      <c r="T314" t="s">
        <v>8321</v>
      </c>
    </row>
    <row r="315" spans="1:20" x14ac:dyDescent="0.3">
      <c r="A315">
        <v>3261</v>
      </c>
      <c r="B315" t="s">
        <v>3261</v>
      </c>
      <c r="C315" t="s">
        <v>7371</v>
      </c>
      <c r="D315">
        <v>3300</v>
      </c>
      <c r="E315">
        <v>3315</v>
      </c>
      <c r="F315" t="s">
        <v>8218</v>
      </c>
      <c r="G315" t="s">
        <v>8223</v>
      </c>
      <c r="H315" t="s">
        <v>8245</v>
      </c>
      <c r="I315">
        <v>1437067476</v>
      </c>
      <c r="J315">
        <v>1434475476</v>
      </c>
      <c r="K315" t="b">
        <v>1</v>
      </c>
      <c r="L315">
        <v>49</v>
      </c>
      <c r="M315" t="b">
        <v>1</v>
      </c>
      <c r="N315" t="s">
        <v>8269</v>
      </c>
      <c r="O315">
        <v>42201.725416666668</v>
      </c>
      <c r="P315">
        <v>42171.725416666668</v>
      </c>
      <c r="Q315">
        <v>100</v>
      </c>
      <c r="R315">
        <v>67.650000000000006</v>
      </c>
      <c r="S315" t="s">
        <v>8320</v>
      </c>
      <c r="T315" t="s">
        <v>8321</v>
      </c>
    </row>
    <row r="316" spans="1:20" x14ac:dyDescent="0.3">
      <c r="A316">
        <v>3262</v>
      </c>
      <c r="B316" t="s">
        <v>3262</v>
      </c>
      <c r="C316" t="s">
        <v>7372</v>
      </c>
      <c r="D316">
        <v>12200</v>
      </c>
      <c r="E316">
        <v>12571</v>
      </c>
      <c r="F316" t="s">
        <v>8218</v>
      </c>
      <c r="G316" t="s">
        <v>8223</v>
      </c>
      <c r="H316" t="s">
        <v>8245</v>
      </c>
      <c r="I316">
        <v>1419220800</v>
      </c>
      <c r="J316">
        <v>1416555262</v>
      </c>
      <c r="K316" t="b">
        <v>1</v>
      </c>
      <c r="L316">
        <v>134</v>
      </c>
      <c r="M316" t="b">
        <v>1</v>
      </c>
      <c r="N316" t="s">
        <v>8269</v>
      </c>
      <c r="O316">
        <v>41995.166666666672</v>
      </c>
      <c r="P316">
        <v>41964.315532407403</v>
      </c>
      <c r="Q316">
        <v>103</v>
      </c>
      <c r="R316">
        <v>93.81</v>
      </c>
      <c r="S316" t="s">
        <v>8320</v>
      </c>
      <c r="T316" t="s">
        <v>8321</v>
      </c>
    </row>
    <row r="317" spans="1:20" x14ac:dyDescent="0.3">
      <c r="A317">
        <v>3263</v>
      </c>
      <c r="B317" t="s">
        <v>3263</v>
      </c>
      <c r="C317" t="s">
        <v>7373</v>
      </c>
      <c r="D317">
        <v>2500</v>
      </c>
      <c r="E317">
        <v>2804.16</v>
      </c>
      <c r="F317" t="s">
        <v>8218</v>
      </c>
      <c r="G317" t="s">
        <v>8223</v>
      </c>
      <c r="H317" t="s">
        <v>8245</v>
      </c>
      <c r="I317">
        <v>1446238800</v>
      </c>
      <c r="J317">
        <v>1444220588</v>
      </c>
      <c r="K317" t="b">
        <v>1</v>
      </c>
      <c r="L317">
        <v>68</v>
      </c>
      <c r="M317" t="b">
        <v>1</v>
      </c>
      <c r="N317" t="s">
        <v>8269</v>
      </c>
      <c r="O317">
        <v>42307.875</v>
      </c>
      <c r="P317">
        <v>42284.516064814816</v>
      </c>
      <c r="Q317">
        <v>112</v>
      </c>
      <c r="R317">
        <v>41.24</v>
      </c>
      <c r="S317" t="s">
        <v>8320</v>
      </c>
      <c r="T317" t="s">
        <v>8321</v>
      </c>
    </row>
    <row r="318" spans="1:20" x14ac:dyDescent="0.3">
      <c r="A318">
        <v>3264</v>
      </c>
      <c r="B318" t="s">
        <v>3264</v>
      </c>
      <c r="C318" t="s">
        <v>7374</v>
      </c>
      <c r="D318">
        <v>2500</v>
      </c>
      <c r="E318">
        <v>2575</v>
      </c>
      <c r="F318" t="s">
        <v>8218</v>
      </c>
      <c r="G318" t="s">
        <v>8223</v>
      </c>
      <c r="H318" t="s">
        <v>8245</v>
      </c>
      <c r="I318">
        <v>1422482400</v>
      </c>
      <c r="J318">
        <v>1421089938</v>
      </c>
      <c r="K318" t="b">
        <v>1</v>
      </c>
      <c r="L318">
        <v>49</v>
      </c>
      <c r="M318" t="b">
        <v>1</v>
      </c>
      <c r="N318" t="s">
        <v>8269</v>
      </c>
      <c r="O318">
        <v>42032.916666666672</v>
      </c>
      <c r="P318">
        <v>42016.800208333334</v>
      </c>
      <c r="Q318">
        <v>103</v>
      </c>
      <c r="R318">
        <v>52.55</v>
      </c>
      <c r="S318" t="s">
        <v>8320</v>
      </c>
      <c r="T318" t="s">
        <v>8321</v>
      </c>
    </row>
    <row r="319" spans="1:20" x14ac:dyDescent="0.3">
      <c r="A319">
        <v>3265</v>
      </c>
      <c r="B319" t="s">
        <v>3265</v>
      </c>
      <c r="C319" t="s">
        <v>7375</v>
      </c>
      <c r="D319">
        <v>2700</v>
      </c>
      <c r="E319">
        <v>4428</v>
      </c>
      <c r="F319" t="s">
        <v>8218</v>
      </c>
      <c r="G319" t="s">
        <v>8240</v>
      </c>
      <c r="H319" t="s">
        <v>8248</v>
      </c>
      <c r="I319">
        <v>1449162000</v>
      </c>
      <c r="J319">
        <v>1446570315</v>
      </c>
      <c r="K319" t="b">
        <v>1</v>
      </c>
      <c r="L319">
        <v>63</v>
      </c>
      <c r="M319" t="b">
        <v>1</v>
      </c>
      <c r="N319" t="s">
        <v>8269</v>
      </c>
      <c r="O319">
        <v>42341.708333333328</v>
      </c>
      <c r="P319">
        <v>42311.711979166663</v>
      </c>
      <c r="Q319">
        <v>164</v>
      </c>
      <c r="R319">
        <v>70.290000000000006</v>
      </c>
      <c r="S319" t="s">
        <v>8320</v>
      </c>
      <c r="T319" t="s">
        <v>8321</v>
      </c>
    </row>
    <row r="320" spans="1:20" x14ac:dyDescent="0.3">
      <c r="A320">
        <v>3266</v>
      </c>
      <c r="B320" t="s">
        <v>3266</v>
      </c>
      <c r="C320" t="s">
        <v>7376</v>
      </c>
      <c r="D320">
        <v>6000</v>
      </c>
      <c r="E320">
        <v>7877</v>
      </c>
      <c r="F320" t="s">
        <v>8218</v>
      </c>
      <c r="G320" t="s">
        <v>8223</v>
      </c>
      <c r="H320" t="s">
        <v>8245</v>
      </c>
      <c r="I320">
        <v>1434142800</v>
      </c>
      <c r="J320">
        <v>1431435122</v>
      </c>
      <c r="K320" t="b">
        <v>1</v>
      </c>
      <c r="L320">
        <v>163</v>
      </c>
      <c r="M320" t="b">
        <v>1</v>
      </c>
      <c r="N320" t="s">
        <v>8269</v>
      </c>
      <c r="O320">
        <v>42167.875</v>
      </c>
      <c r="P320">
        <v>42136.536134259266</v>
      </c>
      <c r="Q320">
        <v>131</v>
      </c>
      <c r="R320">
        <v>48.33</v>
      </c>
      <c r="S320" t="s">
        <v>8320</v>
      </c>
      <c r="T320" t="s">
        <v>8321</v>
      </c>
    </row>
    <row r="321" spans="1:20" x14ac:dyDescent="0.3">
      <c r="A321">
        <v>3267</v>
      </c>
      <c r="B321" t="s">
        <v>3267</v>
      </c>
      <c r="C321" t="s">
        <v>7377</v>
      </c>
      <c r="D321">
        <v>15000</v>
      </c>
      <c r="E321">
        <v>15315</v>
      </c>
      <c r="F321" t="s">
        <v>8218</v>
      </c>
      <c r="G321" t="s">
        <v>8223</v>
      </c>
      <c r="H321" t="s">
        <v>8245</v>
      </c>
      <c r="I321">
        <v>1437156660</v>
      </c>
      <c r="J321">
        <v>1434564660</v>
      </c>
      <c r="K321" t="b">
        <v>1</v>
      </c>
      <c r="L321">
        <v>288</v>
      </c>
      <c r="M321" t="b">
        <v>1</v>
      </c>
      <c r="N321" t="s">
        <v>8269</v>
      </c>
      <c r="O321">
        <v>42202.757638888885</v>
      </c>
      <c r="P321">
        <v>42172.757638888885</v>
      </c>
      <c r="Q321">
        <v>102</v>
      </c>
      <c r="R321">
        <v>53.18</v>
      </c>
      <c r="S321" t="s">
        <v>8320</v>
      </c>
      <c r="T321" t="s">
        <v>8321</v>
      </c>
    </row>
    <row r="322" spans="1:20" x14ac:dyDescent="0.3">
      <c r="A322">
        <v>3268</v>
      </c>
      <c r="B322" t="s">
        <v>3268</v>
      </c>
      <c r="C322" t="s">
        <v>7378</v>
      </c>
      <c r="D322">
        <v>2000</v>
      </c>
      <c r="E322">
        <v>2560</v>
      </c>
      <c r="F322" t="s">
        <v>8218</v>
      </c>
      <c r="G322" t="s">
        <v>8223</v>
      </c>
      <c r="H322" t="s">
        <v>8245</v>
      </c>
      <c r="I322">
        <v>1472074928</v>
      </c>
      <c r="J322">
        <v>1470692528</v>
      </c>
      <c r="K322" t="b">
        <v>1</v>
      </c>
      <c r="L322">
        <v>42</v>
      </c>
      <c r="M322" t="b">
        <v>1</v>
      </c>
      <c r="N322" t="s">
        <v>8269</v>
      </c>
      <c r="O322">
        <v>42606.90425925926</v>
      </c>
      <c r="P322">
        <v>42590.90425925926</v>
      </c>
      <c r="Q322">
        <v>128</v>
      </c>
      <c r="R322">
        <v>60.95</v>
      </c>
      <c r="S322" t="s">
        <v>8320</v>
      </c>
      <c r="T322" t="s">
        <v>8321</v>
      </c>
    </row>
    <row r="323" spans="1:20" x14ac:dyDescent="0.3">
      <c r="A323">
        <v>3269</v>
      </c>
      <c r="B323" t="s">
        <v>3269</v>
      </c>
      <c r="C323" t="s">
        <v>7379</v>
      </c>
      <c r="D323">
        <v>8000</v>
      </c>
      <c r="E323">
        <v>8120</v>
      </c>
      <c r="F323" t="s">
        <v>8218</v>
      </c>
      <c r="G323" t="s">
        <v>8224</v>
      </c>
      <c r="H323" t="s">
        <v>8246</v>
      </c>
      <c r="I323">
        <v>1434452400</v>
      </c>
      <c r="J323">
        <v>1431509397</v>
      </c>
      <c r="K323" t="b">
        <v>1</v>
      </c>
      <c r="L323">
        <v>70</v>
      </c>
      <c r="M323" t="b">
        <v>1</v>
      </c>
      <c r="N323" t="s">
        <v>8269</v>
      </c>
      <c r="O323">
        <v>42171.458333333328</v>
      </c>
      <c r="P323">
        <v>42137.395798611105</v>
      </c>
      <c r="Q323">
        <v>102</v>
      </c>
      <c r="R323">
        <v>116</v>
      </c>
      <c r="S323" t="s">
        <v>8320</v>
      </c>
      <c r="T323" t="s">
        <v>8321</v>
      </c>
    </row>
    <row r="324" spans="1:20" x14ac:dyDescent="0.3">
      <c r="A324">
        <v>3270</v>
      </c>
      <c r="B324" t="s">
        <v>3270</v>
      </c>
      <c r="C324" t="s">
        <v>7380</v>
      </c>
      <c r="D324">
        <v>1800</v>
      </c>
      <c r="E324">
        <v>1830</v>
      </c>
      <c r="F324" t="s">
        <v>8218</v>
      </c>
      <c r="G324" t="s">
        <v>8224</v>
      </c>
      <c r="H324" t="s">
        <v>8246</v>
      </c>
      <c r="I324">
        <v>1436705265</v>
      </c>
      <c r="J324">
        <v>1434113265</v>
      </c>
      <c r="K324" t="b">
        <v>1</v>
      </c>
      <c r="L324">
        <v>30</v>
      </c>
      <c r="M324" t="b">
        <v>1</v>
      </c>
      <c r="N324" t="s">
        <v>8269</v>
      </c>
      <c r="O324">
        <v>42197.533159722225</v>
      </c>
      <c r="P324">
        <v>42167.533159722225</v>
      </c>
      <c r="Q324">
        <v>102</v>
      </c>
      <c r="R324">
        <v>61</v>
      </c>
      <c r="S324" t="s">
        <v>8320</v>
      </c>
      <c r="T324" t="s">
        <v>8321</v>
      </c>
    </row>
    <row r="325" spans="1:20" x14ac:dyDescent="0.3">
      <c r="A325">
        <v>3271</v>
      </c>
      <c r="B325" t="s">
        <v>3271</v>
      </c>
      <c r="C325" t="s">
        <v>7381</v>
      </c>
      <c r="D325">
        <v>1500</v>
      </c>
      <c r="E325">
        <v>1950</v>
      </c>
      <c r="F325" t="s">
        <v>8218</v>
      </c>
      <c r="G325" t="s">
        <v>8224</v>
      </c>
      <c r="H325" t="s">
        <v>8246</v>
      </c>
      <c r="I325">
        <v>1414927775</v>
      </c>
      <c r="J325">
        <v>1412332175</v>
      </c>
      <c r="K325" t="b">
        <v>1</v>
      </c>
      <c r="L325">
        <v>51</v>
      </c>
      <c r="M325" t="b">
        <v>1</v>
      </c>
      <c r="N325" t="s">
        <v>8269</v>
      </c>
      <c r="O325">
        <v>41945.478877314818</v>
      </c>
      <c r="P325">
        <v>41915.437210648146</v>
      </c>
      <c r="Q325">
        <v>130</v>
      </c>
      <c r="R325">
        <v>38.24</v>
      </c>
      <c r="S325" t="s">
        <v>8320</v>
      </c>
      <c r="T325" t="s">
        <v>8321</v>
      </c>
    </row>
    <row r="326" spans="1:20" x14ac:dyDescent="0.3">
      <c r="A326">
        <v>3272</v>
      </c>
      <c r="B326" t="s">
        <v>3272</v>
      </c>
      <c r="C326" t="s">
        <v>7382</v>
      </c>
      <c r="D326">
        <v>10000</v>
      </c>
      <c r="E326">
        <v>15443</v>
      </c>
      <c r="F326" t="s">
        <v>8218</v>
      </c>
      <c r="G326" t="s">
        <v>8223</v>
      </c>
      <c r="H326" t="s">
        <v>8245</v>
      </c>
      <c r="I326">
        <v>1446814809</v>
      </c>
      <c r="J326">
        <v>1444219209</v>
      </c>
      <c r="K326" t="b">
        <v>1</v>
      </c>
      <c r="L326">
        <v>145</v>
      </c>
      <c r="M326" t="b">
        <v>1</v>
      </c>
      <c r="N326" t="s">
        <v>8269</v>
      </c>
      <c r="O326">
        <v>42314.541770833333</v>
      </c>
      <c r="P326">
        <v>42284.500104166669</v>
      </c>
      <c r="Q326">
        <v>154</v>
      </c>
      <c r="R326">
        <v>106.5</v>
      </c>
      <c r="S326" t="s">
        <v>8320</v>
      </c>
      <c r="T326" t="s">
        <v>8321</v>
      </c>
    </row>
    <row r="327" spans="1:20" x14ac:dyDescent="0.3">
      <c r="A327">
        <v>3273</v>
      </c>
      <c r="B327" t="s">
        <v>3273</v>
      </c>
      <c r="C327" t="s">
        <v>7383</v>
      </c>
      <c r="D327">
        <v>4000</v>
      </c>
      <c r="E327">
        <v>4296</v>
      </c>
      <c r="F327" t="s">
        <v>8218</v>
      </c>
      <c r="G327" t="s">
        <v>8223</v>
      </c>
      <c r="H327" t="s">
        <v>8245</v>
      </c>
      <c r="I327">
        <v>1473879600</v>
      </c>
      <c r="J327">
        <v>1472498042</v>
      </c>
      <c r="K327" t="b">
        <v>1</v>
      </c>
      <c r="L327">
        <v>21</v>
      </c>
      <c r="M327" t="b">
        <v>1</v>
      </c>
      <c r="N327" t="s">
        <v>8269</v>
      </c>
      <c r="O327">
        <v>42627.791666666672</v>
      </c>
      <c r="P327">
        <v>42611.801412037035</v>
      </c>
      <c r="Q327">
        <v>107</v>
      </c>
      <c r="R327">
        <v>204.57</v>
      </c>
      <c r="S327" t="s">
        <v>8320</v>
      </c>
      <c r="T327" t="s">
        <v>8321</v>
      </c>
    </row>
    <row r="328" spans="1:20" x14ac:dyDescent="0.3">
      <c r="A328">
        <v>3274</v>
      </c>
      <c r="B328" t="s">
        <v>3274</v>
      </c>
      <c r="C328" t="s">
        <v>7384</v>
      </c>
      <c r="D328">
        <v>15500</v>
      </c>
      <c r="E328">
        <v>15705</v>
      </c>
      <c r="F328" t="s">
        <v>8218</v>
      </c>
      <c r="G328" t="s">
        <v>8223</v>
      </c>
      <c r="H328" t="s">
        <v>8245</v>
      </c>
      <c r="I328">
        <v>1458075600</v>
      </c>
      <c r="J328">
        <v>1454259272</v>
      </c>
      <c r="K328" t="b">
        <v>1</v>
      </c>
      <c r="L328">
        <v>286</v>
      </c>
      <c r="M328" t="b">
        <v>1</v>
      </c>
      <c r="N328" t="s">
        <v>8269</v>
      </c>
      <c r="O328">
        <v>42444.875</v>
      </c>
      <c r="P328">
        <v>42400.704537037032</v>
      </c>
      <c r="Q328">
        <v>101</v>
      </c>
      <c r="R328">
        <v>54.91</v>
      </c>
      <c r="S328" t="s">
        <v>8320</v>
      </c>
      <c r="T328" t="s">
        <v>8321</v>
      </c>
    </row>
    <row r="329" spans="1:20" x14ac:dyDescent="0.3">
      <c r="A329">
        <v>3275</v>
      </c>
      <c r="B329" t="s">
        <v>3275</v>
      </c>
      <c r="C329" t="s">
        <v>7385</v>
      </c>
      <c r="D329">
        <v>1800</v>
      </c>
      <c r="E329">
        <v>1805</v>
      </c>
      <c r="F329" t="s">
        <v>8218</v>
      </c>
      <c r="G329" t="s">
        <v>8223</v>
      </c>
      <c r="H329" t="s">
        <v>8245</v>
      </c>
      <c r="I329">
        <v>1423456200</v>
      </c>
      <c r="J329">
        <v>1421183271</v>
      </c>
      <c r="K329" t="b">
        <v>1</v>
      </c>
      <c r="L329">
        <v>12</v>
      </c>
      <c r="M329" t="b">
        <v>1</v>
      </c>
      <c r="N329" t="s">
        <v>8269</v>
      </c>
      <c r="O329">
        <v>42044.1875</v>
      </c>
      <c r="P329">
        <v>42017.88045138889</v>
      </c>
      <c r="Q329">
        <v>100</v>
      </c>
      <c r="R329">
        <v>150.41999999999999</v>
      </c>
      <c r="S329" t="s">
        <v>8320</v>
      </c>
      <c r="T329" t="s">
        <v>8321</v>
      </c>
    </row>
    <row r="330" spans="1:20" x14ac:dyDescent="0.3">
      <c r="A330">
        <v>3276</v>
      </c>
      <c r="B330" t="s">
        <v>3276</v>
      </c>
      <c r="C330" t="s">
        <v>7386</v>
      </c>
      <c r="D330">
        <v>4500</v>
      </c>
      <c r="E330">
        <v>5258</v>
      </c>
      <c r="F330" t="s">
        <v>8218</v>
      </c>
      <c r="G330" t="s">
        <v>8228</v>
      </c>
      <c r="H330" t="s">
        <v>8250</v>
      </c>
      <c r="I330">
        <v>1459483140</v>
      </c>
      <c r="J330">
        <v>1456526879</v>
      </c>
      <c r="K330" t="b">
        <v>1</v>
      </c>
      <c r="L330">
        <v>100</v>
      </c>
      <c r="M330" t="b">
        <v>1</v>
      </c>
      <c r="N330" t="s">
        <v>8269</v>
      </c>
      <c r="O330">
        <v>42461.165972222225</v>
      </c>
      <c r="P330">
        <v>42426.949988425928</v>
      </c>
      <c r="Q330">
        <v>117</v>
      </c>
      <c r="R330">
        <v>52.58</v>
      </c>
      <c r="S330" t="s">
        <v>8320</v>
      </c>
      <c r="T330" t="s">
        <v>8321</v>
      </c>
    </row>
    <row r="331" spans="1:20" x14ac:dyDescent="0.3">
      <c r="A331">
        <v>3277</v>
      </c>
      <c r="B331" t="s">
        <v>3277</v>
      </c>
      <c r="C331" t="s">
        <v>7387</v>
      </c>
      <c r="D331">
        <v>5000</v>
      </c>
      <c r="E331">
        <v>5430</v>
      </c>
      <c r="F331" t="s">
        <v>8218</v>
      </c>
      <c r="G331" t="s">
        <v>8224</v>
      </c>
      <c r="H331" t="s">
        <v>8246</v>
      </c>
      <c r="I331">
        <v>1416331406</v>
      </c>
      <c r="J331">
        <v>1413735806</v>
      </c>
      <c r="K331" t="b">
        <v>1</v>
      </c>
      <c r="L331">
        <v>100</v>
      </c>
      <c r="M331" t="b">
        <v>1</v>
      </c>
      <c r="N331" t="s">
        <v>8269</v>
      </c>
      <c r="O331">
        <v>41961.724606481483</v>
      </c>
      <c r="P331">
        <v>41931.682939814818</v>
      </c>
      <c r="Q331">
        <v>109</v>
      </c>
      <c r="R331">
        <v>54.3</v>
      </c>
      <c r="S331" t="s">
        <v>8320</v>
      </c>
      <c r="T331" t="s">
        <v>8321</v>
      </c>
    </row>
    <row r="332" spans="1:20" x14ac:dyDescent="0.3">
      <c r="A332">
        <v>3278</v>
      </c>
      <c r="B332" t="s">
        <v>3278</v>
      </c>
      <c r="C332" t="s">
        <v>7388</v>
      </c>
      <c r="D332">
        <v>2500</v>
      </c>
      <c r="E332">
        <v>2585</v>
      </c>
      <c r="F332" t="s">
        <v>8218</v>
      </c>
      <c r="G332" t="s">
        <v>8224</v>
      </c>
      <c r="H332" t="s">
        <v>8246</v>
      </c>
      <c r="I332">
        <v>1433017303</v>
      </c>
      <c r="J332">
        <v>1430425303</v>
      </c>
      <c r="K332" t="b">
        <v>1</v>
      </c>
      <c r="L332">
        <v>34</v>
      </c>
      <c r="M332" t="b">
        <v>1</v>
      </c>
      <c r="N332" t="s">
        <v>8269</v>
      </c>
      <c r="O332">
        <v>42154.848414351851</v>
      </c>
      <c r="P332">
        <v>42124.848414351851</v>
      </c>
      <c r="Q332">
        <v>103</v>
      </c>
      <c r="R332">
        <v>76.03</v>
      </c>
      <c r="S332" t="s">
        <v>8320</v>
      </c>
      <c r="T332" t="s">
        <v>8321</v>
      </c>
    </row>
    <row r="333" spans="1:20" x14ac:dyDescent="0.3">
      <c r="A333">
        <v>3279</v>
      </c>
      <c r="B333" t="s">
        <v>3279</v>
      </c>
      <c r="C333" t="s">
        <v>7389</v>
      </c>
      <c r="D333">
        <v>5800</v>
      </c>
      <c r="E333">
        <v>6628</v>
      </c>
      <c r="F333" t="s">
        <v>8218</v>
      </c>
      <c r="G333" t="s">
        <v>8223</v>
      </c>
      <c r="H333" t="s">
        <v>8245</v>
      </c>
      <c r="I333">
        <v>1459474059</v>
      </c>
      <c r="J333">
        <v>1456885659</v>
      </c>
      <c r="K333" t="b">
        <v>0</v>
      </c>
      <c r="L333">
        <v>63</v>
      </c>
      <c r="M333" t="b">
        <v>1</v>
      </c>
      <c r="N333" t="s">
        <v>8269</v>
      </c>
      <c r="O333">
        <v>42461.06086805556</v>
      </c>
      <c r="P333">
        <v>42431.102534722217</v>
      </c>
      <c r="Q333">
        <v>114</v>
      </c>
      <c r="R333">
        <v>105.21</v>
      </c>
      <c r="S333" t="s">
        <v>8320</v>
      </c>
      <c r="T333" t="s">
        <v>8321</v>
      </c>
    </row>
    <row r="334" spans="1:20" x14ac:dyDescent="0.3">
      <c r="A334">
        <v>3280</v>
      </c>
      <c r="B334" t="s">
        <v>3280</v>
      </c>
      <c r="C334" t="s">
        <v>7390</v>
      </c>
      <c r="D334">
        <v>2000</v>
      </c>
      <c r="E334">
        <v>2060</v>
      </c>
      <c r="F334" t="s">
        <v>8218</v>
      </c>
      <c r="G334" t="s">
        <v>8223</v>
      </c>
      <c r="H334" t="s">
        <v>8245</v>
      </c>
      <c r="I334">
        <v>1433134800</v>
      </c>
      <c r="J334">
        <v>1430158198</v>
      </c>
      <c r="K334" t="b">
        <v>0</v>
      </c>
      <c r="L334">
        <v>30</v>
      </c>
      <c r="M334" t="b">
        <v>1</v>
      </c>
      <c r="N334" t="s">
        <v>8269</v>
      </c>
      <c r="O334">
        <v>42156.208333333328</v>
      </c>
      <c r="P334">
        <v>42121.756921296299</v>
      </c>
      <c r="Q334">
        <v>103</v>
      </c>
      <c r="R334">
        <v>68.67</v>
      </c>
      <c r="S334" t="s">
        <v>8320</v>
      </c>
      <c r="T334" t="s">
        <v>8321</v>
      </c>
    </row>
    <row r="335" spans="1:20" x14ac:dyDescent="0.3">
      <c r="A335">
        <v>3281</v>
      </c>
      <c r="B335" t="s">
        <v>3281</v>
      </c>
      <c r="C335" t="s">
        <v>7391</v>
      </c>
      <c r="D335">
        <v>5000</v>
      </c>
      <c r="E335">
        <v>6080</v>
      </c>
      <c r="F335" t="s">
        <v>8218</v>
      </c>
      <c r="G335" t="s">
        <v>8223</v>
      </c>
      <c r="H335" t="s">
        <v>8245</v>
      </c>
      <c r="I335">
        <v>1441153705</v>
      </c>
      <c r="J335">
        <v>1438561705</v>
      </c>
      <c r="K335" t="b">
        <v>0</v>
      </c>
      <c r="L335">
        <v>47</v>
      </c>
      <c r="M335" t="b">
        <v>1</v>
      </c>
      <c r="N335" t="s">
        <v>8269</v>
      </c>
      <c r="O335">
        <v>42249.019733796296</v>
      </c>
      <c r="P335">
        <v>42219.019733796296</v>
      </c>
      <c r="Q335">
        <v>122</v>
      </c>
      <c r="R335">
        <v>129.36000000000001</v>
      </c>
      <c r="S335" t="s">
        <v>8320</v>
      </c>
      <c r="T335" t="s">
        <v>8321</v>
      </c>
    </row>
    <row r="336" spans="1:20" x14ac:dyDescent="0.3">
      <c r="A336">
        <v>3282</v>
      </c>
      <c r="B336" t="s">
        <v>3282</v>
      </c>
      <c r="C336" t="s">
        <v>7392</v>
      </c>
      <c r="D336">
        <v>31000</v>
      </c>
      <c r="E336">
        <v>31820.5</v>
      </c>
      <c r="F336" t="s">
        <v>8218</v>
      </c>
      <c r="G336" t="s">
        <v>8223</v>
      </c>
      <c r="H336" t="s">
        <v>8245</v>
      </c>
      <c r="I336">
        <v>1461904788</v>
      </c>
      <c r="J336">
        <v>1458103188</v>
      </c>
      <c r="K336" t="b">
        <v>0</v>
      </c>
      <c r="L336">
        <v>237</v>
      </c>
      <c r="M336" t="b">
        <v>1</v>
      </c>
      <c r="N336" t="s">
        <v>8269</v>
      </c>
      <c r="O336">
        <v>42489.19430555556</v>
      </c>
      <c r="P336">
        <v>42445.19430555556</v>
      </c>
      <c r="Q336">
        <v>103</v>
      </c>
      <c r="R336">
        <v>134.26</v>
      </c>
      <c r="S336" t="s">
        <v>8320</v>
      </c>
      <c r="T336" t="s">
        <v>8321</v>
      </c>
    </row>
    <row r="337" spans="1:20" x14ac:dyDescent="0.3">
      <c r="A337">
        <v>3283</v>
      </c>
      <c r="B337" t="s">
        <v>3283</v>
      </c>
      <c r="C337" t="s">
        <v>7393</v>
      </c>
      <c r="D337">
        <v>800</v>
      </c>
      <c r="E337">
        <v>838</v>
      </c>
      <c r="F337" t="s">
        <v>8218</v>
      </c>
      <c r="G337" t="s">
        <v>8224</v>
      </c>
      <c r="H337" t="s">
        <v>8246</v>
      </c>
      <c r="I337">
        <v>1455138000</v>
      </c>
      <c r="J337">
        <v>1452448298</v>
      </c>
      <c r="K337" t="b">
        <v>0</v>
      </c>
      <c r="L337">
        <v>47</v>
      </c>
      <c r="M337" t="b">
        <v>1</v>
      </c>
      <c r="N337" t="s">
        <v>8269</v>
      </c>
      <c r="O337">
        <v>42410.875</v>
      </c>
      <c r="P337">
        <v>42379.74418981481</v>
      </c>
      <c r="Q337">
        <v>105</v>
      </c>
      <c r="R337">
        <v>17.829999999999998</v>
      </c>
      <c r="S337" t="s">
        <v>8320</v>
      </c>
      <c r="T337" t="s">
        <v>8321</v>
      </c>
    </row>
    <row r="338" spans="1:20" x14ac:dyDescent="0.3">
      <c r="A338">
        <v>3284</v>
      </c>
      <c r="B338" t="s">
        <v>3284</v>
      </c>
      <c r="C338" t="s">
        <v>7394</v>
      </c>
      <c r="D338">
        <v>3000</v>
      </c>
      <c r="E338">
        <v>3048</v>
      </c>
      <c r="F338" t="s">
        <v>8218</v>
      </c>
      <c r="G338" t="s">
        <v>8223</v>
      </c>
      <c r="H338" t="s">
        <v>8245</v>
      </c>
      <c r="I338">
        <v>1454047140</v>
      </c>
      <c r="J338">
        <v>1452546853</v>
      </c>
      <c r="K338" t="b">
        <v>0</v>
      </c>
      <c r="L338">
        <v>15</v>
      </c>
      <c r="M338" t="b">
        <v>1</v>
      </c>
      <c r="N338" t="s">
        <v>8269</v>
      </c>
      <c r="O338">
        <v>42398.249305555553</v>
      </c>
      <c r="P338">
        <v>42380.884872685187</v>
      </c>
      <c r="Q338">
        <v>102</v>
      </c>
      <c r="R338">
        <v>203.2</v>
      </c>
      <c r="S338" t="s">
        <v>8320</v>
      </c>
      <c r="T338" t="s">
        <v>8321</v>
      </c>
    </row>
    <row r="339" spans="1:20" x14ac:dyDescent="0.3">
      <c r="A339">
        <v>3285</v>
      </c>
      <c r="B339" t="s">
        <v>3285</v>
      </c>
      <c r="C339" t="s">
        <v>7395</v>
      </c>
      <c r="D339">
        <v>4999</v>
      </c>
      <c r="E339">
        <v>5604</v>
      </c>
      <c r="F339" t="s">
        <v>8218</v>
      </c>
      <c r="G339" t="s">
        <v>8223</v>
      </c>
      <c r="H339" t="s">
        <v>8245</v>
      </c>
      <c r="I339">
        <v>1488258000</v>
      </c>
      <c r="J339">
        <v>1485556626</v>
      </c>
      <c r="K339" t="b">
        <v>0</v>
      </c>
      <c r="L339">
        <v>81</v>
      </c>
      <c r="M339" t="b">
        <v>1</v>
      </c>
      <c r="N339" t="s">
        <v>8269</v>
      </c>
      <c r="O339">
        <v>42794.208333333328</v>
      </c>
      <c r="P339">
        <v>42762.942430555559</v>
      </c>
      <c r="Q339">
        <v>112</v>
      </c>
      <c r="R339">
        <v>69.19</v>
      </c>
      <c r="S339" t="s">
        <v>8320</v>
      </c>
      <c r="T339" t="s">
        <v>8321</v>
      </c>
    </row>
    <row r="340" spans="1:20" x14ac:dyDescent="0.3">
      <c r="A340">
        <v>3286</v>
      </c>
      <c r="B340" t="s">
        <v>3286</v>
      </c>
      <c r="C340" t="s">
        <v>7396</v>
      </c>
      <c r="D340">
        <v>15000</v>
      </c>
      <c r="E340">
        <v>15265</v>
      </c>
      <c r="F340" t="s">
        <v>8218</v>
      </c>
      <c r="G340" t="s">
        <v>8223</v>
      </c>
      <c r="H340" t="s">
        <v>8245</v>
      </c>
      <c r="I340">
        <v>1471291782</v>
      </c>
      <c r="J340">
        <v>1468699782</v>
      </c>
      <c r="K340" t="b">
        <v>0</v>
      </c>
      <c r="L340">
        <v>122</v>
      </c>
      <c r="M340" t="b">
        <v>1</v>
      </c>
      <c r="N340" t="s">
        <v>8269</v>
      </c>
      <c r="O340">
        <v>42597.840069444443</v>
      </c>
      <c r="P340">
        <v>42567.840069444443</v>
      </c>
      <c r="Q340">
        <v>102</v>
      </c>
      <c r="R340">
        <v>125.12</v>
      </c>
      <c r="S340" t="s">
        <v>8320</v>
      </c>
      <c r="T340" t="s">
        <v>8321</v>
      </c>
    </row>
    <row r="341" spans="1:20" x14ac:dyDescent="0.3">
      <c r="A341">
        <v>3287</v>
      </c>
      <c r="B341" t="s">
        <v>3287</v>
      </c>
      <c r="C341" t="s">
        <v>7397</v>
      </c>
      <c r="D341">
        <v>2500</v>
      </c>
      <c r="E341">
        <v>2500</v>
      </c>
      <c r="F341" t="s">
        <v>8218</v>
      </c>
      <c r="G341" t="s">
        <v>8228</v>
      </c>
      <c r="H341" t="s">
        <v>8250</v>
      </c>
      <c r="I341">
        <v>1448733628</v>
      </c>
      <c r="J341">
        <v>1446573628</v>
      </c>
      <c r="K341" t="b">
        <v>0</v>
      </c>
      <c r="L341">
        <v>34</v>
      </c>
      <c r="M341" t="b">
        <v>1</v>
      </c>
      <c r="N341" t="s">
        <v>8269</v>
      </c>
      <c r="O341">
        <v>42336.750324074077</v>
      </c>
      <c r="P341">
        <v>42311.750324074077</v>
      </c>
      <c r="Q341">
        <v>100</v>
      </c>
      <c r="R341">
        <v>73.53</v>
      </c>
      <c r="S341" t="s">
        <v>8320</v>
      </c>
      <c r="T341" t="s">
        <v>8321</v>
      </c>
    </row>
    <row r="342" spans="1:20" x14ac:dyDescent="0.3">
      <c r="A342">
        <v>3288</v>
      </c>
      <c r="B342" t="s">
        <v>3288</v>
      </c>
      <c r="C342" t="s">
        <v>7398</v>
      </c>
      <c r="D342">
        <v>10000</v>
      </c>
      <c r="E342">
        <v>10026.49</v>
      </c>
      <c r="F342" t="s">
        <v>8218</v>
      </c>
      <c r="G342" t="s">
        <v>8224</v>
      </c>
      <c r="H342" t="s">
        <v>8246</v>
      </c>
      <c r="I342">
        <v>1466463600</v>
      </c>
      <c r="J342">
        <v>1463337315</v>
      </c>
      <c r="K342" t="b">
        <v>0</v>
      </c>
      <c r="L342">
        <v>207</v>
      </c>
      <c r="M342" t="b">
        <v>1</v>
      </c>
      <c r="N342" t="s">
        <v>8269</v>
      </c>
      <c r="O342">
        <v>42541.958333333328</v>
      </c>
      <c r="P342">
        <v>42505.774479166663</v>
      </c>
      <c r="Q342">
        <v>100</v>
      </c>
      <c r="R342">
        <v>48.44</v>
      </c>
      <c r="S342" t="s">
        <v>8320</v>
      </c>
      <c r="T342" t="s">
        <v>8321</v>
      </c>
    </row>
    <row r="343" spans="1:20" x14ac:dyDescent="0.3">
      <c r="A343">
        <v>3289</v>
      </c>
      <c r="B343" t="s">
        <v>3289</v>
      </c>
      <c r="C343" t="s">
        <v>7399</v>
      </c>
      <c r="D343">
        <v>500</v>
      </c>
      <c r="E343">
        <v>665.21</v>
      </c>
      <c r="F343" t="s">
        <v>8218</v>
      </c>
      <c r="G343" t="s">
        <v>8224</v>
      </c>
      <c r="H343" t="s">
        <v>8246</v>
      </c>
      <c r="I343">
        <v>1487580602</v>
      </c>
      <c r="J343">
        <v>1485161402</v>
      </c>
      <c r="K343" t="b">
        <v>0</v>
      </c>
      <c r="L343">
        <v>25</v>
      </c>
      <c r="M343" t="b">
        <v>1</v>
      </c>
      <c r="N343" t="s">
        <v>8269</v>
      </c>
      <c r="O343">
        <v>42786.368078703701</v>
      </c>
      <c r="P343">
        <v>42758.368078703701</v>
      </c>
      <c r="Q343">
        <v>133</v>
      </c>
      <c r="R343">
        <v>26.61</v>
      </c>
      <c r="S343" t="s">
        <v>8320</v>
      </c>
      <c r="T343" t="s">
        <v>8321</v>
      </c>
    </row>
    <row r="344" spans="1:20" x14ac:dyDescent="0.3">
      <c r="A344">
        <v>3290</v>
      </c>
      <c r="B344" t="s">
        <v>3290</v>
      </c>
      <c r="C344" t="s">
        <v>7400</v>
      </c>
      <c r="D344">
        <v>2000</v>
      </c>
      <c r="E344">
        <v>2424</v>
      </c>
      <c r="F344" t="s">
        <v>8218</v>
      </c>
      <c r="G344" t="s">
        <v>8224</v>
      </c>
      <c r="H344" t="s">
        <v>8246</v>
      </c>
      <c r="I344">
        <v>1489234891</v>
      </c>
      <c r="J344">
        <v>1486642891</v>
      </c>
      <c r="K344" t="b">
        <v>0</v>
      </c>
      <c r="L344">
        <v>72</v>
      </c>
      <c r="M344" t="b">
        <v>1</v>
      </c>
      <c r="N344" t="s">
        <v>8269</v>
      </c>
      <c r="O344">
        <v>42805.51494212963</v>
      </c>
      <c r="P344">
        <v>42775.51494212963</v>
      </c>
      <c r="Q344">
        <v>121</v>
      </c>
      <c r="R344">
        <v>33.67</v>
      </c>
      <c r="S344" t="s">
        <v>8320</v>
      </c>
      <c r="T344" t="s">
        <v>8321</v>
      </c>
    </row>
    <row r="345" spans="1:20" x14ac:dyDescent="0.3">
      <c r="A345">
        <v>3291</v>
      </c>
      <c r="B345" t="s">
        <v>3291</v>
      </c>
      <c r="C345" t="s">
        <v>7401</v>
      </c>
      <c r="D345">
        <v>500</v>
      </c>
      <c r="E345">
        <v>570</v>
      </c>
      <c r="F345" t="s">
        <v>8218</v>
      </c>
      <c r="G345" t="s">
        <v>8223</v>
      </c>
      <c r="H345" t="s">
        <v>8245</v>
      </c>
      <c r="I345">
        <v>1442462340</v>
      </c>
      <c r="J345">
        <v>1439743900</v>
      </c>
      <c r="K345" t="b">
        <v>0</v>
      </c>
      <c r="L345">
        <v>14</v>
      </c>
      <c r="M345" t="b">
        <v>1</v>
      </c>
      <c r="N345" t="s">
        <v>8269</v>
      </c>
      <c r="O345">
        <v>42264.165972222225</v>
      </c>
      <c r="P345">
        <v>42232.702546296292</v>
      </c>
      <c r="Q345">
        <v>114</v>
      </c>
      <c r="R345">
        <v>40.71</v>
      </c>
      <c r="S345" t="s">
        <v>8320</v>
      </c>
      <c r="T345" t="s">
        <v>8321</v>
      </c>
    </row>
    <row r="346" spans="1:20" x14ac:dyDescent="0.3">
      <c r="A346">
        <v>3292</v>
      </c>
      <c r="B346" t="s">
        <v>3292</v>
      </c>
      <c r="C346" t="s">
        <v>7402</v>
      </c>
      <c r="D346">
        <v>101</v>
      </c>
      <c r="E346">
        <v>289</v>
      </c>
      <c r="F346" t="s">
        <v>8218</v>
      </c>
      <c r="G346" t="s">
        <v>8224</v>
      </c>
      <c r="H346" t="s">
        <v>8246</v>
      </c>
      <c r="I346">
        <v>1449257348</v>
      </c>
      <c r="J346">
        <v>1444069748</v>
      </c>
      <c r="K346" t="b">
        <v>0</v>
      </c>
      <c r="L346">
        <v>15</v>
      </c>
      <c r="M346" t="b">
        <v>1</v>
      </c>
      <c r="N346" t="s">
        <v>8269</v>
      </c>
      <c r="O346">
        <v>42342.811898148153</v>
      </c>
      <c r="P346">
        <v>42282.770231481481</v>
      </c>
      <c r="Q346">
        <v>286</v>
      </c>
      <c r="R346">
        <v>19.27</v>
      </c>
      <c r="S346" t="s">
        <v>8320</v>
      </c>
      <c r="T346" t="s">
        <v>8321</v>
      </c>
    </row>
    <row r="347" spans="1:20" x14ac:dyDescent="0.3">
      <c r="A347">
        <v>3293</v>
      </c>
      <c r="B347" t="s">
        <v>3293</v>
      </c>
      <c r="C347" t="s">
        <v>7403</v>
      </c>
      <c r="D347">
        <v>4500</v>
      </c>
      <c r="E347">
        <v>7670</v>
      </c>
      <c r="F347" t="s">
        <v>8218</v>
      </c>
      <c r="G347" t="s">
        <v>8227</v>
      </c>
      <c r="H347" t="s">
        <v>8249</v>
      </c>
      <c r="I347">
        <v>1488622352</v>
      </c>
      <c r="J347">
        <v>1486030352</v>
      </c>
      <c r="K347" t="b">
        <v>0</v>
      </c>
      <c r="L347">
        <v>91</v>
      </c>
      <c r="M347" t="b">
        <v>1</v>
      </c>
      <c r="N347" t="s">
        <v>8269</v>
      </c>
      <c r="O347">
        <v>42798.425370370373</v>
      </c>
      <c r="P347">
        <v>42768.425370370373</v>
      </c>
      <c r="Q347">
        <v>170</v>
      </c>
      <c r="R347">
        <v>84.29</v>
      </c>
      <c r="S347" t="s">
        <v>8320</v>
      </c>
      <c r="T347" t="s">
        <v>8321</v>
      </c>
    </row>
    <row r="348" spans="1:20" x14ac:dyDescent="0.3">
      <c r="A348">
        <v>3294</v>
      </c>
      <c r="B348" t="s">
        <v>3294</v>
      </c>
      <c r="C348" t="s">
        <v>7404</v>
      </c>
      <c r="D348">
        <v>600</v>
      </c>
      <c r="E348">
        <v>710</v>
      </c>
      <c r="F348" t="s">
        <v>8218</v>
      </c>
      <c r="G348" t="s">
        <v>8224</v>
      </c>
      <c r="H348" t="s">
        <v>8246</v>
      </c>
      <c r="I348">
        <v>1434459554</v>
      </c>
      <c r="J348">
        <v>1431867554</v>
      </c>
      <c r="K348" t="b">
        <v>0</v>
      </c>
      <c r="L348">
        <v>24</v>
      </c>
      <c r="M348" t="b">
        <v>1</v>
      </c>
      <c r="N348" t="s">
        <v>8269</v>
      </c>
      <c r="O348">
        <v>42171.541134259256</v>
      </c>
      <c r="P348">
        <v>42141.541134259256</v>
      </c>
      <c r="Q348">
        <v>118</v>
      </c>
      <c r="R348">
        <v>29.58</v>
      </c>
      <c r="S348" t="s">
        <v>8320</v>
      </c>
      <c r="T348" t="s">
        <v>8321</v>
      </c>
    </row>
    <row r="349" spans="1:20" x14ac:dyDescent="0.3">
      <c r="A349">
        <v>3295</v>
      </c>
      <c r="B349" t="s">
        <v>3295</v>
      </c>
      <c r="C349" t="s">
        <v>7405</v>
      </c>
      <c r="D349">
        <v>700</v>
      </c>
      <c r="E349">
        <v>720.01</v>
      </c>
      <c r="F349" t="s">
        <v>8218</v>
      </c>
      <c r="G349" t="s">
        <v>8224</v>
      </c>
      <c r="H349" t="s">
        <v>8246</v>
      </c>
      <c r="I349">
        <v>1474886229</v>
      </c>
      <c r="J349">
        <v>1472294229</v>
      </c>
      <c r="K349" t="b">
        <v>0</v>
      </c>
      <c r="L349">
        <v>27</v>
      </c>
      <c r="M349" t="b">
        <v>1</v>
      </c>
      <c r="N349" t="s">
        <v>8269</v>
      </c>
      <c r="O349">
        <v>42639.442465277782</v>
      </c>
      <c r="P349">
        <v>42609.442465277782</v>
      </c>
      <c r="Q349">
        <v>103</v>
      </c>
      <c r="R349">
        <v>26.67</v>
      </c>
      <c r="S349" t="s">
        <v>8320</v>
      </c>
      <c r="T349" t="s">
        <v>8321</v>
      </c>
    </row>
    <row r="350" spans="1:20" x14ac:dyDescent="0.3">
      <c r="A350">
        <v>3296</v>
      </c>
      <c r="B350" t="s">
        <v>3296</v>
      </c>
      <c r="C350" t="s">
        <v>7406</v>
      </c>
      <c r="D350">
        <v>1500</v>
      </c>
      <c r="E350">
        <v>2161</v>
      </c>
      <c r="F350" t="s">
        <v>8218</v>
      </c>
      <c r="G350" t="s">
        <v>8224</v>
      </c>
      <c r="H350" t="s">
        <v>8246</v>
      </c>
      <c r="I350">
        <v>1448229600</v>
      </c>
      <c r="J350">
        <v>1446401372</v>
      </c>
      <c r="K350" t="b">
        <v>0</v>
      </c>
      <c r="L350">
        <v>47</v>
      </c>
      <c r="M350" t="b">
        <v>1</v>
      </c>
      <c r="N350" t="s">
        <v>8269</v>
      </c>
      <c r="O350">
        <v>42330.916666666672</v>
      </c>
      <c r="P350">
        <v>42309.756620370375</v>
      </c>
      <c r="Q350">
        <v>144</v>
      </c>
      <c r="R350">
        <v>45.98</v>
      </c>
      <c r="S350" t="s">
        <v>8320</v>
      </c>
      <c r="T350" t="s">
        <v>8321</v>
      </c>
    </row>
    <row r="351" spans="1:20" x14ac:dyDescent="0.3">
      <c r="A351">
        <v>3297</v>
      </c>
      <c r="B351" t="s">
        <v>3297</v>
      </c>
      <c r="C351" t="s">
        <v>7407</v>
      </c>
      <c r="D351">
        <v>5500</v>
      </c>
      <c r="E351">
        <v>5504</v>
      </c>
      <c r="F351" t="s">
        <v>8218</v>
      </c>
      <c r="G351" t="s">
        <v>8224</v>
      </c>
      <c r="H351" t="s">
        <v>8246</v>
      </c>
      <c r="I351">
        <v>1438037940</v>
      </c>
      <c r="J351">
        <v>1436380256</v>
      </c>
      <c r="K351" t="b">
        <v>0</v>
      </c>
      <c r="L351">
        <v>44</v>
      </c>
      <c r="M351" t="b">
        <v>1</v>
      </c>
      <c r="N351" t="s">
        <v>8269</v>
      </c>
      <c r="O351">
        <v>42212.957638888889</v>
      </c>
      <c r="P351">
        <v>42193.771481481483</v>
      </c>
      <c r="Q351">
        <v>100</v>
      </c>
      <c r="R351">
        <v>125.09</v>
      </c>
      <c r="S351" t="s">
        <v>8320</v>
      </c>
      <c r="T351" t="s">
        <v>8321</v>
      </c>
    </row>
    <row r="352" spans="1:20" x14ac:dyDescent="0.3">
      <c r="A352">
        <v>3298</v>
      </c>
      <c r="B352" t="s">
        <v>3298</v>
      </c>
      <c r="C352" t="s">
        <v>7408</v>
      </c>
      <c r="D352">
        <v>10000</v>
      </c>
      <c r="E352">
        <v>10173</v>
      </c>
      <c r="F352" t="s">
        <v>8218</v>
      </c>
      <c r="G352" t="s">
        <v>8223</v>
      </c>
      <c r="H352" t="s">
        <v>8245</v>
      </c>
      <c r="I352">
        <v>1442102400</v>
      </c>
      <c r="J352">
        <v>1440370768</v>
      </c>
      <c r="K352" t="b">
        <v>0</v>
      </c>
      <c r="L352">
        <v>72</v>
      </c>
      <c r="M352" t="b">
        <v>1</v>
      </c>
      <c r="N352" t="s">
        <v>8269</v>
      </c>
      <c r="O352">
        <v>42260</v>
      </c>
      <c r="P352">
        <v>42239.957962962959</v>
      </c>
      <c r="Q352">
        <v>102</v>
      </c>
      <c r="R352">
        <v>141.29</v>
      </c>
      <c r="S352" t="s">
        <v>8320</v>
      </c>
      <c r="T352" t="s">
        <v>8321</v>
      </c>
    </row>
    <row r="353" spans="1:20" x14ac:dyDescent="0.3">
      <c r="A353">
        <v>3299</v>
      </c>
      <c r="B353" t="s">
        <v>3299</v>
      </c>
      <c r="C353" t="s">
        <v>7409</v>
      </c>
      <c r="D353">
        <v>3000</v>
      </c>
      <c r="E353">
        <v>3486</v>
      </c>
      <c r="F353" t="s">
        <v>8218</v>
      </c>
      <c r="G353" t="s">
        <v>8223</v>
      </c>
      <c r="H353" t="s">
        <v>8245</v>
      </c>
      <c r="I353">
        <v>1444860063</v>
      </c>
      <c r="J353">
        <v>1442268063</v>
      </c>
      <c r="K353" t="b">
        <v>0</v>
      </c>
      <c r="L353">
        <v>63</v>
      </c>
      <c r="M353" t="b">
        <v>1</v>
      </c>
      <c r="N353" t="s">
        <v>8269</v>
      </c>
      <c r="O353">
        <v>42291.917395833334</v>
      </c>
      <c r="P353">
        <v>42261.917395833334</v>
      </c>
      <c r="Q353">
        <v>116</v>
      </c>
      <c r="R353">
        <v>55.33</v>
      </c>
      <c r="S353" t="s">
        <v>8320</v>
      </c>
      <c r="T353" t="s">
        <v>8321</v>
      </c>
    </row>
    <row r="354" spans="1:20" x14ac:dyDescent="0.3">
      <c r="A354">
        <v>3300</v>
      </c>
      <c r="B354" t="s">
        <v>3300</v>
      </c>
      <c r="C354" t="s">
        <v>7410</v>
      </c>
      <c r="D354">
        <v>3000</v>
      </c>
      <c r="E354">
        <v>4085</v>
      </c>
      <c r="F354" t="s">
        <v>8218</v>
      </c>
      <c r="G354" t="s">
        <v>8223</v>
      </c>
      <c r="H354" t="s">
        <v>8245</v>
      </c>
      <c r="I354">
        <v>1430329862</v>
      </c>
      <c r="J354">
        <v>1428515462</v>
      </c>
      <c r="K354" t="b">
        <v>0</v>
      </c>
      <c r="L354">
        <v>88</v>
      </c>
      <c r="M354" t="b">
        <v>1</v>
      </c>
      <c r="N354" t="s">
        <v>8269</v>
      </c>
      <c r="O354">
        <v>42123.743773148148</v>
      </c>
      <c r="P354">
        <v>42102.743773148148</v>
      </c>
      <c r="Q354">
        <v>136</v>
      </c>
      <c r="R354">
        <v>46.42</v>
      </c>
      <c r="S354" t="s">
        <v>8320</v>
      </c>
      <c r="T354" t="s">
        <v>8321</v>
      </c>
    </row>
    <row r="355" spans="1:20" x14ac:dyDescent="0.3">
      <c r="A355">
        <v>3301</v>
      </c>
      <c r="B355" t="s">
        <v>3301</v>
      </c>
      <c r="C355" t="s">
        <v>7411</v>
      </c>
      <c r="D355">
        <v>3000</v>
      </c>
      <c r="E355">
        <v>4004</v>
      </c>
      <c r="F355" t="s">
        <v>8218</v>
      </c>
      <c r="G355" t="s">
        <v>8223</v>
      </c>
      <c r="H355" t="s">
        <v>8245</v>
      </c>
      <c r="I355">
        <v>1470034740</v>
      </c>
      <c r="J355">
        <v>1466185176</v>
      </c>
      <c r="K355" t="b">
        <v>0</v>
      </c>
      <c r="L355">
        <v>70</v>
      </c>
      <c r="M355" t="b">
        <v>1</v>
      </c>
      <c r="N355" t="s">
        <v>8269</v>
      </c>
      <c r="O355">
        <v>42583.290972222225</v>
      </c>
      <c r="P355">
        <v>42538.73583333334</v>
      </c>
      <c r="Q355">
        <v>133</v>
      </c>
      <c r="R355">
        <v>57.2</v>
      </c>
      <c r="S355" t="s">
        <v>8320</v>
      </c>
      <c r="T355" t="s">
        <v>8321</v>
      </c>
    </row>
    <row r="356" spans="1:20" x14ac:dyDescent="0.3">
      <c r="A356">
        <v>3302</v>
      </c>
      <c r="B356" t="s">
        <v>3302</v>
      </c>
      <c r="C356" t="s">
        <v>7412</v>
      </c>
      <c r="D356">
        <v>8400</v>
      </c>
      <c r="E356">
        <v>8685</v>
      </c>
      <c r="F356" t="s">
        <v>8218</v>
      </c>
      <c r="G356" t="s">
        <v>8226</v>
      </c>
      <c r="H356" t="s">
        <v>8248</v>
      </c>
      <c r="I356">
        <v>1481099176</v>
      </c>
      <c r="J356">
        <v>1478507176</v>
      </c>
      <c r="K356" t="b">
        <v>0</v>
      </c>
      <c r="L356">
        <v>50</v>
      </c>
      <c r="M356" t="b">
        <v>1</v>
      </c>
      <c r="N356" t="s">
        <v>8269</v>
      </c>
      <c r="O356">
        <v>42711.35157407407</v>
      </c>
      <c r="P356">
        <v>42681.35157407407</v>
      </c>
      <c r="Q356">
        <v>103</v>
      </c>
      <c r="R356">
        <v>173.7</v>
      </c>
      <c r="S356" t="s">
        <v>8320</v>
      </c>
      <c r="T356" t="s">
        <v>8321</v>
      </c>
    </row>
    <row r="357" spans="1:20" x14ac:dyDescent="0.3">
      <c r="A357">
        <v>3303</v>
      </c>
      <c r="B357" t="s">
        <v>3303</v>
      </c>
      <c r="C357" t="s">
        <v>7413</v>
      </c>
      <c r="D357">
        <v>1800</v>
      </c>
      <c r="E357">
        <v>2086</v>
      </c>
      <c r="F357" t="s">
        <v>8218</v>
      </c>
      <c r="G357" t="s">
        <v>8223</v>
      </c>
      <c r="H357" t="s">
        <v>8245</v>
      </c>
      <c r="I357">
        <v>1427553484</v>
      </c>
      <c r="J357">
        <v>1424533084</v>
      </c>
      <c r="K357" t="b">
        <v>0</v>
      </c>
      <c r="L357">
        <v>35</v>
      </c>
      <c r="M357" t="b">
        <v>1</v>
      </c>
      <c r="N357" t="s">
        <v>8269</v>
      </c>
      <c r="O357">
        <v>42091.609768518523</v>
      </c>
      <c r="P357">
        <v>42056.65143518518</v>
      </c>
      <c r="Q357">
        <v>116</v>
      </c>
      <c r="R357">
        <v>59.6</v>
      </c>
      <c r="S357" t="s">
        <v>8320</v>
      </c>
      <c r="T357" t="s">
        <v>8321</v>
      </c>
    </row>
    <row r="358" spans="1:20" x14ac:dyDescent="0.3">
      <c r="A358">
        <v>3304</v>
      </c>
      <c r="B358" t="s">
        <v>3304</v>
      </c>
      <c r="C358" t="s">
        <v>7414</v>
      </c>
      <c r="D358">
        <v>15000</v>
      </c>
      <c r="E358">
        <v>15677.5</v>
      </c>
      <c r="F358" t="s">
        <v>8218</v>
      </c>
      <c r="G358" t="s">
        <v>8223</v>
      </c>
      <c r="H358" t="s">
        <v>8245</v>
      </c>
      <c r="I358">
        <v>1482418752</v>
      </c>
      <c r="J358">
        <v>1479826752</v>
      </c>
      <c r="K358" t="b">
        <v>0</v>
      </c>
      <c r="L358">
        <v>175</v>
      </c>
      <c r="M358" t="b">
        <v>1</v>
      </c>
      <c r="N358" t="s">
        <v>8269</v>
      </c>
      <c r="O358">
        <v>42726.624444444446</v>
      </c>
      <c r="P358">
        <v>42696.624444444446</v>
      </c>
      <c r="Q358">
        <v>105</v>
      </c>
      <c r="R358">
        <v>89.59</v>
      </c>
      <c r="S358" t="s">
        <v>8320</v>
      </c>
      <c r="T358" t="s">
        <v>8321</v>
      </c>
    </row>
    <row r="359" spans="1:20" x14ac:dyDescent="0.3">
      <c r="A359">
        <v>3305</v>
      </c>
      <c r="B359" t="s">
        <v>3305</v>
      </c>
      <c r="C359" t="s">
        <v>7415</v>
      </c>
      <c r="D359">
        <v>4000</v>
      </c>
      <c r="E359">
        <v>4081</v>
      </c>
      <c r="F359" t="s">
        <v>8218</v>
      </c>
      <c r="G359" t="s">
        <v>8223</v>
      </c>
      <c r="H359" t="s">
        <v>8245</v>
      </c>
      <c r="I359">
        <v>1438374748</v>
      </c>
      <c r="J359">
        <v>1435782748</v>
      </c>
      <c r="K359" t="b">
        <v>0</v>
      </c>
      <c r="L359">
        <v>20</v>
      </c>
      <c r="M359" t="b">
        <v>1</v>
      </c>
      <c r="N359" t="s">
        <v>8269</v>
      </c>
      <c r="O359">
        <v>42216.855879629627</v>
      </c>
      <c r="P359">
        <v>42186.855879629627</v>
      </c>
      <c r="Q359">
        <v>102</v>
      </c>
      <c r="R359">
        <v>204.05</v>
      </c>
      <c r="S359" t="s">
        <v>8320</v>
      </c>
      <c r="T359" t="s">
        <v>8321</v>
      </c>
    </row>
    <row r="360" spans="1:20" x14ac:dyDescent="0.3">
      <c r="A360">
        <v>3306</v>
      </c>
      <c r="B360" t="s">
        <v>3306</v>
      </c>
      <c r="C360" t="s">
        <v>7416</v>
      </c>
      <c r="D360">
        <v>1500</v>
      </c>
      <c r="E360">
        <v>2630</v>
      </c>
      <c r="F360" t="s">
        <v>8218</v>
      </c>
      <c r="G360" t="s">
        <v>8223</v>
      </c>
      <c r="H360" t="s">
        <v>8245</v>
      </c>
      <c r="I360">
        <v>1465527600</v>
      </c>
      <c r="J360">
        <v>1462252542</v>
      </c>
      <c r="K360" t="b">
        <v>0</v>
      </c>
      <c r="L360">
        <v>54</v>
      </c>
      <c r="M360" t="b">
        <v>1</v>
      </c>
      <c r="N360" t="s">
        <v>8269</v>
      </c>
      <c r="O360">
        <v>42531.125</v>
      </c>
      <c r="P360">
        <v>42493.219236111108</v>
      </c>
      <c r="Q360">
        <v>175</v>
      </c>
      <c r="R360">
        <v>48.7</v>
      </c>
      <c r="S360" t="s">
        <v>8320</v>
      </c>
      <c r="T360" t="s">
        <v>8321</v>
      </c>
    </row>
    <row r="361" spans="1:20" x14ac:dyDescent="0.3">
      <c r="A361">
        <v>3307</v>
      </c>
      <c r="B361" t="s">
        <v>3307</v>
      </c>
      <c r="C361" t="s">
        <v>7417</v>
      </c>
      <c r="D361">
        <v>1000</v>
      </c>
      <c r="E361">
        <v>1066.8</v>
      </c>
      <c r="F361" t="s">
        <v>8218</v>
      </c>
      <c r="G361" t="s">
        <v>8223</v>
      </c>
      <c r="H361" t="s">
        <v>8245</v>
      </c>
      <c r="I361">
        <v>1463275339</v>
      </c>
      <c r="J361">
        <v>1460683339</v>
      </c>
      <c r="K361" t="b">
        <v>0</v>
      </c>
      <c r="L361">
        <v>20</v>
      </c>
      <c r="M361" t="b">
        <v>1</v>
      </c>
      <c r="N361" t="s">
        <v>8269</v>
      </c>
      <c r="O361">
        <v>42505.057164351849</v>
      </c>
      <c r="P361">
        <v>42475.057164351849</v>
      </c>
      <c r="Q361">
        <v>107</v>
      </c>
      <c r="R361">
        <v>53.34</v>
      </c>
      <c r="S361" t="s">
        <v>8320</v>
      </c>
      <c r="T361" t="s">
        <v>8321</v>
      </c>
    </row>
    <row r="362" spans="1:20" x14ac:dyDescent="0.3">
      <c r="A362">
        <v>3308</v>
      </c>
      <c r="B362" t="s">
        <v>3308</v>
      </c>
      <c r="C362" t="s">
        <v>7418</v>
      </c>
      <c r="D362">
        <v>3500</v>
      </c>
      <c r="E362">
        <v>4280</v>
      </c>
      <c r="F362" t="s">
        <v>8218</v>
      </c>
      <c r="G362" t="s">
        <v>8223</v>
      </c>
      <c r="H362" t="s">
        <v>8245</v>
      </c>
      <c r="I362">
        <v>1460581365</v>
      </c>
      <c r="J362">
        <v>1458766965</v>
      </c>
      <c r="K362" t="b">
        <v>0</v>
      </c>
      <c r="L362">
        <v>57</v>
      </c>
      <c r="M362" t="b">
        <v>1</v>
      </c>
      <c r="N362" t="s">
        <v>8269</v>
      </c>
      <c r="O362">
        <v>42473.876909722225</v>
      </c>
      <c r="P362">
        <v>42452.876909722225</v>
      </c>
      <c r="Q362">
        <v>122</v>
      </c>
      <c r="R362">
        <v>75.09</v>
      </c>
      <c r="S362" t="s">
        <v>8320</v>
      </c>
      <c r="T362" t="s">
        <v>8321</v>
      </c>
    </row>
    <row r="363" spans="1:20" x14ac:dyDescent="0.3">
      <c r="A363">
        <v>3309</v>
      </c>
      <c r="B363" t="s">
        <v>3309</v>
      </c>
      <c r="C363" t="s">
        <v>7419</v>
      </c>
      <c r="D363">
        <v>350</v>
      </c>
      <c r="E363">
        <v>558</v>
      </c>
      <c r="F363" t="s">
        <v>8218</v>
      </c>
      <c r="G363" t="s">
        <v>8224</v>
      </c>
      <c r="H363" t="s">
        <v>8246</v>
      </c>
      <c r="I363">
        <v>1476632178</v>
      </c>
      <c r="J363">
        <v>1473953778</v>
      </c>
      <c r="K363" t="b">
        <v>0</v>
      </c>
      <c r="L363">
        <v>31</v>
      </c>
      <c r="M363" t="b">
        <v>1</v>
      </c>
      <c r="N363" t="s">
        <v>8269</v>
      </c>
      <c r="O363">
        <v>42659.650208333333</v>
      </c>
      <c r="P363">
        <v>42628.650208333333</v>
      </c>
      <c r="Q363">
        <v>159</v>
      </c>
      <c r="R363">
        <v>18</v>
      </c>
      <c r="S363" t="s">
        <v>8320</v>
      </c>
      <c r="T363" t="s">
        <v>8321</v>
      </c>
    </row>
    <row r="364" spans="1:20" x14ac:dyDescent="0.3">
      <c r="A364">
        <v>3310</v>
      </c>
      <c r="B364" t="s">
        <v>3310</v>
      </c>
      <c r="C364" t="s">
        <v>7420</v>
      </c>
      <c r="D364">
        <v>6500</v>
      </c>
      <c r="E364">
        <v>6505</v>
      </c>
      <c r="F364" t="s">
        <v>8218</v>
      </c>
      <c r="G364" t="s">
        <v>8223</v>
      </c>
      <c r="H364" t="s">
        <v>8245</v>
      </c>
      <c r="I364">
        <v>1444169825</v>
      </c>
      <c r="J364">
        <v>1441577825</v>
      </c>
      <c r="K364" t="b">
        <v>0</v>
      </c>
      <c r="L364">
        <v>31</v>
      </c>
      <c r="M364" t="b">
        <v>1</v>
      </c>
      <c r="N364" t="s">
        <v>8269</v>
      </c>
      <c r="O364">
        <v>42283.928530092591</v>
      </c>
      <c r="P364">
        <v>42253.928530092591</v>
      </c>
      <c r="Q364">
        <v>100</v>
      </c>
      <c r="R364">
        <v>209.84</v>
      </c>
      <c r="S364" t="s">
        <v>8320</v>
      </c>
      <c r="T364" t="s">
        <v>8321</v>
      </c>
    </row>
    <row r="365" spans="1:20" x14ac:dyDescent="0.3">
      <c r="A365">
        <v>3311</v>
      </c>
      <c r="B365" t="s">
        <v>3311</v>
      </c>
      <c r="C365" t="s">
        <v>7421</v>
      </c>
      <c r="D365">
        <v>2500</v>
      </c>
      <c r="E365">
        <v>2746</v>
      </c>
      <c r="F365" t="s">
        <v>8218</v>
      </c>
      <c r="G365" t="s">
        <v>8223</v>
      </c>
      <c r="H365" t="s">
        <v>8245</v>
      </c>
      <c r="I365">
        <v>1445065210</v>
      </c>
      <c r="J365">
        <v>1442473210</v>
      </c>
      <c r="K365" t="b">
        <v>0</v>
      </c>
      <c r="L365">
        <v>45</v>
      </c>
      <c r="M365" t="b">
        <v>1</v>
      </c>
      <c r="N365" t="s">
        <v>8269</v>
      </c>
      <c r="O365">
        <v>42294.29178240741</v>
      </c>
      <c r="P365">
        <v>42264.29178240741</v>
      </c>
      <c r="Q365">
        <v>110</v>
      </c>
      <c r="R365">
        <v>61.02</v>
      </c>
      <c r="S365" t="s">
        <v>8320</v>
      </c>
      <c r="T365" t="s">
        <v>8321</v>
      </c>
    </row>
    <row r="366" spans="1:20" x14ac:dyDescent="0.3">
      <c r="A366">
        <v>3312</v>
      </c>
      <c r="B366" t="s">
        <v>3312</v>
      </c>
      <c r="C366" t="s">
        <v>7422</v>
      </c>
      <c r="D366">
        <v>2500</v>
      </c>
      <c r="E366">
        <v>2501</v>
      </c>
      <c r="F366" t="s">
        <v>8218</v>
      </c>
      <c r="G366" t="s">
        <v>8223</v>
      </c>
      <c r="H366" t="s">
        <v>8245</v>
      </c>
      <c r="I366">
        <v>1478901600</v>
      </c>
      <c r="J366">
        <v>1477077946</v>
      </c>
      <c r="K366" t="b">
        <v>0</v>
      </c>
      <c r="L366">
        <v>41</v>
      </c>
      <c r="M366" t="b">
        <v>1</v>
      </c>
      <c r="N366" t="s">
        <v>8269</v>
      </c>
      <c r="O366">
        <v>42685.916666666672</v>
      </c>
      <c r="P366">
        <v>42664.809560185182</v>
      </c>
      <c r="Q366">
        <v>100</v>
      </c>
      <c r="R366">
        <v>61</v>
      </c>
      <c r="S366" t="s">
        <v>8320</v>
      </c>
      <c r="T366" t="s">
        <v>8321</v>
      </c>
    </row>
    <row r="367" spans="1:20" x14ac:dyDescent="0.3">
      <c r="A367">
        <v>3313</v>
      </c>
      <c r="B367" t="s">
        <v>3313</v>
      </c>
      <c r="C367" t="s">
        <v>7423</v>
      </c>
      <c r="D367">
        <v>2000</v>
      </c>
      <c r="E367">
        <v>2321</v>
      </c>
      <c r="F367" t="s">
        <v>8218</v>
      </c>
      <c r="G367" t="s">
        <v>8223</v>
      </c>
      <c r="H367" t="s">
        <v>8245</v>
      </c>
      <c r="I367">
        <v>1453856400</v>
      </c>
      <c r="J367">
        <v>1452664317</v>
      </c>
      <c r="K367" t="b">
        <v>0</v>
      </c>
      <c r="L367">
        <v>29</v>
      </c>
      <c r="M367" t="b">
        <v>1</v>
      </c>
      <c r="N367" t="s">
        <v>8269</v>
      </c>
      <c r="O367">
        <v>42396.041666666672</v>
      </c>
      <c r="P367">
        <v>42382.244409722218</v>
      </c>
      <c r="Q367">
        <v>116</v>
      </c>
      <c r="R367">
        <v>80.03</v>
      </c>
      <c r="S367" t="s">
        <v>8320</v>
      </c>
      <c r="T367" t="s">
        <v>8321</v>
      </c>
    </row>
    <row r="368" spans="1:20" x14ac:dyDescent="0.3">
      <c r="A368">
        <v>3314</v>
      </c>
      <c r="B368" t="s">
        <v>3314</v>
      </c>
      <c r="C368" t="s">
        <v>7424</v>
      </c>
      <c r="D368">
        <v>800</v>
      </c>
      <c r="E368">
        <v>1686</v>
      </c>
      <c r="F368" t="s">
        <v>8218</v>
      </c>
      <c r="G368" t="s">
        <v>8224</v>
      </c>
      <c r="H368" t="s">
        <v>8246</v>
      </c>
      <c r="I368">
        <v>1431115500</v>
      </c>
      <c r="J368">
        <v>1428733511</v>
      </c>
      <c r="K368" t="b">
        <v>0</v>
      </c>
      <c r="L368">
        <v>58</v>
      </c>
      <c r="M368" t="b">
        <v>1</v>
      </c>
      <c r="N368" t="s">
        <v>8269</v>
      </c>
      <c r="O368">
        <v>42132.836805555555</v>
      </c>
      <c r="P368">
        <v>42105.267488425925</v>
      </c>
      <c r="Q368">
        <v>211</v>
      </c>
      <c r="R368">
        <v>29.07</v>
      </c>
      <c r="S368" t="s">
        <v>8320</v>
      </c>
      <c r="T368" t="s">
        <v>8321</v>
      </c>
    </row>
    <row r="369" spans="1:20" x14ac:dyDescent="0.3">
      <c r="A369">
        <v>3315</v>
      </c>
      <c r="B369" t="s">
        <v>3315</v>
      </c>
      <c r="C369" t="s">
        <v>7425</v>
      </c>
      <c r="D369">
        <v>4000</v>
      </c>
      <c r="E369">
        <v>4400</v>
      </c>
      <c r="F369" t="s">
        <v>8218</v>
      </c>
      <c r="G369" t="s">
        <v>8224</v>
      </c>
      <c r="H369" t="s">
        <v>8246</v>
      </c>
      <c r="I369">
        <v>1462519041</v>
      </c>
      <c r="J369">
        <v>1459927041</v>
      </c>
      <c r="K369" t="b">
        <v>0</v>
      </c>
      <c r="L369">
        <v>89</v>
      </c>
      <c r="M369" t="b">
        <v>1</v>
      </c>
      <c r="N369" t="s">
        <v>8269</v>
      </c>
      <c r="O369">
        <v>42496.303715277783</v>
      </c>
      <c r="P369">
        <v>42466.303715277783</v>
      </c>
      <c r="Q369">
        <v>110</v>
      </c>
      <c r="R369">
        <v>49.44</v>
      </c>
      <c r="S369" t="s">
        <v>8320</v>
      </c>
      <c r="T369" t="s">
        <v>8321</v>
      </c>
    </row>
    <row r="370" spans="1:20" x14ac:dyDescent="0.3">
      <c r="A370">
        <v>3316</v>
      </c>
      <c r="B370" t="s">
        <v>3316</v>
      </c>
      <c r="C370" t="s">
        <v>7426</v>
      </c>
      <c r="D370">
        <v>11737</v>
      </c>
      <c r="E370">
        <v>11747.18</v>
      </c>
      <c r="F370" t="s">
        <v>8218</v>
      </c>
      <c r="G370" t="s">
        <v>8223</v>
      </c>
      <c r="H370" t="s">
        <v>8245</v>
      </c>
      <c r="I370">
        <v>1407506040</v>
      </c>
      <c r="J370">
        <v>1404680075</v>
      </c>
      <c r="K370" t="b">
        <v>0</v>
      </c>
      <c r="L370">
        <v>125</v>
      </c>
      <c r="M370" t="b">
        <v>1</v>
      </c>
      <c r="N370" t="s">
        <v>8269</v>
      </c>
      <c r="O370">
        <v>41859.57916666667</v>
      </c>
      <c r="P370">
        <v>41826.871238425927</v>
      </c>
      <c r="Q370">
        <v>100</v>
      </c>
      <c r="R370">
        <v>93.98</v>
      </c>
      <c r="S370" t="s">
        <v>8320</v>
      </c>
      <c r="T370" t="s">
        <v>8321</v>
      </c>
    </row>
    <row r="371" spans="1:20" x14ac:dyDescent="0.3">
      <c r="A371">
        <v>3317</v>
      </c>
      <c r="B371" t="s">
        <v>3317</v>
      </c>
      <c r="C371" t="s">
        <v>7427</v>
      </c>
      <c r="D371">
        <v>1050</v>
      </c>
      <c r="E371">
        <v>1115</v>
      </c>
      <c r="F371" t="s">
        <v>8218</v>
      </c>
      <c r="G371" t="s">
        <v>8223</v>
      </c>
      <c r="H371" t="s">
        <v>8245</v>
      </c>
      <c r="I371">
        <v>1465347424</v>
      </c>
      <c r="J371">
        <v>1462755424</v>
      </c>
      <c r="K371" t="b">
        <v>0</v>
      </c>
      <c r="L371">
        <v>18</v>
      </c>
      <c r="M371" t="b">
        <v>1</v>
      </c>
      <c r="N371" t="s">
        <v>8269</v>
      </c>
      <c r="O371">
        <v>42529.039629629624</v>
      </c>
      <c r="P371">
        <v>42499.039629629624</v>
      </c>
      <c r="Q371">
        <v>106</v>
      </c>
      <c r="R371">
        <v>61.94</v>
      </c>
      <c r="S371" t="s">
        <v>8320</v>
      </c>
      <c r="T371" t="s">
        <v>8321</v>
      </c>
    </row>
    <row r="372" spans="1:20" x14ac:dyDescent="0.3">
      <c r="A372">
        <v>3318</v>
      </c>
      <c r="B372" t="s">
        <v>3318</v>
      </c>
      <c r="C372" t="s">
        <v>7428</v>
      </c>
      <c r="D372">
        <v>2000</v>
      </c>
      <c r="E372">
        <v>2512</v>
      </c>
      <c r="F372" t="s">
        <v>8218</v>
      </c>
      <c r="G372" t="s">
        <v>8228</v>
      </c>
      <c r="H372" t="s">
        <v>8250</v>
      </c>
      <c r="I372">
        <v>1460341800</v>
      </c>
      <c r="J372">
        <v>1456902893</v>
      </c>
      <c r="K372" t="b">
        <v>0</v>
      </c>
      <c r="L372">
        <v>32</v>
      </c>
      <c r="M372" t="b">
        <v>1</v>
      </c>
      <c r="N372" t="s">
        <v>8269</v>
      </c>
      <c r="O372">
        <v>42471.104166666672</v>
      </c>
      <c r="P372">
        <v>42431.302002314813</v>
      </c>
      <c r="Q372">
        <v>126</v>
      </c>
      <c r="R372">
        <v>78.5</v>
      </c>
      <c r="S372" t="s">
        <v>8320</v>
      </c>
      <c r="T372" t="s">
        <v>8321</v>
      </c>
    </row>
    <row r="373" spans="1:20" x14ac:dyDescent="0.3">
      <c r="A373">
        <v>3319</v>
      </c>
      <c r="B373" t="s">
        <v>3319</v>
      </c>
      <c r="C373" t="s">
        <v>7429</v>
      </c>
      <c r="D373">
        <v>500</v>
      </c>
      <c r="E373">
        <v>540</v>
      </c>
      <c r="F373" t="s">
        <v>8218</v>
      </c>
      <c r="G373" t="s">
        <v>8224</v>
      </c>
      <c r="H373" t="s">
        <v>8246</v>
      </c>
      <c r="I373">
        <v>1422712986</v>
      </c>
      <c r="J373">
        <v>1418824986</v>
      </c>
      <c r="K373" t="b">
        <v>0</v>
      </c>
      <c r="L373">
        <v>16</v>
      </c>
      <c r="M373" t="b">
        <v>1</v>
      </c>
      <c r="N373" t="s">
        <v>8269</v>
      </c>
      <c r="O373">
        <v>42035.585486111115</v>
      </c>
      <c r="P373">
        <v>41990.585486111115</v>
      </c>
      <c r="Q373">
        <v>108</v>
      </c>
      <c r="R373">
        <v>33.75</v>
      </c>
      <c r="S373" t="s">
        <v>8320</v>
      </c>
      <c r="T373" t="s">
        <v>8321</v>
      </c>
    </row>
    <row r="374" spans="1:20" x14ac:dyDescent="0.3">
      <c r="A374">
        <v>3320</v>
      </c>
      <c r="B374" t="s">
        <v>3320</v>
      </c>
      <c r="C374" t="s">
        <v>7430</v>
      </c>
      <c r="D374">
        <v>2500</v>
      </c>
      <c r="E374">
        <v>2525</v>
      </c>
      <c r="F374" t="s">
        <v>8218</v>
      </c>
      <c r="G374" t="s">
        <v>8223</v>
      </c>
      <c r="H374" t="s">
        <v>8245</v>
      </c>
      <c r="I374">
        <v>1466557557</v>
      </c>
      <c r="J374">
        <v>1463965557</v>
      </c>
      <c r="K374" t="b">
        <v>0</v>
      </c>
      <c r="L374">
        <v>38</v>
      </c>
      <c r="M374" t="b">
        <v>1</v>
      </c>
      <c r="N374" t="s">
        <v>8269</v>
      </c>
      <c r="O374">
        <v>42543.045798611114</v>
      </c>
      <c r="P374">
        <v>42513.045798611114</v>
      </c>
      <c r="Q374">
        <v>101</v>
      </c>
      <c r="R374">
        <v>66.45</v>
      </c>
      <c r="S374" t="s">
        <v>8320</v>
      </c>
      <c r="T374" t="s">
        <v>8321</v>
      </c>
    </row>
    <row r="375" spans="1:20" x14ac:dyDescent="0.3">
      <c r="A375">
        <v>3321</v>
      </c>
      <c r="B375" t="s">
        <v>3321</v>
      </c>
      <c r="C375" t="s">
        <v>7431</v>
      </c>
      <c r="D375">
        <v>500</v>
      </c>
      <c r="E375">
        <v>537</v>
      </c>
      <c r="F375" t="s">
        <v>8218</v>
      </c>
      <c r="G375" t="s">
        <v>8223</v>
      </c>
      <c r="H375" t="s">
        <v>8245</v>
      </c>
      <c r="I375">
        <v>1413431940</v>
      </c>
      <c r="J375">
        <v>1412216665</v>
      </c>
      <c r="K375" t="b">
        <v>0</v>
      </c>
      <c r="L375">
        <v>15</v>
      </c>
      <c r="M375" t="b">
        <v>1</v>
      </c>
      <c r="N375" t="s">
        <v>8269</v>
      </c>
      <c r="O375">
        <v>41928.165972222225</v>
      </c>
      <c r="P375">
        <v>41914.100289351853</v>
      </c>
      <c r="Q375">
        <v>107</v>
      </c>
      <c r="R375">
        <v>35.799999999999997</v>
      </c>
      <c r="S375" t="s">
        <v>8320</v>
      </c>
      <c r="T375" t="s">
        <v>8321</v>
      </c>
    </row>
    <row r="376" spans="1:20" x14ac:dyDescent="0.3">
      <c r="A376">
        <v>3322</v>
      </c>
      <c r="B376" t="s">
        <v>3322</v>
      </c>
      <c r="C376" t="s">
        <v>7432</v>
      </c>
      <c r="D376">
        <v>3300</v>
      </c>
      <c r="E376">
        <v>3350</v>
      </c>
      <c r="F376" t="s">
        <v>8218</v>
      </c>
      <c r="G376" t="s">
        <v>8223</v>
      </c>
      <c r="H376" t="s">
        <v>8245</v>
      </c>
      <c r="I376">
        <v>1466567700</v>
      </c>
      <c r="J376">
        <v>1464653696</v>
      </c>
      <c r="K376" t="b">
        <v>0</v>
      </c>
      <c r="L376">
        <v>23</v>
      </c>
      <c r="M376" t="b">
        <v>1</v>
      </c>
      <c r="N376" t="s">
        <v>8269</v>
      </c>
      <c r="O376">
        <v>42543.163194444445</v>
      </c>
      <c r="P376">
        <v>42521.010370370372</v>
      </c>
      <c r="Q376">
        <v>102</v>
      </c>
      <c r="R376">
        <v>145.65</v>
      </c>
      <c r="S376" t="s">
        <v>8320</v>
      </c>
      <c r="T376" t="s">
        <v>8321</v>
      </c>
    </row>
    <row r="377" spans="1:20" x14ac:dyDescent="0.3">
      <c r="A377">
        <v>3323</v>
      </c>
      <c r="B377" t="s">
        <v>3323</v>
      </c>
      <c r="C377" t="s">
        <v>7433</v>
      </c>
      <c r="D377">
        <v>1000</v>
      </c>
      <c r="E377">
        <v>1259</v>
      </c>
      <c r="F377" t="s">
        <v>8218</v>
      </c>
      <c r="G377" t="s">
        <v>8224</v>
      </c>
      <c r="H377" t="s">
        <v>8246</v>
      </c>
      <c r="I377">
        <v>1474793208</v>
      </c>
      <c r="J377">
        <v>1472201208</v>
      </c>
      <c r="K377" t="b">
        <v>0</v>
      </c>
      <c r="L377">
        <v>49</v>
      </c>
      <c r="M377" t="b">
        <v>1</v>
      </c>
      <c r="N377" t="s">
        <v>8269</v>
      </c>
      <c r="O377">
        <v>42638.36583333333</v>
      </c>
      <c r="P377">
        <v>42608.36583333333</v>
      </c>
      <c r="Q377">
        <v>126</v>
      </c>
      <c r="R377">
        <v>25.69</v>
      </c>
      <c r="S377" t="s">
        <v>8320</v>
      </c>
      <c r="T377" t="s">
        <v>8321</v>
      </c>
    </row>
    <row r="378" spans="1:20" x14ac:dyDescent="0.3">
      <c r="A378">
        <v>3324</v>
      </c>
      <c r="B378" t="s">
        <v>3324</v>
      </c>
      <c r="C378" t="s">
        <v>7434</v>
      </c>
      <c r="D378">
        <v>1500</v>
      </c>
      <c r="E378">
        <v>1525</v>
      </c>
      <c r="F378" t="s">
        <v>8218</v>
      </c>
      <c r="G378" t="s">
        <v>8240</v>
      </c>
      <c r="H378" t="s">
        <v>8248</v>
      </c>
      <c r="I378">
        <v>1465135190</v>
      </c>
      <c r="J378">
        <v>1463925590</v>
      </c>
      <c r="K378" t="b">
        <v>0</v>
      </c>
      <c r="L378">
        <v>10</v>
      </c>
      <c r="M378" t="b">
        <v>1</v>
      </c>
      <c r="N378" t="s">
        <v>8269</v>
      </c>
      <c r="O378">
        <v>42526.58321759259</v>
      </c>
      <c r="P378">
        <v>42512.58321759259</v>
      </c>
      <c r="Q378">
        <v>102</v>
      </c>
      <c r="R378">
        <v>152.5</v>
      </c>
      <c r="S378" t="s">
        <v>8320</v>
      </c>
      <c r="T378" t="s">
        <v>8321</v>
      </c>
    </row>
    <row r="379" spans="1:20" x14ac:dyDescent="0.3">
      <c r="A379">
        <v>3325</v>
      </c>
      <c r="B379" t="s">
        <v>3325</v>
      </c>
      <c r="C379" t="s">
        <v>7435</v>
      </c>
      <c r="D379">
        <v>400</v>
      </c>
      <c r="E379">
        <v>450</v>
      </c>
      <c r="F379" t="s">
        <v>8218</v>
      </c>
      <c r="G379" t="s">
        <v>8224</v>
      </c>
      <c r="H379" t="s">
        <v>8246</v>
      </c>
      <c r="I379">
        <v>1428256277</v>
      </c>
      <c r="J379">
        <v>1425235877</v>
      </c>
      <c r="K379" t="b">
        <v>0</v>
      </c>
      <c r="L379">
        <v>15</v>
      </c>
      <c r="M379" t="b">
        <v>1</v>
      </c>
      <c r="N379" t="s">
        <v>8269</v>
      </c>
      <c r="O379">
        <v>42099.743946759263</v>
      </c>
      <c r="P379">
        <v>42064.785613425927</v>
      </c>
      <c r="Q379">
        <v>113</v>
      </c>
      <c r="R379">
        <v>30</v>
      </c>
      <c r="S379" t="s">
        <v>8320</v>
      </c>
      <c r="T379" t="s">
        <v>8321</v>
      </c>
    </row>
    <row r="380" spans="1:20" x14ac:dyDescent="0.3">
      <c r="A380">
        <v>3326</v>
      </c>
      <c r="B380" t="s">
        <v>3326</v>
      </c>
      <c r="C380" t="s">
        <v>7436</v>
      </c>
      <c r="D380">
        <v>8000</v>
      </c>
      <c r="E380">
        <v>8110</v>
      </c>
      <c r="F380" t="s">
        <v>8218</v>
      </c>
      <c r="G380" t="s">
        <v>8223</v>
      </c>
      <c r="H380" t="s">
        <v>8245</v>
      </c>
      <c r="I380">
        <v>1425830905</v>
      </c>
      <c r="J380">
        <v>1423242505</v>
      </c>
      <c r="K380" t="b">
        <v>0</v>
      </c>
      <c r="L380">
        <v>57</v>
      </c>
      <c r="M380" t="b">
        <v>1</v>
      </c>
      <c r="N380" t="s">
        <v>8269</v>
      </c>
      <c r="O380">
        <v>42071.67251157407</v>
      </c>
      <c r="P380">
        <v>42041.714178240742</v>
      </c>
      <c r="Q380">
        <v>101</v>
      </c>
      <c r="R380">
        <v>142.28</v>
      </c>
      <c r="S380" t="s">
        <v>8320</v>
      </c>
      <c r="T380" t="s">
        <v>8321</v>
      </c>
    </row>
    <row r="381" spans="1:20" x14ac:dyDescent="0.3">
      <c r="A381">
        <v>3327</v>
      </c>
      <c r="B381" t="s">
        <v>3327</v>
      </c>
      <c r="C381" t="s">
        <v>7437</v>
      </c>
      <c r="D381">
        <v>800</v>
      </c>
      <c r="E381">
        <v>810</v>
      </c>
      <c r="F381" t="s">
        <v>8218</v>
      </c>
      <c r="G381" t="s">
        <v>8224</v>
      </c>
      <c r="H381" t="s">
        <v>8246</v>
      </c>
      <c r="I381">
        <v>1462697966</v>
      </c>
      <c r="J381">
        <v>1460105966</v>
      </c>
      <c r="K381" t="b">
        <v>0</v>
      </c>
      <c r="L381">
        <v>33</v>
      </c>
      <c r="M381" t="b">
        <v>1</v>
      </c>
      <c r="N381" t="s">
        <v>8269</v>
      </c>
      <c r="O381">
        <v>42498.374606481477</v>
      </c>
      <c r="P381">
        <v>42468.374606481477</v>
      </c>
      <c r="Q381">
        <v>101</v>
      </c>
      <c r="R381">
        <v>24.55</v>
      </c>
      <c r="S381" t="s">
        <v>8320</v>
      </c>
      <c r="T381" t="s">
        <v>8321</v>
      </c>
    </row>
    <row r="382" spans="1:20" x14ac:dyDescent="0.3">
      <c r="A382">
        <v>3328</v>
      </c>
      <c r="B382" t="s">
        <v>3328</v>
      </c>
      <c r="C382" t="s">
        <v>7438</v>
      </c>
      <c r="D382">
        <v>1800</v>
      </c>
      <c r="E382">
        <v>2635</v>
      </c>
      <c r="F382" t="s">
        <v>8218</v>
      </c>
      <c r="G382" t="s">
        <v>8223</v>
      </c>
      <c r="H382" t="s">
        <v>8245</v>
      </c>
      <c r="I382">
        <v>1404522000</v>
      </c>
      <c r="J382">
        <v>1404308883</v>
      </c>
      <c r="K382" t="b">
        <v>0</v>
      </c>
      <c r="L382">
        <v>9</v>
      </c>
      <c r="M382" t="b">
        <v>1</v>
      </c>
      <c r="N382" t="s">
        <v>8269</v>
      </c>
      <c r="O382">
        <v>41825.041666666664</v>
      </c>
      <c r="P382">
        <v>41822.57503472222</v>
      </c>
      <c r="Q382">
        <v>146</v>
      </c>
      <c r="R382">
        <v>292.77999999999997</v>
      </c>
      <c r="S382" t="s">
        <v>8320</v>
      </c>
      <c r="T382" t="s">
        <v>8321</v>
      </c>
    </row>
    <row r="383" spans="1:20" x14ac:dyDescent="0.3">
      <c r="A383">
        <v>3329</v>
      </c>
      <c r="B383" t="s">
        <v>3329</v>
      </c>
      <c r="C383" t="s">
        <v>7439</v>
      </c>
      <c r="D383">
        <v>1000</v>
      </c>
      <c r="E383">
        <v>1168</v>
      </c>
      <c r="F383" t="s">
        <v>8218</v>
      </c>
      <c r="G383" t="s">
        <v>8224</v>
      </c>
      <c r="H383" t="s">
        <v>8246</v>
      </c>
      <c r="I383">
        <v>1406502000</v>
      </c>
      <c r="J383">
        <v>1405583108</v>
      </c>
      <c r="K383" t="b">
        <v>0</v>
      </c>
      <c r="L383">
        <v>26</v>
      </c>
      <c r="M383" t="b">
        <v>1</v>
      </c>
      <c r="N383" t="s">
        <v>8269</v>
      </c>
      <c r="O383">
        <v>41847.958333333336</v>
      </c>
      <c r="P383">
        <v>41837.323009259257</v>
      </c>
      <c r="Q383">
        <v>117</v>
      </c>
      <c r="R383">
        <v>44.92</v>
      </c>
      <c r="S383" t="s">
        <v>8320</v>
      </c>
      <c r="T383" t="s">
        <v>8321</v>
      </c>
    </row>
    <row r="384" spans="1:20" x14ac:dyDescent="0.3">
      <c r="A384">
        <v>3330</v>
      </c>
      <c r="B384" t="s">
        <v>3330</v>
      </c>
      <c r="C384" t="s">
        <v>7440</v>
      </c>
      <c r="D384">
        <v>1500</v>
      </c>
      <c r="E384">
        <v>1594</v>
      </c>
      <c r="F384" t="s">
        <v>8218</v>
      </c>
      <c r="G384" t="s">
        <v>8224</v>
      </c>
      <c r="H384" t="s">
        <v>8246</v>
      </c>
      <c r="I384">
        <v>1427919468</v>
      </c>
      <c r="J384">
        <v>1425331068</v>
      </c>
      <c r="K384" t="b">
        <v>0</v>
      </c>
      <c r="L384">
        <v>69</v>
      </c>
      <c r="M384" t="b">
        <v>1</v>
      </c>
      <c r="N384" t="s">
        <v>8269</v>
      </c>
      <c r="O384">
        <v>42095.845694444448</v>
      </c>
      <c r="P384">
        <v>42065.887361111112</v>
      </c>
      <c r="Q384">
        <v>106</v>
      </c>
      <c r="R384">
        <v>23.1</v>
      </c>
      <c r="S384" t="s">
        <v>8320</v>
      </c>
      <c r="T384" t="s">
        <v>8321</v>
      </c>
    </row>
    <row r="385" spans="1:20" x14ac:dyDescent="0.3">
      <c r="A385">
        <v>3331</v>
      </c>
      <c r="B385" t="s">
        <v>3331</v>
      </c>
      <c r="C385" t="s">
        <v>7441</v>
      </c>
      <c r="D385">
        <v>5000</v>
      </c>
      <c r="E385">
        <v>5226</v>
      </c>
      <c r="F385" t="s">
        <v>8218</v>
      </c>
      <c r="G385" t="s">
        <v>8223</v>
      </c>
      <c r="H385" t="s">
        <v>8245</v>
      </c>
      <c r="I385">
        <v>1444149886</v>
      </c>
      <c r="J385">
        <v>1441125886</v>
      </c>
      <c r="K385" t="b">
        <v>0</v>
      </c>
      <c r="L385">
        <v>65</v>
      </c>
      <c r="M385" t="b">
        <v>1</v>
      </c>
      <c r="N385" t="s">
        <v>8269</v>
      </c>
      <c r="O385">
        <v>42283.697754629626</v>
      </c>
      <c r="P385">
        <v>42248.697754629626</v>
      </c>
      <c r="Q385">
        <v>105</v>
      </c>
      <c r="R385">
        <v>80.400000000000006</v>
      </c>
      <c r="S385" t="s">
        <v>8320</v>
      </c>
      <c r="T385" t="s">
        <v>8321</v>
      </c>
    </row>
    <row r="386" spans="1:20" x14ac:dyDescent="0.3">
      <c r="A386">
        <v>3332</v>
      </c>
      <c r="B386" t="s">
        <v>3332</v>
      </c>
      <c r="C386" t="s">
        <v>7442</v>
      </c>
      <c r="D386">
        <v>6000</v>
      </c>
      <c r="E386">
        <v>6000</v>
      </c>
      <c r="F386" t="s">
        <v>8218</v>
      </c>
      <c r="G386" t="s">
        <v>8223</v>
      </c>
      <c r="H386" t="s">
        <v>8245</v>
      </c>
      <c r="I386">
        <v>1405802330</v>
      </c>
      <c r="J386">
        <v>1403210330</v>
      </c>
      <c r="K386" t="b">
        <v>0</v>
      </c>
      <c r="L386">
        <v>83</v>
      </c>
      <c r="M386" t="b">
        <v>1</v>
      </c>
      <c r="N386" t="s">
        <v>8269</v>
      </c>
      <c r="O386">
        <v>41839.860300925924</v>
      </c>
      <c r="P386">
        <v>41809.860300925924</v>
      </c>
      <c r="Q386">
        <v>100</v>
      </c>
      <c r="R386">
        <v>72.290000000000006</v>
      </c>
      <c r="S386" t="s">
        <v>8320</v>
      </c>
      <c r="T386" t="s">
        <v>8321</v>
      </c>
    </row>
    <row r="387" spans="1:20" x14ac:dyDescent="0.3">
      <c r="A387">
        <v>3333</v>
      </c>
      <c r="B387" t="s">
        <v>3333</v>
      </c>
      <c r="C387" t="s">
        <v>7443</v>
      </c>
      <c r="D387">
        <v>3500</v>
      </c>
      <c r="E387">
        <v>3660</v>
      </c>
      <c r="F387" t="s">
        <v>8218</v>
      </c>
      <c r="G387" t="s">
        <v>8223</v>
      </c>
      <c r="H387" t="s">
        <v>8245</v>
      </c>
      <c r="I387">
        <v>1434384880</v>
      </c>
      <c r="J387">
        <v>1432484080</v>
      </c>
      <c r="K387" t="b">
        <v>0</v>
      </c>
      <c r="L387">
        <v>111</v>
      </c>
      <c r="M387" t="b">
        <v>1</v>
      </c>
      <c r="N387" t="s">
        <v>8269</v>
      </c>
      <c r="O387">
        <v>42170.676851851851</v>
      </c>
      <c r="P387">
        <v>42148.676851851851</v>
      </c>
      <c r="Q387">
        <v>105</v>
      </c>
      <c r="R387">
        <v>32.97</v>
      </c>
      <c r="S387" t="s">
        <v>8320</v>
      </c>
      <c r="T387" t="s">
        <v>8321</v>
      </c>
    </row>
    <row r="388" spans="1:20" x14ac:dyDescent="0.3">
      <c r="A388">
        <v>3334</v>
      </c>
      <c r="B388" t="s">
        <v>3334</v>
      </c>
      <c r="C388" t="s">
        <v>7444</v>
      </c>
      <c r="D388">
        <v>3871</v>
      </c>
      <c r="E388">
        <v>5366</v>
      </c>
      <c r="F388" t="s">
        <v>8218</v>
      </c>
      <c r="G388" t="s">
        <v>8223</v>
      </c>
      <c r="H388" t="s">
        <v>8245</v>
      </c>
      <c r="I388">
        <v>1438259422</v>
      </c>
      <c r="J388">
        <v>1435667422</v>
      </c>
      <c r="K388" t="b">
        <v>0</v>
      </c>
      <c r="L388">
        <v>46</v>
      </c>
      <c r="M388" t="b">
        <v>1</v>
      </c>
      <c r="N388" t="s">
        <v>8269</v>
      </c>
      <c r="O388">
        <v>42215.521087962959</v>
      </c>
      <c r="P388">
        <v>42185.521087962959</v>
      </c>
      <c r="Q388">
        <v>139</v>
      </c>
      <c r="R388">
        <v>116.65</v>
      </c>
      <c r="S388" t="s">
        <v>8320</v>
      </c>
      <c r="T388" t="s">
        <v>8321</v>
      </c>
    </row>
    <row r="389" spans="1:20" x14ac:dyDescent="0.3">
      <c r="A389">
        <v>3335</v>
      </c>
      <c r="B389" t="s">
        <v>3335</v>
      </c>
      <c r="C389" t="s">
        <v>7445</v>
      </c>
      <c r="D389">
        <v>5000</v>
      </c>
      <c r="E389">
        <v>5016</v>
      </c>
      <c r="F389" t="s">
        <v>8218</v>
      </c>
      <c r="G389" t="s">
        <v>8224</v>
      </c>
      <c r="H389" t="s">
        <v>8246</v>
      </c>
      <c r="I389">
        <v>1407106800</v>
      </c>
      <c r="J389">
        <v>1404749446</v>
      </c>
      <c r="K389" t="b">
        <v>0</v>
      </c>
      <c r="L389">
        <v>63</v>
      </c>
      <c r="M389" t="b">
        <v>1</v>
      </c>
      <c r="N389" t="s">
        <v>8269</v>
      </c>
      <c r="O389">
        <v>41854.958333333336</v>
      </c>
      <c r="P389">
        <v>41827.674143518518</v>
      </c>
      <c r="Q389">
        <v>100</v>
      </c>
      <c r="R389">
        <v>79.62</v>
      </c>
      <c r="S389" t="s">
        <v>8320</v>
      </c>
      <c r="T389" t="s">
        <v>8321</v>
      </c>
    </row>
    <row r="390" spans="1:20" x14ac:dyDescent="0.3">
      <c r="A390">
        <v>3336</v>
      </c>
      <c r="B390" t="s">
        <v>3336</v>
      </c>
      <c r="C390" t="s">
        <v>7446</v>
      </c>
      <c r="D390">
        <v>250</v>
      </c>
      <c r="E390">
        <v>250</v>
      </c>
      <c r="F390" t="s">
        <v>8218</v>
      </c>
      <c r="G390" t="s">
        <v>8224</v>
      </c>
      <c r="H390" t="s">
        <v>8246</v>
      </c>
      <c r="I390">
        <v>1459845246</v>
      </c>
      <c r="J390">
        <v>1457429646</v>
      </c>
      <c r="K390" t="b">
        <v>0</v>
      </c>
      <c r="L390">
        <v>9</v>
      </c>
      <c r="M390" t="b">
        <v>1</v>
      </c>
      <c r="N390" t="s">
        <v>8269</v>
      </c>
      <c r="O390">
        <v>42465.35701388889</v>
      </c>
      <c r="P390">
        <v>42437.398680555561</v>
      </c>
      <c r="Q390">
        <v>100</v>
      </c>
      <c r="R390">
        <v>27.78</v>
      </c>
      <c r="S390" t="s">
        <v>8320</v>
      </c>
      <c r="T390" t="s">
        <v>8321</v>
      </c>
    </row>
    <row r="391" spans="1:20" x14ac:dyDescent="0.3">
      <c r="A391">
        <v>3337</v>
      </c>
      <c r="B391" t="s">
        <v>3337</v>
      </c>
      <c r="C391" t="s">
        <v>7447</v>
      </c>
      <c r="D391">
        <v>2500</v>
      </c>
      <c r="E391">
        <v>2755</v>
      </c>
      <c r="F391" t="s">
        <v>8218</v>
      </c>
      <c r="G391" t="s">
        <v>8224</v>
      </c>
      <c r="H391" t="s">
        <v>8246</v>
      </c>
      <c r="I391">
        <v>1412974800</v>
      </c>
      <c r="J391">
        <v>1411109167</v>
      </c>
      <c r="K391" t="b">
        <v>0</v>
      </c>
      <c r="L391">
        <v>34</v>
      </c>
      <c r="M391" t="b">
        <v>1</v>
      </c>
      <c r="N391" t="s">
        <v>8269</v>
      </c>
      <c r="O391">
        <v>41922.875</v>
      </c>
      <c r="P391">
        <v>41901.282025462962</v>
      </c>
      <c r="Q391">
        <v>110</v>
      </c>
      <c r="R391">
        <v>81.03</v>
      </c>
      <c r="S391" t="s">
        <v>8320</v>
      </c>
      <c r="T391" t="s">
        <v>8321</v>
      </c>
    </row>
    <row r="392" spans="1:20" x14ac:dyDescent="0.3">
      <c r="A392">
        <v>3338</v>
      </c>
      <c r="B392" t="s">
        <v>3338</v>
      </c>
      <c r="C392" t="s">
        <v>7448</v>
      </c>
      <c r="D392">
        <v>15000</v>
      </c>
      <c r="E392">
        <v>15327</v>
      </c>
      <c r="F392" t="s">
        <v>8218</v>
      </c>
      <c r="G392" t="s">
        <v>8223</v>
      </c>
      <c r="H392" t="s">
        <v>8245</v>
      </c>
      <c r="I392">
        <v>1487944080</v>
      </c>
      <c r="J392">
        <v>1486129680</v>
      </c>
      <c r="K392" t="b">
        <v>0</v>
      </c>
      <c r="L392">
        <v>112</v>
      </c>
      <c r="M392" t="b">
        <v>1</v>
      </c>
      <c r="N392" t="s">
        <v>8269</v>
      </c>
      <c r="O392">
        <v>42790.574999999997</v>
      </c>
      <c r="P392">
        <v>42769.574999999997</v>
      </c>
      <c r="Q392">
        <v>102</v>
      </c>
      <c r="R392">
        <v>136.85</v>
      </c>
      <c r="S392" t="s">
        <v>8320</v>
      </c>
      <c r="T392" t="s">
        <v>8321</v>
      </c>
    </row>
    <row r="393" spans="1:20" x14ac:dyDescent="0.3">
      <c r="A393">
        <v>3339</v>
      </c>
      <c r="B393" t="s">
        <v>3339</v>
      </c>
      <c r="C393" t="s">
        <v>7449</v>
      </c>
      <c r="D393">
        <v>8000</v>
      </c>
      <c r="E393">
        <v>8348</v>
      </c>
      <c r="F393" t="s">
        <v>8218</v>
      </c>
      <c r="G393" t="s">
        <v>8223</v>
      </c>
      <c r="H393" t="s">
        <v>8245</v>
      </c>
      <c r="I393">
        <v>1469721518</v>
      </c>
      <c r="J393">
        <v>1467129518</v>
      </c>
      <c r="K393" t="b">
        <v>0</v>
      </c>
      <c r="L393">
        <v>47</v>
      </c>
      <c r="M393" t="b">
        <v>1</v>
      </c>
      <c r="N393" t="s">
        <v>8269</v>
      </c>
      <c r="O393">
        <v>42579.665717592594</v>
      </c>
      <c r="P393">
        <v>42549.665717592594</v>
      </c>
      <c r="Q393">
        <v>104</v>
      </c>
      <c r="R393">
        <v>177.62</v>
      </c>
      <c r="S393" t="s">
        <v>8320</v>
      </c>
      <c r="T393" t="s">
        <v>8321</v>
      </c>
    </row>
    <row r="394" spans="1:20" x14ac:dyDescent="0.3">
      <c r="A394">
        <v>3340</v>
      </c>
      <c r="B394" t="s">
        <v>3340</v>
      </c>
      <c r="C394" t="s">
        <v>7450</v>
      </c>
      <c r="D394">
        <v>3000</v>
      </c>
      <c r="E394">
        <v>4145</v>
      </c>
      <c r="F394" t="s">
        <v>8218</v>
      </c>
      <c r="G394" t="s">
        <v>8223</v>
      </c>
      <c r="H394" t="s">
        <v>8245</v>
      </c>
      <c r="I394">
        <v>1481066554</v>
      </c>
      <c r="J394">
        <v>1478906554</v>
      </c>
      <c r="K394" t="b">
        <v>0</v>
      </c>
      <c r="L394">
        <v>38</v>
      </c>
      <c r="M394" t="b">
        <v>1</v>
      </c>
      <c r="N394" t="s">
        <v>8269</v>
      </c>
      <c r="O394">
        <v>42710.974004629628</v>
      </c>
      <c r="P394">
        <v>42685.974004629628</v>
      </c>
      <c r="Q394">
        <v>138</v>
      </c>
      <c r="R394">
        <v>109.08</v>
      </c>
      <c r="S394" t="s">
        <v>8320</v>
      </c>
      <c r="T394" t="s">
        <v>8321</v>
      </c>
    </row>
    <row r="395" spans="1:20" x14ac:dyDescent="0.3">
      <c r="A395">
        <v>3341</v>
      </c>
      <c r="B395" t="s">
        <v>3341</v>
      </c>
      <c r="C395" t="s">
        <v>7451</v>
      </c>
      <c r="D395">
        <v>3350</v>
      </c>
      <c r="E395">
        <v>3350</v>
      </c>
      <c r="F395" t="s">
        <v>8218</v>
      </c>
      <c r="G395" t="s">
        <v>8224</v>
      </c>
      <c r="H395" t="s">
        <v>8246</v>
      </c>
      <c r="I395">
        <v>1465750800</v>
      </c>
      <c r="J395">
        <v>1463771421</v>
      </c>
      <c r="K395" t="b">
        <v>0</v>
      </c>
      <c r="L395">
        <v>28</v>
      </c>
      <c r="M395" t="b">
        <v>1</v>
      </c>
      <c r="N395" t="s">
        <v>8269</v>
      </c>
      <c r="O395">
        <v>42533.708333333328</v>
      </c>
      <c r="P395">
        <v>42510.798854166671</v>
      </c>
      <c r="Q395">
        <v>100</v>
      </c>
      <c r="R395">
        <v>119.64</v>
      </c>
      <c r="S395" t="s">
        <v>8320</v>
      </c>
      <c r="T395" t="s">
        <v>8321</v>
      </c>
    </row>
    <row r="396" spans="1:20" x14ac:dyDescent="0.3">
      <c r="A396">
        <v>3342</v>
      </c>
      <c r="B396" t="s">
        <v>3342</v>
      </c>
      <c r="C396" t="s">
        <v>7452</v>
      </c>
      <c r="D396">
        <v>6000</v>
      </c>
      <c r="E396">
        <v>6100</v>
      </c>
      <c r="F396" t="s">
        <v>8218</v>
      </c>
      <c r="G396" t="s">
        <v>8223</v>
      </c>
      <c r="H396" t="s">
        <v>8245</v>
      </c>
      <c r="I396">
        <v>1427864340</v>
      </c>
      <c r="J396">
        <v>1425020810</v>
      </c>
      <c r="K396" t="b">
        <v>0</v>
      </c>
      <c r="L396">
        <v>78</v>
      </c>
      <c r="M396" t="b">
        <v>1</v>
      </c>
      <c r="N396" t="s">
        <v>8269</v>
      </c>
      <c r="O396">
        <v>42095.207638888889</v>
      </c>
      <c r="P396">
        <v>42062.296412037031</v>
      </c>
      <c r="Q396">
        <v>102</v>
      </c>
      <c r="R396">
        <v>78.209999999999994</v>
      </c>
      <c r="S396" t="s">
        <v>8320</v>
      </c>
      <c r="T396" t="s">
        <v>8321</v>
      </c>
    </row>
    <row r="397" spans="1:20" x14ac:dyDescent="0.3">
      <c r="A397">
        <v>3343</v>
      </c>
      <c r="B397" t="s">
        <v>3343</v>
      </c>
      <c r="C397" t="s">
        <v>7453</v>
      </c>
      <c r="D397">
        <v>700</v>
      </c>
      <c r="E397">
        <v>1200</v>
      </c>
      <c r="F397" t="s">
        <v>8218</v>
      </c>
      <c r="G397" t="s">
        <v>8224</v>
      </c>
      <c r="H397" t="s">
        <v>8246</v>
      </c>
      <c r="I397">
        <v>1460553480</v>
      </c>
      <c r="J397">
        <v>1458770384</v>
      </c>
      <c r="K397" t="b">
        <v>0</v>
      </c>
      <c r="L397">
        <v>23</v>
      </c>
      <c r="M397" t="b">
        <v>1</v>
      </c>
      <c r="N397" t="s">
        <v>8269</v>
      </c>
      <c r="O397">
        <v>42473.554166666669</v>
      </c>
      <c r="P397">
        <v>42452.916481481487</v>
      </c>
      <c r="Q397">
        <v>171</v>
      </c>
      <c r="R397">
        <v>52.17</v>
      </c>
      <c r="S397" t="s">
        <v>8320</v>
      </c>
      <c r="T397" t="s">
        <v>8321</v>
      </c>
    </row>
    <row r="398" spans="1:20" x14ac:dyDescent="0.3">
      <c r="A398">
        <v>3344</v>
      </c>
      <c r="B398" t="s">
        <v>3344</v>
      </c>
      <c r="C398" t="s">
        <v>7454</v>
      </c>
      <c r="D398">
        <v>4500</v>
      </c>
      <c r="E398">
        <v>4565</v>
      </c>
      <c r="F398" t="s">
        <v>8218</v>
      </c>
      <c r="G398" t="s">
        <v>8223</v>
      </c>
      <c r="H398" t="s">
        <v>8245</v>
      </c>
      <c r="I398">
        <v>1409374093</v>
      </c>
      <c r="J398">
        <v>1406782093</v>
      </c>
      <c r="K398" t="b">
        <v>0</v>
      </c>
      <c r="L398">
        <v>40</v>
      </c>
      <c r="M398" t="b">
        <v>1</v>
      </c>
      <c r="N398" t="s">
        <v>8269</v>
      </c>
      <c r="O398">
        <v>41881.200150462959</v>
      </c>
      <c r="P398">
        <v>41851.200150462959</v>
      </c>
      <c r="Q398">
        <v>101</v>
      </c>
      <c r="R398">
        <v>114.13</v>
      </c>
      <c r="S398" t="s">
        <v>8320</v>
      </c>
      <c r="T398" t="s">
        <v>8321</v>
      </c>
    </row>
    <row r="399" spans="1:20" x14ac:dyDescent="0.3">
      <c r="A399">
        <v>3345</v>
      </c>
      <c r="B399" t="s">
        <v>3345</v>
      </c>
      <c r="C399" t="s">
        <v>7455</v>
      </c>
      <c r="D399">
        <v>500</v>
      </c>
      <c r="E399">
        <v>650</v>
      </c>
      <c r="F399" t="s">
        <v>8218</v>
      </c>
      <c r="G399" t="s">
        <v>8223</v>
      </c>
      <c r="H399" t="s">
        <v>8245</v>
      </c>
      <c r="I399">
        <v>1429317420</v>
      </c>
      <c r="J399">
        <v>1424226768</v>
      </c>
      <c r="K399" t="b">
        <v>0</v>
      </c>
      <c r="L399">
        <v>13</v>
      </c>
      <c r="M399" t="b">
        <v>1</v>
      </c>
      <c r="N399" t="s">
        <v>8269</v>
      </c>
      <c r="O399">
        <v>42112.025694444441</v>
      </c>
      <c r="P399">
        <v>42053.106111111112</v>
      </c>
      <c r="Q399">
        <v>130</v>
      </c>
      <c r="R399">
        <v>50</v>
      </c>
      <c r="S399" t="s">
        <v>8320</v>
      </c>
      <c r="T399" t="s">
        <v>8321</v>
      </c>
    </row>
    <row r="400" spans="1:20" x14ac:dyDescent="0.3">
      <c r="A400">
        <v>3346</v>
      </c>
      <c r="B400" t="s">
        <v>3346</v>
      </c>
      <c r="C400" t="s">
        <v>7456</v>
      </c>
      <c r="D400">
        <v>1500</v>
      </c>
      <c r="E400">
        <v>1650</v>
      </c>
      <c r="F400" t="s">
        <v>8218</v>
      </c>
      <c r="G400" t="s">
        <v>8223</v>
      </c>
      <c r="H400" t="s">
        <v>8245</v>
      </c>
      <c r="I400">
        <v>1424910910</v>
      </c>
      <c r="J400">
        <v>1424306110</v>
      </c>
      <c r="K400" t="b">
        <v>0</v>
      </c>
      <c r="L400">
        <v>18</v>
      </c>
      <c r="M400" t="b">
        <v>1</v>
      </c>
      <c r="N400" t="s">
        <v>8269</v>
      </c>
      <c r="O400">
        <v>42061.024421296301</v>
      </c>
      <c r="P400">
        <v>42054.024421296301</v>
      </c>
      <c r="Q400">
        <v>110</v>
      </c>
      <c r="R400">
        <v>91.67</v>
      </c>
      <c r="S400" t="s">
        <v>8320</v>
      </c>
      <c r="T400" t="s">
        <v>8321</v>
      </c>
    </row>
    <row r="401" spans="1:20" x14ac:dyDescent="0.3">
      <c r="A401">
        <v>3347</v>
      </c>
      <c r="B401" t="s">
        <v>3347</v>
      </c>
      <c r="C401" t="s">
        <v>7457</v>
      </c>
      <c r="D401">
        <v>2000</v>
      </c>
      <c r="E401">
        <v>2389</v>
      </c>
      <c r="F401" t="s">
        <v>8218</v>
      </c>
      <c r="G401" t="s">
        <v>8224</v>
      </c>
      <c r="H401" t="s">
        <v>8246</v>
      </c>
      <c r="I401">
        <v>1462741200</v>
      </c>
      <c r="J401">
        <v>1461503654</v>
      </c>
      <c r="K401" t="b">
        <v>0</v>
      </c>
      <c r="L401">
        <v>22</v>
      </c>
      <c r="M401" t="b">
        <v>1</v>
      </c>
      <c r="N401" t="s">
        <v>8269</v>
      </c>
      <c r="O401">
        <v>42498.875</v>
      </c>
      <c r="P401">
        <v>42484.551550925928</v>
      </c>
      <c r="Q401">
        <v>119</v>
      </c>
      <c r="R401">
        <v>108.59</v>
      </c>
      <c r="S401" t="s">
        <v>8320</v>
      </c>
      <c r="T401" t="s">
        <v>8321</v>
      </c>
    </row>
    <row r="402" spans="1:20" x14ac:dyDescent="0.3">
      <c r="A402">
        <v>3348</v>
      </c>
      <c r="B402" t="s">
        <v>3266</v>
      </c>
      <c r="C402" t="s">
        <v>7458</v>
      </c>
      <c r="D402">
        <v>5500</v>
      </c>
      <c r="E402">
        <v>5516</v>
      </c>
      <c r="F402" t="s">
        <v>8218</v>
      </c>
      <c r="G402" t="s">
        <v>8223</v>
      </c>
      <c r="H402" t="s">
        <v>8245</v>
      </c>
      <c r="I402">
        <v>1461988740</v>
      </c>
      <c r="J402">
        <v>1459949080</v>
      </c>
      <c r="K402" t="b">
        <v>0</v>
      </c>
      <c r="L402">
        <v>79</v>
      </c>
      <c r="M402" t="b">
        <v>1</v>
      </c>
      <c r="N402" t="s">
        <v>8269</v>
      </c>
      <c r="O402">
        <v>42490.165972222225</v>
      </c>
      <c r="P402">
        <v>42466.558796296296</v>
      </c>
      <c r="Q402">
        <v>100</v>
      </c>
      <c r="R402">
        <v>69.819999999999993</v>
      </c>
      <c r="S402" t="s">
        <v>8320</v>
      </c>
      <c r="T402" t="s">
        <v>8321</v>
      </c>
    </row>
    <row r="403" spans="1:20" x14ac:dyDescent="0.3">
      <c r="A403">
        <v>3349</v>
      </c>
      <c r="B403" t="s">
        <v>3348</v>
      </c>
      <c r="C403" t="s">
        <v>7459</v>
      </c>
      <c r="D403">
        <v>1000</v>
      </c>
      <c r="E403">
        <v>1534</v>
      </c>
      <c r="F403" t="s">
        <v>8218</v>
      </c>
      <c r="G403" t="s">
        <v>8223</v>
      </c>
      <c r="H403" t="s">
        <v>8245</v>
      </c>
      <c r="I403">
        <v>1465837200</v>
      </c>
      <c r="J403">
        <v>1463971172</v>
      </c>
      <c r="K403" t="b">
        <v>0</v>
      </c>
      <c r="L403">
        <v>14</v>
      </c>
      <c r="M403" t="b">
        <v>1</v>
      </c>
      <c r="N403" t="s">
        <v>8269</v>
      </c>
      <c r="O403">
        <v>42534.708333333328</v>
      </c>
      <c r="P403">
        <v>42513.110787037032</v>
      </c>
      <c r="Q403">
        <v>153</v>
      </c>
      <c r="R403">
        <v>109.57</v>
      </c>
      <c r="S403" t="s">
        <v>8320</v>
      </c>
      <c r="T403" t="s">
        <v>8321</v>
      </c>
    </row>
    <row r="404" spans="1:20" x14ac:dyDescent="0.3">
      <c r="A404">
        <v>3350</v>
      </c>
      <c r="B404" t="s">
        <v>3349</v>
      </c>
      <c r="C404" t="s">
        <v>7460</v>
      </c>
      <c r="D404">
        <v>3500</v>
      </c>
      <c r="E404">
        <v>3655</v>
      </c>
      <c r="F404" t="s">
        <v>8218</v>
      </c>
      <c r="G404" t="s">
        <v>8242</v>
      </c>
      <c r="H404" t="s">
        <v>8248</v>
      </c>
      <c r="I404">
        <v>1448838000</v>
      </c>
      <c r="J404">
        <v>1445791811</v>
      </c>
      <c r="K404" t="b">
        <v>0</v>
      </c>
      <c r="L404">
        <v>51</v>
      </c>
      <c r="M404" t="b">
        <v>1</v>
      </c>
      <c r="N404" t="s">
        <v>8269</v>
      </c>
      <c r="O404">
        <v>42337.958333333328</v>
      </c>
      <c r="P404">
        <v>42302.701516203699</v>
      </c>
      <c r="Q404">
        <v>104</v>
      </c>
      <c r="R404">
        <v>71.67</v>
      </c>
      <c r="S404" t="s">
        <v>8320</v>
      </c>
      <c r="T404" t="s">
        <v>8321</v>
      </c>
    </row>
    <row r="405" spans="1:20" x14ac:dyDescent="0.3">
      <c r="A405">
        <v>3351</v>
      </c>
      <c r="B405" t="s">
        <v>3350</v>
      </c>
      <c r="C405" t="s">
        <v>7461</v>
      </c>
      <c r="D405">
        <v>5000</v>
      </c>
      <c r="E405">
        <v>5055</v>
      </c>
      <c r="F405" t="s">
        <v>8218</v>
      </c>
      <c r="G405" t="s">
        <v>8224</v>
      </c>
      <c r="H405" t="s">
        <v>8246</v>
      </c>
      <c r="I405">
        <v>1406113200</v>
      </c>
      <c r="J405">
        <v>1402910965</v>
      </c>
      <c r="K405" t="b">
        <v>0</v>
      </c>
      <c r="L405">
        <v>54</v>
      </c>
      <c r="M405" t="b">
        <v>1</v>
      </c>
      <c r="N405" t="s">
        <v>8269</v>
      </c>
      <c r="O405">
        <v>41843.458333333336</v>
      </c>
      <c r="P405">
        <v>41806.395428240743</v>
      </c>
      <c r="Q405">
        <v>101</v>
      </c>
      <c r="R405">
        <v>93.61</v>
      </c>
      <c r="S405" t="s">
        <v>8320</v>
      </c>
      <c r="T405" t="s">
        <v>8321</v>
      </c>
    </row>
    <row r="406" spans="1:20" x14ac:dyDescent="0.3">
      <c r="A406">
        <v>3352</v>
      </c>
      <c r="B406" t="s">
        <v>3351</v>
      </c>
      <c r="C406" t="s">
        <v>7462</v>
      </c>
      <c r="D406">
        <v>5000</v>
      </c>
      <c r="E406">
        <v>5376</v>
      </c>
      <c r="F406" t="s">
        <v>8218</v>
      </c>
      <c r="G406" t="s">
        <v>8224</v>
      </c>
      <c r="H406" t="s">
        <v>8246</v>
      </c>
      <c r="I406">
        <v>1467414000</v>
      </c>
      <c r="J406">
        <v>1462492178</v>
      </c>
      <c r="K406" t="b">
        <v>0</v>
      </c>
      <c r="L406">
        <v>70</v>
      </c>
      <c r="M406" t="b">
        <v>1</v>
      </c>
      <c r="N406" t="s">
        <v>8269</v>
      </c>
      <c r="O406">
        <v>42552.958333333328</v>
      </c>
      <c r="P406">
        <v>42495.992800925931</v>
      </c>
      <c r="Q406">
        <v>108</v>
      </c>
      <c r="R406">
        <v>76.8</v>
      </c>
      <c r="S406" t="s">
        <v>8320</v>
      </c>
      <c r="T406" t="s">
        <v>8321</v>
      </c>
    </row>
    <row r="407" spans="1:20" x14ac:dyDescent="0.3">
      <c r="A407">
        <v>3353</v>
      </c>
      <c r="B407" t="s">
        <v>3352</v>
      </c>
      <c r="C407" t="s">
        <v>7463</v>
      </c>
      <c r="D407">
        <v>500</v>
      </c>
      <c r="E407">
        <v>1575</v>
      </c>
      <c r="F407" t="s">
        <v>8218</v>
      </c>
      <c r="G407" t="s">
        <v>8224</v>
      </c>
      <c r="H407" t="s">
        <v>8246</v>
      </c>
      <c r="I407">
        <v>1462230000</v>
      </c>
      <c r="J407">
        <v>1461061350</v>
      </c>
      <c r="K407" t="b">
        <v>0</v>
      </c>
      <c r="L407">
        <v>44</v>
      </c>
      <c r="M407" t="b">
        <v>1</v>
      </c>
      <c r="N407" t="s">
        <v>8269</v>
      </c>
      <c r="O407">
        <v>42492.958333333328</v>
      </c>
      <c r="P407">
        <v>42479.432291666672</v>
      </c>
      <c r="Q407">
        <v>315</v>
      </c>
      <c r="R407">
        <v>35.799999999999997</v>
      </c>
      <c r="S407" t="s">
        <v>8320</v>
      </c>
      <c r="T407" t="s">
        <v>8321</v>
      </c>
    </row>
    <row r="408" spans="1:20" x14ac:dyDescent="0.3">
      <c r="A408">
        <v>3354</v>
      </c>
      <c r="B408" t="s">
        <v>3353</v>
      </c>
      <c r="C408" t="s">
        <v>7464</v>
      </c>
      <c r="D408">
        <v>3000</v>
      </c>
      <c r="E408">
        <v>3058</v>
      </c>
      <c r="F408" t="s">
        <v>8218</v>
      </c>
      <c r="G408" t="s">
        <v>8223</v>
      </c>
      <c r="H408" t="s">
        <v>8245</v>
      </c>
      <c r="I408">
        <v>1446091260</v>
      </c>
      <c r="J408">
        <v>1443029206</v>
      </c>
      <c r="K408" t="b">
        <v>0</v>
      </c>
      <c r="L408">
        <v>55</v>
      </c>
      <c r="M408" t="b">
        <v>1</v>
      </c>
      <c r="N408" t="s">
        <v>8269</v>
      </c>
      <c r="O408">
        <v>42306.167361111111</v>
      </c>
      <c r="P408">
        <v>42270.7269212963</v>
      </c>
      <c r="Q408">
        <v>102</v>
      </c>
      <c r="R408">
        <v>55.6</v>
      </c>
      <c r="S408" t="s">
        <v>8320</v>
      </c>
      <c r="T408" t="s">
        <v>8321</v>
      </c>
    </row>
    <row r="409" spans="1:20" x14ac:dyDescent="0.3">
      <c r="A409">
        <v>3355</v>
      </c>
      <c r="B409" t="s">
        <v>3354</v>
      </c>
      <c r="C409" t="s">
        <v>7465</v>
      </c>
      <c r="D409">
        <v>1750</v>
      </c>
      <c r="E409">
        <v>2210</v>
      </c>
      <c r="F409" t="s">
        <v>8218</v>
      </c>
      <c r="G409" t="s">
        <v>8224</v>
      </c>
      <c r="H409" t="s">
        <v>8246</v>
      </c>
      <c r="I409">
        <v>1462879020</v>
      </c>
      <c r="J409">
        <v>1461941527</v>
      </c>
      <c r="K409" t="b">
        <v>0</v>
      </c>
      <c r="L409">
        <v>15</v>
      </c>
      <c r="M409" t="b">
        <v>1</v>
      </c>
      <c r="N409" t="s">
        <v>8269</v>
      </c>
      <c r="O409">
        <v>42500.470138888893</v>
      </c>
      <c r="P409">
        <v>42489.619525462964</v>
      </c>
      <c r="Q409">
        <v>126</v>
      </c>
      <c r="R409">
        <v>147.33000000000001</v>
      </c>
      <c r="S409" t="s">
        <v>8320</v>
      </c>
      <c r="T409" t="s">
        <v>8321</v>
      </c>
    </row>
    <row r="410" spans="1:20" x14ac:dyDescent="0.3">
      <c r="A410">
        <v>3356</v>
      </c>
      <c r="B410" t="s">
        <v>3355</v>
      </c>
      <c r="C410" t="s">
        <v>7466</v>
      </c>
      <c r="D410">
        <v>1500</v>
      </c>
      <c r="E410">
        <v>1521</v>
      </c>
      <c r="F410" t="s">
        <v>8218</v>
      </c>
      <c r="G410" t="s">
        <v>8224</v>
      </c>
      <c r="H410" t="s">
        <v>8246</v>
      </c>
      <c r="I410">
        <v>1468611272</v>
      </c>
      <c r="J410">
        <v>1466019272</v>
      </c>
      <c r="K410" t="b">
        <v>0</v>
      </c>
      <c r="L410">
        <v>27</v>
      </c>
      <c r="M410" t="b">
        <v>1</v>
      </c>
      <c r="N410" t="s">
        <v>8269</v>
      </c>
      <c r="O410">
        <v>42566.815648148149</v>
      </c>
      <c r="P410">
        <v>42536.815648148149</v>
      </c>
      <c r="Q410">
        <v>101</v>
      </c>
      <c r="R410">
        <v>56.33</v>
      </c>
      <c r="S410" t="s">
        <v>8320</v>
      </c>
      <c r="T410" t="s">
        <v>8321</v>
      </c>
    </row>
    <row r="411" spans="1:20" x14ac:dyDescent="0.3">
      <c r="A411">
        <v>3357</v>
      </c>
      <c r="B411" t="s">
        <v>3356</v>
      </c>
      <c r="C411" t="s">
        <v>7467</v>
      </c>
      <c r="D411">
        <v>2000</v>
      </c>
      <c r="E411">
        <v>2020</v>
      </c>
      <c r="F411" t="s">
        <v>8218</v>
      </c>
      <c r="G411" t="s">
        <v>8224</v>
      </c>
      <c r="H411" t="s">
        <v>8246</v>
      </c>
      <c r="I411">
        <v>1406887310</v>
      </c>
      <c r="J411">
        <v>1404295310</v>
      </c>
      <c r="K411" t="b">
        <v>0</v>
      </c>
      <c r="L411">
        <v>21</v>
      </c>
      <c r="M411" t="b">
        <v>1</v>
      </c>
      <c r="N411" t="s">
        <v>8269</v>
      </c>
      <c r="O411">
        <v>41852.417939814812</v>
      </c>
      <c r="P411">
        <v>41822.417939814812</v>
      </c>
      <c r="Q411">
        <v>101</v>
      </c>
      <c r="R411">
        <v>96.19</v>
      </c>
      <c r="S411" t="s">
        <v>8320</v>
      </c>
      <c r="T411" t="s">
        <v>8321</v>
      </c>
    </row>
    <row r="412" spans="1:20" x14ac:dyDescent="0.3">
      <c r="A412">
        <v>3358</v>
      </c>
      <c r="B412" t="s">
        <v>3357</v>
      </c>
      <c r="C412" t="s">
        <v>7468</v>
      </c>
      <c r="D412">
        <v>10000</v>
      </c>
      <c r="E412">
        <v>10299</v>
      </c>
      <c r="F412" t="s">
        <v>8218</v>
      </c>
      <c r="G412" t="s">
        <v>8223</v>
      </c>
      <c r="H412" t="s">
        <v>8245</v>
      </c>
      <c r="I412">
        <v>1416385679</v>
      </c>
      <c r="J412">
        <v>1413790079</v>
      </c>
      <c r="K412" t="b">
        <v>0</v>
      </c>
      <c r="L412">
        <v>162</v>
      </c>
      <c r="M412" t="b">
        <v>1</v>
      </c>
      <c r="N412" t="s">
        <v>8269</v>
      </c>
      <c r="O412">
        <v>41962.352766203709</v>
      </c>
      <c r="P412">
        <v>41932.311099537037</v>
      </c>
      <c r="Q412">
        <v>103</v>
      </c>
      <c r="R412">
        <v>63.57</v>
      </c>
      <c r="S412" t="s">
        <v>8320</v>
      </c>
      <c r="T412" t="s">
        <v>8321</v>
      </c>
    </row>
    <row r="413" spans="1:20" x14ac:dyDescent="0.3">
      <c r="A413">
        <v>3359</v>
      </c>
      <c r="B413" t="s">
        <v>3358</v>
      </c>
      <c r="C413" t="s">
        <v>7469</v>
      </c>
      <c r="D413">
        <v>4000</v>
      </c>
      <c r="E413">
        <v>4250</v>
      </c>
      <c r="F413" t="s">
        <v>8218</v>
      </c>
      <c r="G413" t="s">
        <v>8223</v>
      </c>
      <c r="H413" t="s">
        <v>8245</v>
      </c>
      <c r="I413">
        <v>1487985734</v>
      </c>
      <c r="J413">
        <v>1484097734</v>
      </c>
      <c r="K413" t="b">
        <v>0</v>
      </c>
      <c r="L413">
        <v>23</v>
      </c>
      <c r="M413" t="b">
        <v>1</v>
      </c>
      <c r="N413" t="s">
        <v>8269</v>
      </c>
      <c r="O413">
        <v>42791.057106481487</v>
      </c>
      <c r="P413">
        <v>42746.057106481487</v>
      </c>
      <c r="Q413">
        <v>106</v>
      </c>
      <c r="R413">
        <v>184.78</v>
      </c>
      <c r="S413" t="s">
        <v>8320</v>
      </c>
      <c r="T413" t="s">
        <v>8321</v>
      </c>
    </row>
    <row r="414" spans="1:20" x14ac:dyDescent="0.3">
      <c r="A414">
        <v>3360</v>
      </c>
      <c r="B414" t="s">
        <v>3359</v>
      </c>
      <c r="C414" t="s">
        <v>7470</v>
      </c>
      <c r="D414">
        <v>9000</v>
      </c>
      <c r="E414">
        <v>9124</v>
      </c>
      <c r="F414" t="s">
        <v>8218</v>
      </c>
      <c r="G414" t="s">
        <v>8243</v>
      </c>
      <c r="H414" t="s">
        <v>8257</v>
      </c>
      <c r="I414">
        <v>1481731140</v>
      </c>
      <c r="J414">
        <v>1479866343</v>
      </c>
      <c r="K414" t="b">
        <v>0</v>
      </c>
      <c r="L414">
        <v>72</v>
      </c>
      <c r="M414" t="b">
        <v>1</v>
      </c>
      <c r="N414" t="s">
        <v>8269</v>
      </c>
      <c r="O414">
        <v>42718.665972222225</v>
      </c>
      <c r="P414">
        <v>42697.082673611112</v>
      </c>
      <c r="Q414">
        <v>101</v>
      </c>
      <c r="R414">
        <v>126.72</v>
      </c>
      <c r="S414" t="s">
        <v>8320</v>
      </c>
      <c r="T414" t="s">
        <v>8321</v>
      </c>
    </row>
    <row r="415" spans="1:20" x14ac:dyDescent="0.3">
      <c r="A415">
        <v>3361</v>
      </c>
      <c r="B415" t="s">
        <v>3360</v>
      </c>
      <c r="C415" t="s">
        <v>7471</v>
      </c>
      <c r="D415">
        <v>5000</v>
      </c>
      <c r="E415">
        <v>5673</v>
      </c>
      <c r="F415" t="s">
        <v>8218</v>
      </c>
      <c r="G415" t="s">
        <v>8223</v>
      </c>
      <c r="H415" t="s">
        <v>8245</v>
      </c>
      <c r="I415">
        <v>1409587140</v>
      </c>
      <c r="J415">
        <v>1408062990</v>
      </c>
      <c r="K415" t="b">
        <v>0</v>
      </c>
      <c r="L415">
        <v>68</v>
      </c>
      <c r="M415" t="b">
        <v>1</v>
      </c>
      <c r="N415" t="s">
        <v>8269</v>
      </c>
      <c r="O415">
        <v>41883.665972222225</v>
      </c>
      <c r="P415">
        <v>41866.025347222225</v>
      </c>
      <c r="Q415">
        <v>113</v>
      </c>
      <c r="R415">
        <v>83.43</v>
      </c>
      <c r="S415" t="s">
        <v>8320</v>
      </c>
      <c r="T415" t="s">
        <v>8321</v>
      </c>
    </row>
    <row r="416" spans="1:20" x14ac:dyDescent="0.3">
      <c r="A416">
        <v>3362</v>
      </c>
      <c r="B416" t="s">
        <v>3361</v>
      </c>
      <c r="C416" t="s">
        <v>7472</v>
      </c>
      <c r="D416">
        <v>500</v>
      </c>
      <c r="E416">
        <v>1090</v>
      </c>
      <c r="F416" t="s">
        <v>8218</v>
      </c>
      <c r="G416" t="s">
        <v>8223</v>
      </c>
      <c r="H416" t="s">
        <v>8245</v>
      </c>
      <c r="I416">
        <v>1425704100</v>
      </c>
      <c r="J416">
        <v>1424484717</v>
      </c>
      <c r="K416" t="b">
        <v>0</v>
      </c>
      <c r="L416">
        <v>20</v>
      </c>
      <c r="M416" t="b">
        <v>1</v>
      </c>
      <c r="N416" t="s">
        <v>8269</v>
      </c>
      <c r="O416">
        <v>42070.204861111109</v>
      </c>
      <c r="P416">
        <v>42056.091631944444</v>
      </c>
      <c r="Q416">
        <v>218</v>
      </c>
      <c r="R416">
        <v>54.5</v>
      </c>
      <c r="S416" t="s">
        <v>8320</v>
      </c>
      <c r="T416" t="s">
        <v>8321</v>
      </c>
    </row>
    <row r="417" spans="1:20" x14ac:dyDescent="0.3">
      <c r="A417">
        <v>3363</v>
      </c>
      <c r="B417" t="s">
        <v>3362</v>
      </c>
      <c r="C417" t="s">
        <v>7473</v>
      </c>
      <c r="D417">
        <v>7750</v>
      </c>
      <c r="E417">
        <v>7860</v>
      </c>
      <c r="F417" t="s">
        <v>8218</v>
      </c>
      <c r="G417" t="s">
        <v>8223</v>
      </c>
      <c r="H417" t="s">
        <v>8245</v>
      </c>
      <c r="I417">
        <v>1408464000</v>
      </c>
      <c r="J417">
        <v>1406831445</v>
      </c>
      <c r="K417" t="b">
        <v>0</v>
      </c>
      <c r="L417">
        <v>26</v>
      </c>
      <c r="M417" t="b">
        <v>1</v>
      </c>
      <c r="N417" t="s">
        <v>8269</v>
      </c>
      <c r="O417">
        <v>41870.666666666664</v>
      </c>
      <c r="P417">
        <v>41851.771354166667</v>
      </c>
      <c r="Q417">
        <v>101</v>
      </c>
      <c r="R417">
        <v>302.31</v>
      </c>
      <c r="S417" t="s">
        <v>8320</v>
      </c>
      <c r="T417" t="s">
        <v>8321</v>
      </c>
    </row>
    <row r="418" spans="1:20" x14ac:dyDescent="0.3">
      <c r="A418">
        <v>3364</v>
      </c>
      <c r="B418" t="s">
        <v>3363</v>
      </c>
      <c r="C418" t="s">
        <v>7474</v>
      </c>
      <c r="D418">
        <v>3000</v>
      </c>
      <c r="E418">
        <v>3178</v>
      </c>
      <c r="F418" t="s">
        <v>8218</v>
      </c>
      <c r="G418" t="s">
        <v>8224</v>
      </c>
      <c r="H418" t="s">
        <v>8246</v>
      </c>
      <c r="I418">
        <v>1458075600</v>
      </c>
      <c r="J418">
        <v>1456183649</v>
      </c>
      <c r="K418" t="b">
        <v>0</v>
      </c>
      <c r="L418">
        <v>72</v>
      </c>
      <c r="M418" t="b">
        <v>1</v>
      </c>
      <c r="N418" t="s">
        <v>8269</v>
      </c>
      <c r="O418">
        <v>42444.875</v>
      </c>
      <c r="P418">
        <v>42422.977418981478</v>
      </c>
      <c r="Q418">
        <v>106</v>
      </c>
      <c r="R418">
        <v>44.14</v>
      </c>
      <c r="S418" t="s">
        <v>8320</v>
      </c>
      <c r="T418" t="s">
        <v>8321</v>
      </c>
    </row>
    <row r="419" spans="1:20" x14ac:dyDescent="0.3">
      <c r="A419">
        <v>3365</v>
      </c>
      <c r="B419" t="s">
        <v>3364</v>
      </c>
      <c r="C419" t="s">
        <v>7475</v>
      </c>
      <c r="D419">
        <v>2500</v>
      </c>
      <c r="E419">
        <v>2600</v>
      </c>
      <c r="F419" t="s">
        <v>8218</v>
      </c>
      <c r="G419" t="s">
        <v>8223</v>
      </c>
      <c r="H419" t="s">
        <v>8245</v>
      </c>
      <c r="I419">
        <v>1449973592</v>
      </c>
      <c r="J419">
        <v>1447381592</v>
      </c>
      <c r="K419" t="b">
        <v>0</v>
      </c>
      <c r="L419">
        <v>3</v>
      </c>
      <c r="M419" t="b">
        <v>1</v>
      </c>
      <c r="N419" t="s">
        <v>8269</v>
      </c>
      <c r="O419">
        <v>42351.101759259262</v>
      </c>
      <c r="P419">
        <v>42321.101759259262</v>
      </c>
      <c r="Q419">
        <v>104</v>
      </c>
      <c r="R419">
        <v>866.67</v>
      </c>
      <c r="S419" t="s">
        <v>8320</v>
      </c>
      <c r="T419" t="s">
        <v>8321</v>
      </c>
    </row>
    <row r="420" spans="1:20" x14ac:dyDescent="0.3">
      <c r="A420">
        <v>3366</v>
      </c>
      <c r="B420" t="s">
        <v>3365</v>
      </c>
      <c r="C420" t="s">
        <v>7476</v>
      </c>
      <c r="D420">
        <v>500</v>
      </c>
      <c r="E420">
        <v>1105</v>
      </c>
      <c r="F420" t="s">
        <v>8218</v>
      </c>
      <c r="G420" t="s">
        <v>8223</v>
      </c>
      <c r="H420" t="s">
        <v>8245</v>
      </c>
      <c r="I420">
        <v>1431481037</v>
      </c>
      <c r="J420">
        <v>1428889037</v>
      </c>
      <c r="K420" t="b">
        <v>0</v>
      </c>
      <c r="L420">
        <v>18</v>
      </c>
      <c r="M420" t="b">
        <v>1</v>
      </c>
      <c r="N420" t="s">
        <v>8269</v>
      </c>
      <c r="O420">
        <v>42137.067557870367</v>
      </c>
      <c r="P420">
        <v>42107.067557870367</v>
      </c>
      <c r="Q420">
        <v>221</v>
      </c>
      <c r="R420">
        <v>61.39</v>
      </c>
      <c r="S420" t="s">
        <v>8320</v>
      </c>
      <c r="T420" t="s">
        <v>8321</v>
      </c>
    </row>
    <row r="421" spans="1:20" x14ac:dyDescent="0.3">
      <c r="A421">
        <v>3367</v>
      </c>
      <c r="B421" t="s">
        <v>3366</v>
      </c>
      <c r="C421" t="s">
        <v>7477</v>
      </c>
      <c r="D421">
        <v>750</v>
      </c>
      <c r="E421">
        <v>890</v>
      </c>
      <c r="F421" t="s">
        <v>8218</v>
      </c>
      <c r="G421" t="s">
        <v>8224</v>
      </c>
      <c r="H421" t="s">
        <v>8246</v>
      </c>
      <c r="I421">
        <v>1438467894</v>
      </c>
      <c r="J421">
        <v>1436307894</v>
      </c>
      <c r="K421" t="b">
        <v>0</v>
      </c>
      <c r="L421">
        <v>30</v>
      </c>
      <c r="M421" t="b">
        <v>1</v>
      </c>
      <c r="N421" t="s">
        <v>8269</v>
      </c>
      <c r="O421">
        <v>42217.933958333335</v>
      </c>
      <c r="P421">
        <v>42192.933958333335</v>
      </c>
      <c r="Q421">
        <v>119</v>
      </c>
      <c r="R421">
        <v>29.67</v>
      </c>
      <c r="S421" t="s">
        <v>8320</v>
      </c>
      <c r="T421" t="s">
        <v>8321</v>
      </c>
    </row>
    <row r="422" spans="1:20" x14ac:dyDescent="0.3">
      <c r="A422">
        <v>3368</v>
      </c>
      <c r="B422" t="s">
        <v>3367</v>
      </c>
      <c r="C422" t="s">
        <v>7478</v>
      </c>
      <c r="D422">
        <v>1000</v>
      </c>
      <c r="E422">
        <v>1046</v>
      </c>
      <c r="F422" t="s">
        <v>8218</v>
      </c>
      <c r="G422" t="s">
        <v>8223</v>
      </c>
      <c r="H422" t="s">
        <v>8245</v>
      </c>
      <c r="I422">
        <v>1420088400</v>
      </c>
      <c r="J422">
        <v>1416977259</v>
      </c>
      <c r="K422" t="b">
        <v>0</v>
      </c>
      <c r="L422">
        <v>23</v>
      </c>
      <c r="M422" t="b">
        <v>1</v>
      </c>
      <c r="N422" t="s">
        <v>8269</v>
      </c>
      <c r="O422">
        <v>42005.208333333328</v>
      </c>
      <c r="P422">
        <v>41969.199756944443</v>
      </c>
      <c r="Q422">
        <v>105</v>
      </c>
      <c r="R422">
        <v>45.48</v>
      </c>
      <c r="S422" t="s">
        <v>8320</v>
      </c>
      <c r="T422" t="s">
        <v>8321</v>
      </c>
    </row>
    <row r="423" spans="1:20" x14ac:dyDescent="0.3">
      <c r="A423">
        <v>3369</v>
      </c>
      <c r="B423" t="s">
        <v>3368</v>
      </c>
      <c r="C423" t="s">
        <v>7479</v>
      </c>
      <c r="D423">
        <v>5000</v>
      </c>
      <c r="E423">
        <v>5195</v>
      </c>
      <c r="F423" t="s">
        <v>8218</v>
      </c>
      <c r="G423" t="s">
        <v>8240</v>
      </c>
      <c r="H423" t="s">
        <v>8248</v>
      </c>
      <c r="I423">
        <v>1484441980</v>
      </c>
      <c r="J423">
        <v>1479257980</v>
      </c>
      <c r="K423" t="b">
        <v>0</v>
      </c>
      <c r="L423">
        <v>54</v>
      </c>
      <c r="M423" t="b">
        <v>1</v>
      </c>
      <c r="N423" t="s">
        <v>8269</v>
      </c>
      <c r="O423">
        <v>42750.041435185187</v>
      </c>
      <c r="P423">
        <v>42690.041435185187</v>
      </c>
      <c r="Q423">
        <v>104</v>
      </c>
      <c r="R423">
        <v>96.2</v>
      </c>
      <c r="S423" t="s">
        <v>8320</v>
      </c>
      <c r="T423" t="s">
        <v>8321</v>
      </c>
    </row>
    <row r="424" spans="1:20" x14ac:dyDescent="0.3">
      <c r="A424">
        <v>3370</v>
      </c>
      <c r="B424" t="s">
        <v>3369</v>
      </c>
      <c r="C424" t="s">
        <v>7480</v>
      </c>
      <c r="D424">
        <v>1500</v>
      </c>
      <c r="E424">
        <v>1766</v>
      </c>
      <c r="F424" t="s">
        <v>8218</v>
      </c>
      <c r="G424" t="s">
        <v>8223</v>
      </c>
      <c r="H424" t="s">
        <v>8245</v>
      </c>
      <c r="I424">
        <v>1481961600</v>
      </c>
      <c r="J424">
        <v>1479283285</v>
      </c>
      <c r="K424" t="b">
        <v>0</v>
      </c>
      <c r="L424">
        <v>26</v>
      </c>
      <c r="M424" t="b">
        <v>1</v>
      </c>
      <c r="N424" t="s">
        <v>8269</v>
      </c>
      <c r="O424">
        <v>42721.333333333328</v>
      </c>
      <c r="P424">
        <v>42690.334317129629</v>
      </c>
      <c r="Q424">
        <v>118</v>
      </c>
      <c r="R424">
        <v>67.92</v>
      </c>
      <c r="S424" t="s">
        <v>8320</v>
      </c>
      <c r="T424" t="s">
        <v>8321</v>
      </c>
    </row>
    <row r="425" spans="1:20" x14ac:dyDescent="0.3">
      <c r="A425">
        <v>3371</v>
      </c>
      <c r="B425" t="s">
        <v>3370</v>
      </c>
      <c r="C425" t="s">
        <v>7481</v>
      </c>
      <c r="D425">
        <v>200</v>
      </c>
      <c r="E425">
        <v>277</v>
      </c>
      <c r="F425" t="s">
        <v>8218</v>
      </c>
      <c r="G425" t="s">
        <v>8223</v>
      </c>
      <c r="H425" t="s">
        <v>8245</v>
      </c>
      <c r="I425">
        <v>1449089965</v>
      </c>
      <c r="J425">
        <v>1446670765</v>
      </c>
      <c r="K425" t="b">
        <v>0</v>
      </c>
      <c r="L425">
        <v>9</v>
      </c>
      <c r="M425" t="b">
        <v>1</v>
      </c>
      <c r="N425" t="s">
        <v>8269</v>
      </c>
      <c r="O425">
        <v>42340.874594907407</v>
      </c>
      <c r="P425">
        <v>42312.874594907407</v>
      </c>
      <c r="Q425">
        <v>139</v>
      </c>
      <c r="R425">
        <v>30.78</v>
      </c>
      <c r="S425" t="s">
        <v>8320</v>
      </c>
      <c r="T425" t="s">
        <v>8321</v>
      </c>
    </row>
    <row r="426" spans="1:20" x14ac:dyDescent="0.3">
      <c r="A426">
        <v>3372</v>
      </c>
      <c r="B426" t="s">
        <v>3371</v>
      </c>
      <c r="C426" t="s">
        <v>7482</v>
      </c>
      <c r="D426">
        <v>1000</v>
      </c>
      <c r="E426">
        <v>1035</v>
      </c>
      <c r="F426" t="s">
        <v>8218</v>
      </c>
      <c r="G426" t="s">
        <v>8223</v>
      </c>
      <c r="H426" t="s">
        <v>8245</v>
      </c>
      <c r="I426">
        <v>1408942740</v>
      </c>
      <c r="J426">
        <v>1407157756</v>
      </c>
      <c r="K426" t="b">
        <v>0</v>
      </c>
      <c r="L426">
        <v>27</v>
      </c>
      <c r="M426" t="b">
        <v>1</v>
      </c>
      <c r="N426" t="s">
        <v>8269</v>
      </c>
      <c r="O426">
        <v>41876.207638888889</v>
      </c>
      <c r="P426">
        <v>41855.548101851848</v>
      </c>
      <c r="Q426">
        <v>104</v>
      </c>
      <c r="R426">
        <v>38.33</v>
      </c>
      <c r="S426" t="s">
        <v>8320</v>
      </c>
      <c r="T426" t="s">
        <v>8321</v>
      </c>
    </row>
    <row r="427" spans="1:20" x14ac:dyDescent="0.3">
      <c r="A427">
        <v>3373</v>
      </c>
      <c r="B427" t="s">
        <v>3372</v>
      </c>
      <c r="C427" t="s">
        <v>7483</v>
      </c>
      <c r="D427">
        <v>2000</v>
      </c>
      <c r="E427">
        <v>2005</v>
      </c>
      <c r="F427" t="s">
        <v>8218</v>
      </c>
      <c r="G427" t="s">
        <v>8224</v>
      </c>
      <c r="H427" t="s">
        <v>8246</v>
      </c>
      <c r="I427">
        <v>1437235200</v>
      </c>
      <c r="J427">
        <v>1435177840</v>
      </c>
      <c r="K427" t="b">
        <v>0</v>
      </c>
      <c r="L427">
        <v>30</v>
      </c>
      <c r="M427" t="b">
        <v>1</v>
      </c>
      <c r="N427" t="s">
        <v>8269</v>
      </c>
      <c r="O427">
        <v>42203.666666666672</v>
      </c>
      <c r="P427">
        <v>42179.854629629626</v>
      </c>
      <c r="Q427">
        <v>100</v>
      </c>
      <c r="R427">
        <v>66.83</v>
      </c>
      <c r="S427" t="s">
        <v>8320</v>
      </c>
      <c r="T427" t="s">
        <v>8321</v>
      </c>
    </row>
    <row r="428" spans="1:20" x14ac:dyDescent="0.3">
      <c r="A428">
        <v>3374</v>
      </c>
      <c r="B428" t="s">
        <v>3373</v>
      </c>
      <c r="C428" t="s">
        <v>7484</v>
      </c>
      <c r="D428">
        <v>3500</v>
      </c>
      <c r="E428">
        <v>3730</v>
      </c>
      <c r="F428" t="s">
        <v>8218</v>
      </c>
      <c r="G428" t="s">
        <v>8228</v>
      </c>
      <c r="H428" t="s">
        <v>8250</v>
      </c>
      <c r="I428">
        <v>1446053616</v>
      </c>
      <c r="J428">
        <v>1443461616</v>
      </c>
      <c r="K428" t="b">
        <v>0</v>
      </c>
      <c r="L428">
        <v>52</v>
      </c>
      <c r="M428" t="b">
        <v>1</v>
      </c>
      <c r="N428" t="s">
        <v>8269</v>
      </c>
      <c r="O428">
        <v>42305.731666666667</v>
      </c>
      <c r="P428">
        <v>42275.731666666667</v>
      </c>
      <c r="Q428">
        <v>107</v>
      </c>
      <c r="R428">
        <v>71.73</v>
      </c>
      <c r="S428" t="s">
        <v>8320</v>
      </c>
      <c r="T428" t="s">
        <v>8321</v>
      </c>
    </row>
    <row r="429" spans="1:20" x14ac:dyDescent="0.3">
      <c r="A429">
        <v>3375</v>
      </c>
      <c r="B429" t="s">
        <v>3374</v>
      </c>
      <c r="C429" t="s">
        <v>7485</v>
      </c>
      <c r="D429">
        <v>3000</v>
      </c>
      <c r="E429">
        <v>3000</v>
      </c>
      <c r="F429" t="s">
        <v>8218</v>
      </c>
      <c r="G429" t="s">
        <v>8224</v>
      </c>
      <c r="H429" t="s">
        <v>8246</v>
      </c>
      <c r="I429">
        <v>1400423973</v>
      </c>
      <c r="J429">
        <v>1399387173</v>
      </c>
      <c r="K429" t="b">
        <v>0</v>
      </c>
      <c r="L429">
        <v>17</v>
      </c>
      <c r="M429" t="b">
        <v>1</v>
      </c>
      <c r="N429" t="s">
        <v>8269</v>
      </c>
      <c r="O429">
        <v>41777.610798611109</v>
      </c>
      <c r="P429">
        <v>41765.610798611109</v>
      </c>
      <c r="Q429">
        <v>100</v>
      </c>
      <c r="R429">
        <v>176.47</v>
      </c>
      <c r="S429" t="s">
        <v>8320</v>
      </c>
      <c r="T429" t="s">
        <v>8321</v>
      </c>
    </row>
    <row r="430" spans="1:20" x14ac:dyDescent="0.3">
      <c r="A430">
        <v>3376</v>
      </c>
      <c r="B430" t="s">
        <v>3375</v>
      </c>
      <c r="C430" t="s">
        <v>7486</v>
      </c>
      <c r="D430">
        <v>8000</v>
      </c>
      <c r="E430">
        <v>8001</v>
      </c>
      <c r="F430" t="s">
        <v>8218</v>
      </c>
      <c r="G430" t="s">
        <v>8223</v>
      </c>
      <c r="H430" t="s">
        <v>8245</v>
      </c>
      <c r="I430">
        <v>1429976994</v>
      </c>
      <c r="J430">
        <v>1424796594</v>
      </c>
      <c r="K430" t="b">
        <v>0</v>
      </c>
      <c r="L430">
        <v>19</v>
      </c>
      <c r="M430" t="b">
        <v>1</v>
      </c>
      <c r="N430" t="s">
        <v>8269</v>
      </c>
      <c r="O430">
        <v>42119.659652777773</v>
      </c>
      <c r="P430">
        <v>42059.701319444444</v>
      </c>
      <c r="Q430">
        <v>100</v>
      </c>
      <c r="R430">
        <v>421.11</v>
      </c>
      <c r="S430" t="s">
        <v>8320</v>
      </c>
      <c r="T430" t="s">
        <v>8321</v>
      </c>
    </row>
    <row r="431" spans="1:20" x14ac:dyDescent="0.3">
      <c r="A431">
        <v>3377</v>
      </c>
      <c r="B431" t="s">
        <v>3376</v>
      </c>
      <c r="C431" t="s">
        <v>7487</v>
      </c>
      <c r="D431">
        <v>8000</v>
      </c>
      <c r="E431">
        <v>8084</v>
      </c>
      <c r="F431" t="s">
        <v>8218</v>
      </c>
      <c r="G431" t="s">
        <v>8224</v>
      </c>
      <c r="H431" t="s">
        <v>8246</v>
      </c>
      <c r="I431">
        <v>1426870560</v>
      </c>
      <c r="J431">
        <v>1424280899</v>
      </c>
      <c r="K431" t="b">
        <v>0</v>
      </c>
      <c r="L431">
        <v>77</v>
      </c>
      <c r="M431" t="b">
        <v>1</v>
      </c>
      <c r="N431" t="s">
        <v>8269</v>
      </c>
      <c r="O431">
        <v>42083.705555555556</v>
      </c>
      <c r="P431">
        <v>42053.732627314821</v>
      </c>
      <c r="Q431">
        <v>101</v>
      </c>
      <c r="R431">
        <v>104.99</v>
      </c>
      <c r="S431" t="s">
        <v>8320</v>
      </c>
      <c r="T431" t="s">
        <v>8321</v>
      </c>
    </row>
    <row r="432" spans="1:20" x14ac:dyDescent="0.3">
      <c r="A432">
        <v>3378</v>
      </c>
      <c r="B432" t="s">
        <v>3377</v>
      </c>
      <c r="C432" t="s">
        <v>7488</v>
      </c>
      <c r="D432">
        <v>550</v>
      </c>
      <c r="E432">
        <v>592</v>
      </c>
      <c r="F432" t="s">
        <v>8218</v>
      </c>
      <c r="G432" t="s">
        <v>8224</v>
      </c>
      <c r="H432" t="s">
        <v>8246</v>
      </c>
      <c r="I432">
        <v>1409490480</v>
      </c>
      <c r="J432">
        <v>1407400306</v>
      </c>
      <c r="K432" t="b">
        <v>0</v>
      </c>
      <c r="L432">
        <v>21</v>
      </c>
      <c r="M432" t="b">
        <v>1</v>
      </c>
      <c r="N432" t="s">
        <v>8269</v>
      </c>
      <c r="O432">
        <v>41882.547222222223</v>
      </c>
      <c r="P432">
        <v>41858.355393518519</v>
      </c>
      <c r="Q432">
        <v>108</v>
      </c>
      <c r="R432">
        <v>28.19</v>
      </c>
      <c r="S432" t="s">
        <v>8320</v>
      </c>
      <c r="T432" t="s">
        <v>8321</v>
      </c>
    </row>
    <row r="433" spans="1:20" x14ac:dyDescent="0.3">
      <c r="A433">
        <v>3379</v>
      </c>
      <c r="B433" t="s">
        <v>3378</v>
      </c>
      <c r="C433" t="s">
        <v>7489</v>
      </c>
      <c r="D433">
        <v>2000</v>
      </c>
      <c r="E433">
        <v>2073</v>
      </c>
      <c r="F433" t="s">
        <v>8218</v>
      </c>
      <c r="G433" t="s">
        <v>8224</v>
      </c>
      <c r="H433" t="s">
        <v>8246</v>
      </c>
      <c r="I433">
        <v>1440630000</v>
      </c>
      <c r="J433">
        <v>1439122800</v>
      </c>
      <c r="K433" t="b">
        <v>0</v>
      </c>
      <c r="L433">
        <v>38</v>
      </c>
      <c r="M433" t="b">
        <v>1</v>
      </c>
      <c r="N433" t="s">
        <v>8269</v>
      </c>
      <c r="O433">
        <v>42242.958333333328</v>
      </c>
      <c r="P433">
        <v>42225.513888888891</v>
      </c>
      <c r="Q433">
        <v>104</v>
      </c>
      <c r="R433">
        <v>54.55</v>
      </c>
      <c r="S433" t="s">
        <v>8320</v>
      </c>
      <c r="T433" t="s">
        <v>8321</v>
      </c>
    </row>
    <row r="434" spans="1:20" x14ac:dyDescent="0.3">
      <c r="A434">
        <v>3380</v>
      </c>
      <c r="B434" t="s">
        <v>3379</v>
      </c>
      <c r="C434" t="s">
        <v>7490</v>
      </c>
      <c r="D434">
        <v>3000</v>
      </c>
      <c r="E434">
        <v>3133</v>
      </c>
      <c r="F434" t="s">
        <v>8218</v>
      </c>
      <c r="G434" t="s">
        <v>8223</v>
      </c>
      <c r="H434" t="s">
        <v>8245</v>
      </c>
      <c r="I434">
        <v>1417305178</v>
      </c>
      <c r="J434">
        <v>1414277578</v>
      </c>
      <c r="K434" t="b">
        <v>0</v>
      </c>
      <c r="L434">
        <v>28</v>
      </c>
      <c r="M434" t="b">
        <v>1</v>
      </c>
      <c r="N434" t="s">
        <v>8269</v>
      </c>
      <c r="O434">
        <v>41972.995115740734</v>
      </c>
      <c r="P434">
        <v>41937.95344907407</v>
      </c>
      <c r="Q434">
        <v>104</v>
      </c>
      <c r="R434">
        <v>111.89</v>
      </c>
      <c r="S434" t="s">
        <v>8320</v>
      </c>
      <c r="T434" t="s">
        <v>8321</v>
      </c>
    </row>
    <row r="435" spans="1:20" x14ac:dyDescent="0.3">
      <c r="A435">
        <v>3381</v>
      </c>
      <c r="B435" t="s">
        <v>3380</v>
      </c>
      <c r="C435" t="s">
        <v>7491</v>
      </c>
      <c r="D435">
        <v>4000</v>
      </c>
      <c r="E435">
        <v>4090</v>
      </c>
      <c r="F435" t="s">
        <v>8218</v>
      </c>
      <c r="G435" t="s">
        <v>8223</v>
      </c>
      <c r="H435" t="s">
        <v>8245</v>
      </c>
      <c r="I435">
        <v>1426044383</v>
      </c>
      <c r="J435">
        <v>1423455983</v>
      </c>
      <c r="K435" t="b">
        <v>0</v>
      </c>
      <c r="L435">
        <v>48</v>
      </c>
      <c r="M435" t="b">
        <v>1</v>
      </c>
      <c r="N435" t="s">
        <v>8269</v>
      </c>
      <c r="O435">
        <v>42074.143321759257</v>
      </c>
      <c r="P435">
        <v>42044.184988425928</v>
      </c>
      <c r="Q435">
        <v>102</v>
      </c>
      <c r="R435">
        <v>85.21</v>
      </c>
      <c r="S435" t="s">
        <v>8320</v>
      </c>
      <c r="T435" t="s">
        <v>8321</v>
      </c>
    </row>
    <row r="436" spans="1:20" x14ac:dyDescent="0.3">
      <c r="A436">
        <v>3382</v>
      </c>
      <c r="B436" t="s">
        <v>3381</v>
      </c>
      <c r="C436" t="s">
        <v>7492</v>
      </c>
      <c r="D436">
        <v>3500</v>
      </c>
      <c r="E436">
        <v>3526</v>
      </c>
      <c r="F436" t="s">
        <v>8218</v>
      </c>
      <c r="G436" t="s">
        <v>8224</v>
      </c>
      <c r="H436" t="s">
        <v>8246</v>
      </c>
      <c r="I436">
        <v>1470092340</v>
      </c>
      <c r="J436">
        <v>1467973256</v>
      </c>
      <c r="K436" t="b">
        <v>0</v>
      </c>
      <c r="L436">
        <v>46</v>
      </c>
      <c r="M436" t="b">
        <v>1</v>
      </c>
      <c r="N436" t="s">
        <v>8269</v>
      </c>
      <c r="O436">
        <v>42583.957638888889</v>
      </c>
      <c r="P436">
        <v>42559.431203703702</v>
      </c>
      <c r="Q436">
        <v>101</v>
      </c>
      <c r="R436">
        <v>76.650000000000006</v>
      </c>
      <c r="S436" t="s">
        <v>8320</v>
      </c>
      <c r="T436" t="s">
        <v>8321</v>
      </c>
    </row>
    <row r="437" spans="1:20" x14ac:dyDescent="0.3">
      <c r="A437">
        <v>3383</v>
      </c>
      <c r="B437" t="s">
        <v>3382</v>
      </c>
      <c r="C437" t="s">
        <v>7493</v>
      </c>
      <c r="D437">
        <v>1750</v>
      </c>
      <c r="E437">
        <v>1955</v>
      </c>
      <c r="F437" t="s">
        <v>8218</v>
      </c>
      <c r="G437" t="s">
        <v>8223</v>
      </c>
      <c r="H437" t="s">
        <v>8245</v>
      </c>
      <c r="I437">
        <v>1466707620</v>
      </c>
      <c r="J437">
        <v>1464979620</v>
      </c>
      <c r="K437" t="b">
        <v>0</v>
      </c>
      <c r="L437">
        <v>30</v>
      </c>
      <c r="M437" t="b">
        <v>1</v>
      </c>
      <c r="N437" t="s">
        <v>8269</v>
      </c>
      <c r="O437">
        <v>42544.782638888893</v>
      </c>
      <c r="P437">
        <v>42524.782638888893</v>
      </c>
      <c r="Q437">
        <v>112</v>
      </c>
      <c r="R437">
        <v>65.17</v>
      </c>
      <c r="S437" t="s">
        <v>8320</v>
      </c>
      <c r="T437" t="s">
        <v>8321</v>
      </c>
    </row>
    <row r="438" spans="1:20" x14ac:dyDescent="0.3">
      <c r="A438">
        <v>3384</v>
      </c>
      <c r="B438" t="s">
        <v>3383</v>
      </c>
      <c r="C438" t="s">
        <v>7494</v>
      </c>
      <c r="D438">
        <v>6000</v>
      </c>
      <c r="E438">
        <v>6000.66</v>
      </c>
      <c r="F438" t="s">
        <v>8218</v>
      </c>
      <c r="G438" t="s">
        <v>8223</v>
      </c>
      <c r="H438" t="s">
        <v>8245</v>
      </c>
      <c r="I438">
        <v>1448074800</v>
      </c>
      <c r="J438">
        <v>1444874768</v>
      </c>
      <c r="K438" t="b">
        <v>0</v>
      </c>
      <c r="L438">
        <v>64</v>
      </c>
      <c r="M438" t="b">
        <v>1</v>
      </c>
      <c r="N438" t="s">
        <v>8269</v>
      </c>
      <c r="O438">
        <v>42329.125</v>
      </c>
      <c r="P438">
        <v>42292.087592592594</v>
      </c>
      <c r="Q438">
        <v>100</v>
      </c>
      <c r="R438">
        <v>93.76</v>
      </c>
      <c r="S438" t="s">
        <v>8320</v>
      </c>
      <c r="T438" t="s">
        <v>8321</v>
      </c>
    </row>
    <row r="439" spans="1:20" x14ac:dyDescent="0.3">
      <c r="A439">
        <v>3385</v>
      </c>
      <c r="B439" t="s">
        <v>3384</v>
      </c>
      <c r="C439" t="s">
        <v>7495</v>
      </c>
      <c r="D439">
        <v>2000</v>
      </c>
      <c r="E439">
        <v>2000</v>
      </c>
      <c r="F439" t="s">
        <v>8218</v>
      </c>
      <c r="G439" t="s">
        <v>8223</v>
      </c>
      <c r="H439" t="s">
        <v>8245</v>
      </c>
      <c r="I439">
        <v>1418244552</v>
      </c>
      <c r="J439">
        <v>1415652552</v>
      </c>
      <c r="K439" t="b">
        <v>0</v>
      </c>
      <c r="L439">
        <v>15</v>
      </c>
      <c r="M439" t="b">
        <v>1</v>
      </c>
      <c r="N439" t="s">
        <v>8269</v>
      </c>
      <c r="O439">
        <v>41983.8675</v>
      </c>
      <c r="P439">
        <v>41953.8675</v>
      </c>
      <c r="Q439">
        <v>100</v>
      </c>
      <c r="R439">
        <v>133.33000000000001</v>
      </c>
      <c r="S439" t="s">
        <v>8320</v>
      </c>
      <c r="T439" t="s">
        <v>8321</v>
      </c>
    </row>
    <row r="440" spans="1:20" x14ac:dyDescent="0.3">
      <c r="A440">
        <v>3386</v>
      </c>
      <c r="B440" t="s">
        <v>3385</v>
      </c>
      <c r="C440" t="s">
        <v>7496</v>
      </c>
      <c r="D440">
        <v>2000</v>
      </c>
      <c r="E440">
        <v>2100</v>
      </c>
      <c r="F440" t="s">
        <v>8218</v>
      </c>
      <c r="G440" t="s">
        <v>8223</v>
      </c>
      <c r="H440" t="s">
        <v>8245</v>
      </c>
      <c r="I440">
        <v>1417620506</v>
      </c>
      <c r="J440">
        <v>1415028506</v>
      </c>
      <c r="K440" t="b">
        <v>0</v>
      </c>
      <c r="L440">
        <v>41</v>
      </c>
      <c r="M440" t="b">
        <v>1</v>
      </c>
      <c r="N440" t="s">
        <v>8269</v>
      </c>
      <c r="O440">
        <v>41976.644745370373</v>
      </c>
      <c r="P440">
        <v>41946.644745370373</v>
      </c>
      <c r="Q440">
        <v>105</v>
      </c>
      <c r="R440">
        <v>51.22</v>
      </c>
      <c r="S440" t="s">
        <v>8320</v>
      </c>
      <c r="T440" t="s">
        <v>8321</v>
      </c>
    </row>
    <row r="441" spans="1:20" x14ac:dyDescent="0.3">
      <c r="A441">
        <v>3387</v>
      </c>
      <c r="B441" t="s">
        <v>3386</v>
      </c>
      <c r="C441" t="s">
        <v>7497</v>
      </c>
      <c r="D441">
        <v>3000</v>
      </c>
      <c r="E441">
        <v>3506</v>
      </c>
      <c r="F441" t="s">
        <v>8218</v>
      </c>
      <c r="G441" t="s">
        <v>8223</v>
      </c>
      <c r="H441" t="s">
        <v>8245</v>
      </c>
      <c r="I441">
        <v>1418581088</v>
      </c>
      <c r="J441">
        <v>1415125088</v>
      </c>
      <c r="K441" t="b">
        <v>0</v>
      </c>
      <c r="L441">
        <v>35</v>
      </c>
      <c r="M441" t="b">
        <v>1</v>
      </c>
      <c r="N441" t="s">
        <v>8269</v>
      </c>
      <c r="O441">
        <v>41987.762592592597</v>
      </c>
      <c r="P441">
        <v>41947.762592592589</v>
      </c>
      <c r="Q441">
        <v>117</v>
      </c>
      <c r="R441">
        <v>100.17</v>
      </c>
      <c r="S441" t="s">
        <v>8320</v>
      </c>
      <c r="T441" t="s">
        <v>8321</v>
      </c>
    </row>
    <row r="442" spans="1:20" x14ac:dyDescent="0.3">
      <c r="A442">
        <v>3388</v>
      </c>
      <c r="B442" t="s">
        <v>3387</v>
      </c>
      <c r="C442" t="s">
        <v>7498</v>
      </c>
      <c r="D442">
        <v>1500</v>
      </c>
      <c r="E442">
        <v>1557</v>
      </c>
      <c r="F442" t="s">
        <v>8218</v>
      </c>
      <c r="G442" t="s">
        <v>8224</v>
      </c>
      <c r="H442" t="s">
        <v>8246</v>
      </c>
      <c r="I442">
        <v>1434625441</v>
      </c>
      <c r="J442">
        <v>1432033441</v>
      </c>
      <c r="K442" t="b">
        <v>0</v>
      </c>
      <c r="L442">
        <v>45</v>
      </c>
      <c r="M442" t="b">
        <v>1</v>
      </c>
      <c r="N442" t="s">
        <v>8269</v>
      </c>
      <c r="O442">
        <v>42173.461122685185</v>
      </c>
      <c r="P442">
        <v>42143.461122685185</v>
      </c>
      <c r="Q442">
        <v>104</v>
      </c>
      <c r="R442">
        <v>34.6</v>
      </c>
      <c r="S442" t="s">
        <v>8320</v>
      </c>
      <c r="T442" t="s">
        <v>8321</v>
      </c>
    </row>
    <row r="443" spans="1:20" x14ac:dyDescent="0.3">
      <c r="A443">
        <v>3389</v>
      </c>
      <c r="B443" t="s">
        <v>3388</v>
      </c>
      <c r="C443" t="s">
        <v>7499</v>
      </c>
      <c r="D443">
        <v>10000</v>
      </c>
      <c r="E443">
        <v>11450</v>
      </c>
      <c r="F443" t="s">
        <v>8218</v>
      </c>
      <c r="G443" t="s">
        <v>8223</v>
      </c>
      <c r="H443" t="s">
        <v>8245</v>
      </c>
      <c r="I443">
        <v>1464960682</v>
      </c>
      <c r="J443">
        <v>1462368682</v>
      </c>
      <c r="K443" t="b">
        <v>0</v>
      </c>
      <c r="L443">
        <v>62</v>
      </c>
      <c r="M443" t="b">
        <v>1</v>
      </c>
      <c r="N443" t="s">
        <v>8269</v>
      </c>
      <c r="O443">
        <v>42524.563449074078</v>
      </c>
      <c r="P443">
        <v>42494.563449074078</v>
      </c>
      <c r="Q443">
        <v>115</v>
      </c>
      <c r="R443">
        <v>184.68</v>
      </c>
      <c r="S443" t="s">
        <v>8320</v>
      </c>
      <c r="T443" t="s">
        <v>8321</v>
      </c>
    </row>
    <row r="444" spans="1:20" x14ac:dyDescent="0.3">
      <c r="A444">
        <v>3390</v>
      </c>
      <c r="B444" t="s">
        <v>3389</v>
      </c>
      <c r="C444" t="s">
        <v>7500</v>
      </c>
      <c r="D444">
        <v>1500</v>
      </c>
      <c r="E444">
        <v>1536</v>
      </c>
      <c r="F444" t="s">
        <v>8218</v>
      </c>
      <c r="G444" t="s">
        <v>8223</v>
      </c>
      <c r="H444" t="s">
        <v>8245</v>
      </c>
      <c r="I444">
        <v>1405017345</v>
      </c>
      <c r="J444">
        <v>1403721345</v>
      </c>
      <c r="K444" t="b">
        <v>0</v>
      </c>
      <c r="L444">
        <v>22</v>
      </c>
      <c r="M444" t="b">
        <v>1</v>
      </c>
      <c r="N444" t="s">
        <v>8269</v>
      </c>
      <c r="O444">
        <v>41830.774826388886</v>
      </c>
      <c r="P444">
        <v>41815.774826388886</v>
      </c>
      <c r="Q444">
        <v>102</v>
      </c>
      <c r="R444">
        <v>69.819999999999993</v>
      </c>
      <c r="S444" t="s">
        <v>8320</v>
      </c>
      <c r="T444" t="s">
        <v>8321</v>
      </c>
    </row>
    <row r="445" spans="1:20" x14ac:dyDescent="0.3">
      <c r="A445">
        <v>3391</v>
      </c>
      <c r="B445" t="s">
        <v>3390</v>
      </c>
      <c r="C445" t="s">
        <v>7501</v>
      </c>
      <c r="D445">
        <v>500</v>
      </c>
      <c r="E445">
        <v>1115</v>
      </c>
      <c r="F445" t="s">
        <v>8218</v>
      </c>
      <c r="G445" t="s">
        <v>8223</v>
      </c>
      <c r="H445" t="s">
        <v>8245</v>
      </c>
      <c r="I445">
        <v>1407536880</v>
      </c>
      <c r="J445">
        <v>1404997548</v>
      </c>
      <c r="K445" t="b">
        <v>0</v>
      </c>
      <c r="L445">
        <v>18</v>
      </c>
      <c r="M445" t="b">
        <v>1</v>
      </c>
      <c r="N445" t="s">
        <v>8269</v>
      </c>
      <c r="O445">
        <v>41859.936111111114</v>
      </c>
      <c r="P445">
        <v>41830.545694444445</v>
      </c>
      <c r="Q445">
        <v>223</v>
      </c>
      <c r="R445">
        <v>61.94</v>
      </c>
      <c r="S445" t="s">
        <v>8320</v>
      </c>
      <c r="T445" t="s">
        <v>8321</v>
      </c>
    </row>
    <row r="446" spans="1:20" x14ac:dyDescent="0.3">
      <c r="A446">
        <v>3392</v>
      </c>
      <c r="B446" t="s">
        <v>3391</v>
      </c>
      <c r="C446" t="s">
        <v>7502</v>
      </c>
      <c r="D446">
        <v>500</v>
      </c>
      <c r="E446">
        <v>500</v>
      </c>
      <c r="F446" t="s">
        <v>8218</v>
      </c>
      <c r="G446" t="s">
        <v>8224</v>
      </c>
      <c r="H446" t="s">
        <v>8246</v>
      </c>
      <c r="I446">
        <v>1462565855</v>
      </c>
      <c r="J446">
        <v>1458245855</v>
      </c>
      <c r="K446" t="b">
        <v>0</v>
      </c>
      <c r="L446">
        <v>12</v>
      </c>
      <c r="M446" t="b">
        <v>1</v>
      </c>
      <c r="N446" t="s">
        <v>8269</v>
      </c>
      <c r="O446">
        <v>42496.845543981486</v>
      </c>
      <c r="P446">
        <v>42446.845543981486</v>
      </c>
      <c r="Q446">
        <v>100</v>
      </c>
      <c r="R446">
        <v>41.67</v>
      </c>
      <c r="S446" t="s">
        <v>8320</v>
      </c>
      <c r="T446" t="s">
        <v>8321</v>
      </c>
    </row>
    <row r="447" spans="1:20" x14ac:dyDescent="0.3">
      <c r="A447">
        <v>3393</v>
      </c>
      <c r="B447" t="s">
        <v>3392</v>
      </c>
      <c r="C447" t="s">
        <v>7503</v>
      </c>
      <c r="D447">
        <v>1500</v>
      </c>
      <c r="E447">
        <v>1587</v>
      </c>
      <c r="F447" t="s">
        <v>8218</v>
      </c>
      <c r="G447" t="s">
        <v>8223</v>
      </c>
      <c r="H447" t="s">
        <v>8245</v>
      </c>
      <c r="I447">
        <v>1415234760</v>
      </c>
      <c r="J447">
        <v>1413065230</v>
      </c>
      <c r="K447" t="b">
        <v>0</v>
      </c>
      <c r="L447">
        <v>44</v>
      </c>
      <c r="M447" t="b">
        <v>1</v>
      </c>
      <c r="N447" t="s">
        <v>8269</v>
      </c>
      <c r="O447">
        <v>41949.031944444447</v>
      </c>
      <c r="P447">
        <v>41923.921643518523</v>
      </c>
      <c r="Q447">
        <v>106</v>
      </c>
      <c r="R447">
        <v>36.07</v>
      </c>
      <c r="S447" t="s">
        <v>8320</v>
      </c>
      <c r="T447" t="s">
        <v>8321</v>
      </c>
    </row>
    <row r="448" spans="1:20" x14ac:dyDescent="0.3">
      <c r="A448">
        <v>3394</v>
      </c>
      <c r="B448" t="s">
        <v>3393</v>
      </c>
      <c r="C448" t="s">
        <v>7504</v>
      </c>
      <c r="D448">
        <v>550</v>
      </c>
      <c r="E448">
        <v>783</v>
      </c>
      <c r="F448" t="s">
        <v>8218</v>
      </c>
      <c r="G448" t="s">
        <v>8224</v>
      </c>
      <c r="H448" t="s">
        <v>8246</v>
      </c>
      <c r="I448">
        <v>1406470645</v>
      </c>
      <c r="J448">
        <v>1403878645</v>
      </c>
      <c r="K448" t="b">
        <v>0</v>
      </c>
      <c r="L448">
        <v>27</v>
      </c>
      <c r="M448" t="b">
        <v>1</v>
      </c>
      <c r="N448" t="s">
        <v>8269</v>
      </c>
      <c r="O448">
        <v>41847.59542824074</v>
      </c>
      <c r="P448">
        <v>41817.59542824074</v>
      </c>
      <c r="Q448">
        <v>142</v>
      </c>
      <c r="R448">
        <v>29</v>
      </c>
      <c r="S448" t="s">
        <v>8320</v>
      </c>
      <c r="T448" t="s">
        <v>8321</v>
      </c>
    </row>
    <row r="449" spans="1:20" x14ac:dyDescent="0.3">
      <c r="A449">
        <v>3395</v>
      </c>
      <c r="B449" t="s">
        <v>3394</v>
      </c>
      <c r="C449" t="s">
        <v>7505</v>
      </c>
      <c r="D449">
        <v>500</v>
      </c>
      <c r="E449">
        <v>920</v>
      </c>
      <c r="F449" t="s">
        <v>8218</v>
      </c>
      <c r="G449" t="s">
        <v>8224</v>
      </c>
      <c r="H449" t="s">
        <v>8246</v>
      </c>
      <c r="I449">
        <v>1433009400</v>
      </c>
      <c r="J449">
        <v>1431795944</v>
      </c>
      <c r="K449" t="b">
        <v>0</v>
      </c>
      <c r="L449">
        <v>38</v>
      </c>
      <c r="M449" t="b">
        <v>1</v>
      </c>
      <c r="N449" t="s">
        <v>8269</v>
      </c>
      <c r="O449">
        <v>42154.756944444445</v>
      </c>
      <c r="P449">
        <v>42140.712314814817</v>
      </c>
      <c r="Q449">
        <v>184</v>
      </c>
      <c r="R449">
        <v>24.21</v>
      </c>
      <c r="S449" t="s">
        <v>8320</v>
      </c>
      <c r="T449" t="s">
        <v>8321</v>
      </c>
    </row>
    <row r="450" spans="1:20" x14ac:dyDescent="0.3">
      <c r="A450">
        <v>3396</v>
      </c>
      <c r="B450" t="s">
        <v>3395</v>
      </c>
      <c r="C450" t="s">
        <v>7506</v>
      </c>
      <c r="D450">
        <v>1500</v>
      </c>
      <c r="E450">
        <v>1565</v>
      </c>
      <c r="F450" t="s">
        <v>8218</v>
      </c>
      <c r="G450" t="s">
        <v>8223</v>
      </c>
      <c r="H450" t="s">
        <v>8245</v>
      </c>
      <c r="I450">
        <v>1401595140</v>
      </c>
      <c r="J450">
        <v>1399286589</v>
      </c>
      <c r="K450" t="b">
        <v>0</v>
      </c>
      <c r="L450">
        <v>28</v>
      </c>
      <c r="M450" t="b">
        <v>1</v>
      </c>
      <c r="N450" t="s">
        <v>8269</v>
      </c>
      <c r="O450">
        <v>41791.165972222225</v>
      </c>
      <c r="P450">
        <v>41764.44663194444</v>
      </c>
      <c r="Q450">
        <v>104</v>
      </c>
      <c r="R450">
        <v>55.89</v>
      </c>
      <c r="S450" t="s">
        <v>8320</v>
      </c>
      <c r="T450" t="s">
        <v>8321</v>
      </c>
    </row>
    <row r="451" spans="1:20" x14ac:dyDescent="0.3">
      <c r="A451">
        <v>3397</v>
      </c>
      <c r="B451" t="s">
        <v>3396</v>
      </c>
      <c r="C451" t="s">
        <v>7507</v>
      </c>
      <c r="D451">
        <v>250</v>
      </c>
      <c r="E451">
        <v>280</v>
      </c>
      <c r="F451" t="s">
        <v>8218</v>
      </c>
      <c r="G451" t="s">
        <v>8224</v>
      </c>
      <c r="H451" t="s">
        <v>8246</v>
      </c>
      <c r="I451">
        <v>1455832800</v>
      </c>
      <c r="J451">
        <v>1452338929</v>
      </c>
      <c r="K451" t="b">
        <v>0</v>
      </c>
      <c r="L451">
        <v>24</v>
      </c>
      <c r="M451" t="b">
        <v>1</v>
      </c>
      <c r="N451" t="s">
        <v>8269</v>
      </c>
      <c r="O451">
        <v>42418.916666666672</v>
      </c>
      <c r="P451">
        <v>42378.478344907402</v>
      </c>
      <c r="Q451">
        <v>112</v>
      </c>
      <c r="R451">
        <v>11.67</v>
      </c>
      <c r="S451" t="s">
        <v>8320</v>
      </c>
      <c r="T451" t="s">
        <v>8321</v>
      </c>
    </row>
    <row r="452" spans="1:20" x14ac:dyDescent="0.3">
      <c r="A452">
        <v>3398</v>
      </c>
      <c r="B452" t="s">
        <v>3397</v>
      </c>
      <c r="C452" t="s">
        <v>7508</v>
      </c>
      <c r="D452">
        <v>4000</v>
      </c>
      <c r="E452">
        <v>4443</v>
      </c>
      <c r="F452" t="s">
        <v>8218</v>
      </c>
      <c r="G452" t="s">
        <v>8223</v>
      </c>
      <c r="H452" t="s">
        <v>8245</v>
      </c>
      <c r="I452">
        <v>1416589200</v>
      </c>
      <c r="J452">
        <v>1414605776</v>
      </c>
      <c r="K452" t="b">
        <v>0</v>
      </c>
      <c r="L452">
        <v>65</v>
      </c>
      <c r="M452" t="b">
        <v>1</v>
      </c>
      <c r="N452" t="s">
        <v>8269</v>
      </c>
      <c r="O452">
        <v>41964.708333333328</v>
      </c>
      <c r="P452">
        <v>41941.75203703704</v>
      </c>
      <c r="Q452">
        <v>111</v>
      </c>
      <c r="R452">
        <v>68.349999999999994</v>
      </c>
      <c r="S452" t="s">
        <v>8320</v>
      </c>
      <c r="T452" t="s">
        <v>8321</v>
      </c>
    </row>
    <row r="453" spans="1:20" x14ac:dyDescent="0.3">
      <c r="A453">
        <v>3399</v>
      </c>
      <c r="B453" t="s">
        <v>3398</v>
      </c>
      <c r="C453" t="s">
        <v>7509</v>
      </c>
      <c r="D453">
        <v>1200</v>
      </c>
      <c r="E453">
        <v>1245</v>
      </c>
      <c r="F453" t="s">
        <v>8218</v>
      </c>
      <c r="G453" t="s">
        <v>8224</v>
      </c>
      <c r="H453" t="s">
        <v>8246</v>
      </c>
      <c r="I453">
        <v>1424556325</v>
      </c>
      <c r="J453">
        <v>1421964325</v>
      </c>
      <c r="K453" t="b">
        <v>0</v>
      </c>
      <c r="L453">
        <v>46</v>
      </c>
      <c r="M453" t="b">
        <v>1</v>
      </c>
      <c r="N453" t="s">
        <v>8269</v>
      </c>
      <c r="O453">
        <v>42056.920428240745</v>
      </c>
      <c r="P453">
        <v>42026.920428240745</v>
      </c>
      <c r="Q453">
        <v>104</v>
      </c>
      <c r="R453">
        <v>27.07</v>
      </c>
      <c r="S453" t="s">
        <v>8320</v>
      </c>
      <c r="T453" t="s">
        <v>8321</v>
      </c>
    </row>
    <row r="454" spans="1:20" x14ac:dyDescent="0.3">
      <c r="A454">
        <v>3400</v>
      </c>
      <c r="B454" t="s">
        <v>3399</v>
      </c>
      <c r="C454" t="s">
        <v>7510</v>
      </c>
      <c r="D454">
        <v>10000</v>
      </c>
      <c r="E454">
        <v>10041</v>
      </c>
      <c r="F454" t="s">
        <v>8218</v>
      </c>
      <c r="G454" t="s">
        <v>8223</v>
      </c>
      <c r="H454" t="s">
        <v>8245</v>
      </c>
      <c r="I454">
        <v>1409266414</v>
      </c>
      <c r="J454">
        <v>1405378414</v>
      </c>
      <c r="K454" t="b">
        <v>0</v>
      </c>
      <c r="L454">
        <v>85</v>
      </c>
      <c r="M454" t="b">
        <v>1</v>
      </c>
      <c r="N454" t="s">
        <v>8269</v>
      </c>
      <c r="O454">
        <v>41879.953865740739</v>
      </c>
      <c r="P454">
        <v>41834.953865740739</v>
      </c>
      <c r="Q454">
        <v>100</v>
      </c>
      <c r="R454">
        <v>118.13</v>
      </c>
      <c r="S454" t="s">
        <v>8320</v>
      </c>
      <c r="T454" t="s">
        <v>8321</v>
      </c>
    </row>
    <row r="455" spans="1:20" x14ac:dyDescent="0.3">
      <c r="A455">
        <v>3401</v>
      </c>
      <c r="B455" t="s">
        <v>3400</v>
      </c>
      <c r="C455" t="s">
        <v>7511</v>
      </c>
      <c r="D455">
        <v>2900</v>
      </c>
      <c r="E455">
        <v>2954</v>
      </c>
      <c r="F455" t="s">
        <v>8218</v>
      </c>
      <c r="G455" t="s">
        <v>8224</v>
      </c>
      <c r="H455" t="s">
        <v>8246</v>
      </c>
      <c r="I455">
        <v>1438968146</v>
      </c>
      <c r="J455">
        <v>1436376146</v>
      </c>
      <c r="K455" t="b">
        <v>0</v>
      </c>
      <c r="L455">
        <v>66</v>
      </c>
      <c r="M455" t="b">
        <v>1</v>
      </c>
      <c r="N455" t="s">
        <v>8269</v>
      </c>
      <c r="O455">
        <v>42223.723912037036</v>
      </c>
      <c r="P455">
        <v>42193.723912037036</v>
      </c>
      <c r="Q455">
        <v>102</v>
      </c>
      <c r="R455">
        <v>44.76</v>
      </c>
      <c r="S455" t="s">
        <v>8320</v>
      </c>
      <c r="T455" t="s">
        <v>8321</v>
      </c>
    </row>
    <row r="456" spans="1:20" x14ac:dyDescent="0.3">
      <c r="A456">
        <v>3402</v>
      </c>
      <c r="B456" t="s">
        <v>3401</v>
      </c>
      <c r="C456" t="s">
        <v>7512</v>
      </c>
      <c r="D456">
        <v>15000</v>
      </c>
      <c r="E456">
        <v>16465</v>
      </c>
      <c r="F456" t="s">
        <v>8218</v>
      </c>
      <c r="G456" t="s">
        <v>8223</v>
      </c>
      <c r="H456" t="s">
        <v>8245</v>
      </c>
      <c r="I456">
        <v>1447295460</v>
      </c>
      <c r="J456">
        <v>1444747843</v>
      </c>
      <c r="K456" t="b">
        <v>0</v>
      </c>
      <c r="L456">
        <v>165</v>
      </c>
      <c r="M456" t="b">
        <v>1</v>
      </c>
      <c r="N456" t="s">
        <v>8269</v>
      </c>
      <c r="O456">
        <v>42320.104861111111</v>
      </c>
      <c r="P456">
        <v>42290.61855324074</v>
      </c>
      <c r="Q456">
        <v>110</v>
      </c>
      <c r="R456">
        <v>99.79</v>
      </c>
      <c r="S456" t="s">
        <v>8320</v>
      </c>
      <c r="T456" t="s">
        <v>8321</v>
      </c>
    </row>
    <row r="457" spans="1:20" x14ac:dyDescent="0.3">
      <c r="A457">
        <v>3403</v>
      </c>
      <c r="B457" t="s">
        <v>3402</v>
      </c>
      <c r="C457" t="s">
        <v>7513</v>
      </c>
      <c r="D457">
        <v>2000</v>
      </c>
      <c r="E457">
        <v>2000</v>
      </c>
      <c r="F457" t="s">
        <v>8218</v>
      </c>
      <c r="G457" t="s">
        <v>8224</v>
      </c>
      <c r="H457" t="s">
        <v>8246</v>
      </c>
      <c r="I457">
        <v>1435230324</v>
      </c>
      <c r="J457">
        <v>1432638324</v>
      </c>
      <c r="K457" t="b">
        <v>0</v>
      </c>
      <c r="L457">
        <v>17</v>
      </c>
      <c r="M457" t="b">
        <v>1</v>
      </c>
      <c r="N457" t="s">
        <v>8269</v>
      </c>
      <c r="O457">
        <v>42180.462083333332</v>
      </c>
      <c r="P457">
        <v>42150.462083333332</v>
      </c>
      <c r="Q457">
        <v>100</v>
      </c>
      <c r="R457">
        <v>117.65</v>
      </c>
      <c r="S457" t="s">
        <v>8320</v>
      </c>
      <c r="T457" t="s">
        <v>8321</v>
      </c>
    </row>
    <row r="458" spans="1:20" x14ac:dyDescent="0.3">
      <c r="A458">
        <v>3404</v>
      </c>
      <c r="B458" t="s">
        <v>3403</v>
      </c>
      <c r="C458" t="s">
        <v>7514</v>
      </c>
      <c r="D458">
        <v>500</v>
      </c>
      <c r="E458">
        <v>610</v>
      </c>
      <c r="F458" t="s">
        <v>8218</v>
      </c>
      <c r="G458" t="s">
        <v>8223</v>
      </c>
      <c r="H458" t="s">
        <v>8245</v>
      </c>
      <c r="I458">
        <v>1434542702</v>
      </c>
      <c r="J458">
        <v>1432814702</v>
      </c>
      <c r="K458" t="b">
        <v>0</v>
      </c>
      <c r="L458">
        <v>3</v>
      </c>
      <c r="M458" t="b">
        <v>1</v>
      </c>
      <c r="N458" t="s">
        <v>8269</v>
      </c>
      <c r="O458">
        <v>42172.503495370373</v>
      </c>
      <c r="P458">
        <v>42152.503495370373</v>
      </c>
      <c r="Q458">
        <v>122</v>
      </c>
      <c r="R458">
        <v>203.33</v>
      </c>
      <c r="S458" t="s">
        <v>8320</v>
      </c>
      <c r="T458" t="s">
        <v>8321</v>
      </c>
    </row>
    <row r="459" spans="1:20" x14ac:dyDescent="0.3">
      <c r="A459">
        <v>3405</v>
      </c>
      <c r="B459" t="s">
        <v>3404</v>
      </c>
      <c r="C459" t="s">
        <v>7515</v>
      </c>
      <c r="D459">
        <v>350</v>
      </c>
      <c r="E459">
        <v>481.5</v>
      </c>
      <c r="F459" t="s">
        <v>8218</v>
      </c>
      <c r="G459" t="s">
        <v>8224</v>
      </c>
      <c r="H459" t="s">
        <v>8246</v>
      </c>
      <c r="I459">
        <v>1456876740</v>
      </c>
      <c r="J459">
        <v>1455063886</v>
      </c>
      <c r="K459" t="b">
        <v>0</v>
      </c>
      <c r="L459">
        <v>17</v>
      </c>
      <c r="M459" t="b">
        <v>1</v>
      </c>
      <c r="N459" t="s">
        <v>8269</v>
      </c>
      <c r="O459">
        <v>42430.999305555553</v>
      </c>
      <c r="P459">
        <v>42410.017199074078</v>
      </c>
      <c r="Q459">
        <v>138</v>
      </c>
      <c r="R459">
        <v>28.32</v>
      </c>
      <c r="S459" t="s">
        <v>8320</v>
      </c>
      <c r="T459" t="s">
        <v>8321</v>
      </c>
    </row>
    <row r="460" spans="1:20" x14ac:dyDescent="0.3">
      <c r="A460">
        <v>3406</v>
      </c>
      <c r="B460" t="s">
        <v>3405</v>
      </c>
      <c r="C460" t="s">
        <v>7516</v>
      </c>
      <c r="D460">
        <v>10000</v>
      </c>
      <c r="E460">
        <v>10031</v>
      </c>
      <c r="F460" t="s">
        <v>8218</v>
      </c>
      <c r="G460" t="s">
        <v>8223</v>
      </c>
      <c r="H460" t="s">
        <v>8245</v>
      </c>
      <c r="I460">
        <v>1405511376</v>
      </c>
      <c r="J460">
        <v>1401623376</v>
      </c>
      <c r="K460" t="b">
        <v>0</v>
      </c>
      <c r="L460">
        <v>91</v>
      </c>
      <c r="M460" t="b">
        <v>1</v>
      </c>
      <c r="N460" t="s">
        <v>8269</v>
      </c>
      <c r="O460">
        <v>41836.492777777778</v>
      </c>
      <c r="P460">
        <v>41791.492777777778</v>
      </c>
      <c r="Q460">
        <v>100</v>
      </c>
      <c r="R460">
        <v>110.23</v>
      </c>
      <c r="S460" t="s">
        <v>8320</v>
      </c>
      <c r="T460" t="s">
        <v>8321</v>
      </c>
    </row>
    <row r="461" spans="1:20" x14ac:dyDescent="0.3">
      <c r="A461">
        <v>3407</v>
      </c>
      <c r="B461" t="s">
        <v>3406</v>
      </c>
      <c r="C461" t="s">
        <v>7517</v>
      </c>
      <c r="D461">
        <v>2000</v>
      </c>
      <c r="E461">
        <v>2142</v>
      </c>
      <c r="F461" t="s">
        <v>8218</v>
      </c>
      <c r="G461" t="s">
        <v>8224</v>
      </c>
      <c r="H461" t="s">
        <v>8246</v>
      </c>
      <c r="I461">
        <v>1404641289</v>
      </c>
      <c r="J461">
        <v>1402049289</v>
      </c>
      <c r="K461" t="b">
        <v>0</v>
      </c>
      <c r="L461">
        <v>67</v>
      </c>
      <c r="M461" t="b">
        <v>1</v>
      </c>
      <c r="N461" t="s">
        <v>8269</v>
      </c>
      <c r="O461">
        <v>41826.422326388885</v>
      </c>
      <c r="P461">
        <v>41796.422326388885</v>
      </c>
      <c r="Q461">
        <v>107</v>
      </c>
      <c r="R461">
        <v>31.97</v>
      </c>
      <c r="S461" t="s">
        <v>8320</v>
      </c>
      <c r="T461" t="s">
        <v>8321</v>
      </c>
    </row>
    <row r="462" spans="1:20" x14ac:dyDescent="0.3">
      <c r="A462">
        <v>3408</v>
      </c>
      <c r="B462" t="s">
        <v>3407</v>
      </c>
      <c r="C462" t="s">
        <v>7518</v>
      </c>
      <c r="D462">
        <v>500</v>
      </c>
      <c r="E462">
        <v>1055</v>
      </c>
      <c r="F462" t="s">
        <v>8218</v>
      </c>
      <c r="G462" t="s">
        <v>8223</v>
      </c>
      <c r="H462" t="s">
        <v>8245</v>
      </c>
      <c r="I462">
        <v>1405727304</v>
      </c>
      <c r="J462">
        <v>1403135304</v>
      </c>
      <c r="K462" t="b">
        <v>0</v>
      </c>
      <c r="L462">
        <v>18</v>
      </c>
      <c r="M462" t="b">
        <v>1</v>
      </c>
      <c r="N462" t="s">
        <v>8269</v>
      </c>
      <c r="O462">
        <v>41838.991944444446</v>
      </c>
      <c r="P462">
        <v>41808.991944444446</v>
      </c>
      <c r="Q462">
        <v>211</v>
      </c>
      <c r="R462">
        <v>58.61</v>
      </c>
      <c r="S462" t="s">
        <v>8320</v>
      </c>
      <c r="T462" t="s">
        <v>8321</v>
      </c>
    </row>
    <row r="463" spans="1:20" x14ac:dyDescent="0.3">
      <c r="A463">
        <v>3409</v>
      </c>
      <c r="B463" t="s">
        <v>3408</v>
      </c>
      <c r="C463" t="s">
        <v>7519</v>
      </c>
      <c r="D463">
        <v>500</v>
      </c>
      <c r="E463">
        <v>618</v>
      </c>
      <c r="F463" t="s">
        <v>8218</v>
      </c>
      <c r="G463" t="s">
        <v>8224</v>
      </c>
      <c r="H463" t="s">
        <v>8246</v>
      </c>
      <c r="I463">
        <v>1469998680</v>
      </c>
      <c r="J463">
        <v>1466710358</v>
      </c>
      <c r="K463" t="b">
        <v>0</v>
      </c>
      <c r="L463">
        <v>21</v>
      </c>
      <c r="M463" t="b">
        <v>1</v>
      </c>
      <c r="N463" t="s">
        <v>8269</v>
      </c>
      <c r="O463">
        <v>42582.873611111107</v>
      </c>
      <c r="P463">
        <v>42544.814328703709</v>
      </c>
      <c r="Q463">
        <v>124</v>
      </c>
      <c r="R463">
        <v>29.43</v>
      </c>
      <c r="S463" t="s">
        <v>8320</v>
      </c>
      <c r="T463" t="s">
        <v>8321</v>
      </c>
    </row>
    <row r="464" spans="1:20" x14ac:dyDescent="0.3">
      <c r="A464">
        <v>3410</v>
      </c>
      <c r="B464" t="s">
        <v>3409</v>
      </c>
      <c r="C464" t="s">
        <v>7520</v>
      </c>
      <c r="D464">
        <v>3000</v>
      </c>
      <c r="E464">
        <v>3255</v>
      </c>
      <c r="F464" t="s">
        <v>8218</v>
      </c>
      <c r="G464" t="s">
        <v>8223</v>
      </c>
      <c r="H464" t="s">
        <v>8245</v>
      </c>
      <c r="I464">
        <v>1465196400</v>
      </c>
      <c r="J464">
        <v>1462841990</v>
      </c>
      <c r="K464" t="b">
        <v>0</v>
      </c>
      <c r="L464">
        <v>40</v>
      </c>
      <c r="M464" t="b">
        <v>1</v>
      </c>
      <c r="N464" t="s">
        <v>8269</v>
      </c>
      <c r="O464">
        <v>42527.291666666672</v>
      </c>
      <c r="P464">
        <v>42500.041550925926</v>
      </c>
      <c r="Q464">
        <v>109</v>
      </c>
      <c r="R464">
        <v>81.38</v>
      </c>
      <c r="S464" t="s">
        <v>8320</v>
      </c>
      <c r="T464" t="s">
        <v>8321</v>
      </c>
    </row>
    <row r="465" spans="1:20" x14ac:dyDescent="0.3">
      <c r="A465">
        <v>3411</v>
      </c>
      <c r="B465" t="s">
        <v>3410</v>
      </c>
      <c r="C465" t="s">
        <v>7521</v>
      </c>
      <c r="D465">
        <v>15000</v>
      </c>
      <c r="E465">
        <v>15535</v>
      </c>
      <c r="F465" t="s">
        <v>8218</v>
      </c>
      <c r="G465" t="s">
        <v>8223</v>
      </c>
      <c r="H465" t="s">
        <v>8245</v>
      </c>
      <c r="I465">
        <v>1444264372</v>
      </c>
      <c r="J465">
        <v>1442536372</v>
      </c>
      <c r="K465" t="b">
        <v>0</v>
      </c>
      <c r="L465">
        <v>78</v>
      </c>
      <c r="M465" t="b">
        <v>1</v>
      </c>
      <c r="N465" t="s">
        <v>8269</v>
      </c>
      <c r="O465">
        <v>42285.022824074069</v>
      </c>
      <c r="P465">
        <v>42265.022824074069</v>
      </c>
      <c r="Q465">
        <v>104</v>
      </c>
      <c r="R465">
        <v>199.17</v>
      </c>
      <c r="S465" t="s">
        <v>8320</v>
      </c>
      <c r="T465" t="s">
        <v>8321</v>
      </c>
    </row>
    <row r="466" spans="1:20" x14ac:dyDescent="0.3">
      <c r="A466">
        <v>3412</v>
      </c>
      <c r="B466" t="s">
        <v>3411</v>
      </c>
      <c r="C466" t="s">
        <v>7522</v>
      </c>
      <c r="D466">
        <v>3000</v>
      </c>
      <c r="E466">
        <v>3000</v>
      </c>
      <c r="F466" t="s">
        <v>8218</v>
      </c>
      <c r="G466" t="s">
        <v>8224</v>
      </c>
      <c r="H466" t="s">
        <v>8246</v>
      </c>
      <c r="I466">
        <v>1411858862</v>
      </c>
      <c r="J466">
        <v>1409266862</v>
      </c>
      <c r="K466" t="b">
        <v>0</v>
      </c>
      <c r="L466">
        <v>26</v>
      </c>
      <c r="M466" t="b">
        <v>1</v>
      </c>
      <c r="N466" t="s">
        <v>8269</v>
      </c>
      <c r="O466">
        <v>41909.959050925929</v>
      </c>
      <c r="P466">
        <v>41879.959050925929</v>
      </c>
      <c r="Q466">
        <v>100</v>
      </c>
      <c r="R466">
        <v>115.38</v>
      </c>
      <c r="S466" t="s">
        <v>8320</v>
      </c>
      <c r="T466" t="s">
        <v>8321</v>
      </c>
    </row>
    <row r="467" spans="1:20" x14ac:dyDescent="0.3">
      <c r="A467">
        <v>3413</v>
      </c>
      <c r="B467" t="s">
        <v>3412</v>
      </c>
      <c r="C467" t="s">
        <v>7523</v>
      </c>
      <c r="D467">
        <v>500</v>
      </c>
      <c r="E467">
        <v>650</v>
      </c>
      <c r="F467" t="s">
        <v>8218</v>
      </c>
      <c r="G467" t="s">
        <v>8223</v>
      </c>
      <c r="H467" t="s">
        <v>8245</v>
      </c>
      <c r="I467">
        <v>1425099540</v>
      </c>
      <c r="J467">
        <v>1424280938</v>
      </c>
      <c r="K467" t="b">
        <v>0</v>
      </c>
      <c r="L467">
        <v>14</v>
      </c>
      <c r="M467" t="b">
        <v>1</v>
      </c>
      <c r="N467" t="s">
        <v>8269</v>
      </c>
      <c r="O467">
        <v>42063.207638888889</v>
      </c>
      <c r="P467">
        <v>42053.733078703706</v>
      </c>
      <c r="Q467">
        <v>130</v>
      </c>
      <c r="R467">
        <v>46.43</v>
      </c>
      <c r="S467" t="s">
        <v>8320</v>
      </c>
      <c r="T467" t="s">
        <v>8321</v>
      </c>
    </row>
    <row r="468" spans="1:20" x14ac:dyDescent="0.3">
      <c r="A468">
        <v>3414</v>
      </c>
      <c r="B468" t="s">
        <v>3413</v>
      </c>
      <c r="C468" t="s">
        <v>7524</v>
      </c>
      <c r="D468">
        <v>3000</v>
      </c>
      <c r="E468">
        <v>3105</v>
      </c>
      <c r="F468" t="s">
        <v>8218</v>
      </c>
      <c r="G468" t="s">
        <v>8223</v>
      </c>
      <c r="H468" t="s">
        <v>8245</v>
      </c>
      <c r="I468">
        <v>1480579140</v>
      </c>
      <c r="J468">
        <v>1478030325</v>
      </c>
      <c r="K468" t="b">
        <v>0</v>
      </c>
      <c r="L468">
        <v>44</v>
      </c>
      <c r="M468" t="b">
        <v>1</v>
      </c>
      <c r="N468" t="s">
        <v>8269</v>
      </c>
      <c r="O468">
        <v>42705.332638888889</v>
      </c>
      <c r="P468">
        <v>42675.832465277781</v>
      </c>
      <c r="Q468">
        <v>104</v>
      </c>
      <c r="R468">
        <v>70.569999999999993</v>
      </c>
      <c r="S468" t="s">
        <v>8320</v>
      </c>
      <c r="T468" t="s">
        <v>8321</v>
      </c>
    </row>
    <row r="469" spans="1:20" x14ac:dyDescent="0.3">
      <c r="A469">
        <v>3415</v>
      </c>
      <c r="B469" t="s">
        <v>3414</v>
      </c>
      <c r="C469" t="s">
        <v>7525</v>
      </c>
      <c r="D469">
        <v>200</v>
      </c>
      <c r="E469">
        <v>200</v>
      </c>
      <c r="F469" t="s">
        <v>8218</v>
      </c>
      <c r="G469" t="s">
        <v>8223</v>
      </c>
      <c r="H469" t="s">
        <v>8245</v>
      </c>
      <c r="I469">
        <v>1460935800</v>
      </c>
      <c r="J469">
        <v>1459999656</v>
      </c>
      <c r="K469" t="b">
        <v>0</v>
      </c>
      <c r="L469">
        <v>9</v>
      </c>
      <c r="M469" t="b">
        <v>1</v>
      </c>
      <c r="N469" t="s">
        <v>8269</v>
      </c>
      <c r="O469">
        <v>42477.979166666672</v>
      </c>
      <c r="P469">
        <v>42467.144166666665</v>
      </c>
      <c r="Q469">
        <v>100</v>
      </c>
      <c r="R469">
        <v>22.22</v>
      </c>
      <c r="S469" t="s">
        <v>8320</v>
      </c>
      <c r="T469" t="s">
        <v>8321</v>
      </c>
    </row>
    <row r="470" spans="1:20" x14ac:dyDescent="0.3">
      <c r="A470">
        <v>3416</v>
      </c>
      <c r="B470" t="s">
        <v>3415</v>
      </c>
      <c r="C470" t="s">
        <v>7526</v>
      </c>
      <c r="D470">
        <v>4000</v>
      </c>
      <c r="E470">
        <v>4784</v>
      </c>
      <c r="F470" t="s">
        <v>8218</v>
      </c>
      <c r="G470" t="s">
        <v>8224</v>
      </c>
      <c r="H470" t="s">
        <v>8246</v>
      </c>
      <c r="I470">
        <v>1429813800</v>
      </c>
      <c r="J470">
        <v>1427363645</v>
      </c>
      <c r="K470" t="b">
        <v>0</v>
      </c>
      <c r="L470">
        <v>30</v>
      </c>
      <c r="M470" t="b">
        <v>1</v>
      </c>
      <c r="N470" t="s">
        <v>8269</v>
      </c>
      <c r="O470">
        <v>42117.770833333328</v>
      </c>
      <c r="P470">
        <v>42089.412557870368</v>
      </c>
      <c r="Q470">
        <v>120</v>
      </c>
      <c r="R470">
        <v>159.47</v>
      </c>
      <c r="S470" t="s">
        <v>8320</v>
      </c>
      <c r="T470" t="s">
        <v>8321</v>
      </c>
    </row>
    <row r="471" spans="1:20" x14ac:dyDescent="0.3">
      <c r="A471">
        <v>3417</v>
      </c>
      <c r="B471" t="s">
        <v>3416</v>
      </c>
      <c r="C471" t="s">
        <v>7527</v>
      </c>
      <c r="D471">
        <v>1700</v>
      </c>
      <c r="E471">
        <v>1700.01</v>
      </c>
      <c r="F471" t="s">
        <v>8218</v>
      </c>
      <c r="G471" t="s">
        <v>8223</v>
      </c>
      <c r="H471" t="s">
        <v>8245</v>
      </c>
      <c r="I471">
        <v>1414284180</v>
      </c>
      <c r="J471">
        <v>1410558948</v>
      </c>
      <c r="K471" t="b">
        <v>0</v>
      </c>
      <c r="L471">
        <v>45</v>
      </c>
      <c r="M471" t="b">
        <v>1</v>
      </c>
      <c r="N471" t="s">
        <v>8269</v>
      </c>
      <c r="O471">
        <v>41938.029861111114</v>
      </c>
      <c r="P471">
        <v>41894.91375</v>
      </c>
      <c r="Q471">
        <v>100</v>
      </c>
      <c r="R471">
        <v>37.78</v>
      </c>
      <c r="S471" t="s">
        <v>8320</v>
      </c>
      <c r="T471" t="s">
        <v>8321</v>
      </c>
    </row>
    <row r="472" spans="1:20" x14ac:dyDescent="0.3">
      <c r="A472">
        <v>3418</v>
      </c>
      <c r="B472" t="s">
        <v>3417</v>
      </c>
      <c r="C472" t="s">
        <v>7528</v>
      </c>
      <c r="D472">
        <v>4000</v>
      </c>
      <c r="E472">
        <v>4035</v>
      </c>
      <c r="F472" t="s">
        <v>8218</v>
      </c>
      <c r="G472" t="s">
        <v>8223</v>
      </c>
      <c r="H472" t="s">
        <v>8245</v>
      </c>
      <c r="I472">
        <v>1400875307</v>
      </c>
      <c r="J472">
        <v>1398283307</v>
      </c>
      <c r="K472" t="b">
        <v>0</v>
      </c>
      <c r="L472">
        <v>56</v>
      </c>
      <c r="M472" t="b">
        <v>1</v>
      </c>
      <c r="N472" t="s">
        <v>8269</v>
      </c>
      <c r="O472">
        <v>41782.83457175926</v>
      </c>
      <c r="P472">
        <v>41752.83457175926</v>
      </c>
      <c r="Q472">
        <v>101</v>
      </c>
      <c r="R472">
        <v>72.05</v>
      </c>
      <c r="S472" t="s">
        <v>8320</v>
      </c>
      <c r="T472" t="s">
        <v>8321</v>
      </c>
    </row>
    <row r="473" spans="1:20" x14ac:dyDescent="0.3">
      <c r="A473">
        <v>3419</v>
      </c>
      <c r="B473" t="s">
        <v>3418</v>
      </c>
      <c r="C473" t="s">
        <v>7529</v>
      </c>
      <c r="D473">
        <v>2750</v>
      </c>
      <c r="E473">
        <v>2930</v>
      </c>
      <c r="F473" t="s">
        <v>8218</v>
      </c>
      <c r="G473" t="s">
        <v>8240</v>
      </c>
      <c r="H473" t="s">
        <v>8248</v>
      </c>
      <c r="I473">
        <v>1459978200</v>
      </c>
      <c r="J473">
        <v>1458416585</v>
      </c>
      <c r="K473" t="b">
        <v>0</v>
      </c>
      <c r="L473">
        <v>46</v>
      </c>
      <c r="M473" t="b">
        <v>1</v>
      </c>
      <c r="N473" t="s">
        <v>8269</v>
      </c>
      <c r="O473">
        <v>42466.895833333328</v>
      </c>
      <c r="P473">
        <v>42448.821585648147</v>
      </c>
      <c r="Q473">
        <v>107</v>
      </c>
      <c r="R473">
        <v>63.7</v>
      </c>
      <c r="S473" t="s">
        <v>8320</v>
      </c>
      <c r="T473" t="s">
        <v>8321</v>
      </c>
    </row>
    <row r="474" spans="1:20" x14ac:dyDescent="0.3">
      <c r="A474">
        <v>3420</v>
      </c>
      <c r="B474" t="s">
        <v>3419</v>
      </c>
      <c r="C474" t="s">
        <v>7530</v>
      </c>
      <c r="D474">
        <v>700</v>
      </c>
      <c r="E474">
        <v>966</v>
      </c>
      <c r="F474" t="s">
        <v>8218</v>
      </c>
      <c r="G474" t="s">
        <v>8224</v>
      </c>
      <c r="H474" t="s">
        <v>8246</v>
      </c>
      <c r="I474">
        <v>1455408000</v>
      </c>
      <c r="J474">
        <v>1454638202</v>
      </c>
      <c r="K474" t="b">
        <v>0</v>
      </c>
      <c r="L474">
        <v>34</v>
      </c>
      <c r="M474" t="b">
        <v>1</v>
      </c>
      <c r="N474" t="s">
        <v>8269</v>
      </c>
      <c r="O474">
        <v>42414</v>
      </c>
      <c r="P474">
        <v>42405.090300925927</v>
      </c>
      <c r="Q474">
        <v>138</v>
      </c>
      <c r="R474">
        <v>28.41</v>
      </c>
      <c r="S474" t="s">
        <v>8320</v>
      </c>
      <c r="T474" t="s">
        <v>8321</v>
      </c>
    </row>
    <row r="475" spans="1:20" x14ac:dyDescent="0.3">
      <c r="A475">
        <v>3421</v>
      </c>
      <c r="B475" t="s">
        <v>3420</v>
      </c>
      <c r="C475" t="s">
        <v>7531</v>
      </c>
      <c r="D475">
        <v>10000</v>
      </c>
      <c r="E475">
        <v>10115</v>
      </c>
      <c r="F475" t="s">
        <v>8218</v>
      </c>
      <c r="G475" t="s">
        <v>8223</v>
      </c>
      <c r="H475" t="s">
        <v>8245</v>
      </c>
      <c r="I475">
        <v>1425495563</v>
      </c>
      <c r="J475">
        <v>1422903563</v>
      </c>
      <c r="K475" t="b">
        <v>0</v>
      </c>
      <c r="L475">
        <v>98</v>
      </c>
      <c r="M475" t="b">
        <v>1</v>
      </c>
      <c r="N475" t="s">
        <v>8269</v>
      </c>
      <c r="O475">
        <v>42067.791238425925</v>
      </c>
      <c r="P475">
        <v>42037.791238425925</v>
      </c>
      <c r="Q475">
        <v>101</v>
      </c>
      <c r="R475">
        <v>103.21</v>
      </c>
      <c r="S475" t="s">
        <v>8320</v>
      </c>
      <c r="T475" t="s">
        <v>8321</v>
      </c>
    </row>
    <row r="476" spans="1:20" x14ac:dyDescent="0.3">
      <c r="A476">
        <v>3422</v>
      </c>
      <c r="B476" t="s">
        <v>3421</v>
      </c>
      <c r="C476" t="s">
        <v>7532</v>
      </c>
      <c r="D476">
        <v>3000</v>
      </c>
      <c r="E476">
        <v>3273</v>
      </c>
      <c r="F476" t="s">
        <v>8218</v>
      </c>
      <c r="G476" t="s">
        <v>8224</v>
      </c>
      <c r="H476" t="s">
        <v>8246</v>
      </c>
      <c r="I476">
        <v>1450051200</v>
      </c>
      <c r="J476">
        <v>1447594176</v>
      </c>
      <c r="K476" t="b">
        <v>0</v>
      </c>
      <c r="L476">
        <v>46</v>
      </c>
      <c r="M476" t="b">
        <v>1</v>
      </c>
      <c r="N476" t="s">
        <v>8269</v>
      </c>
      <c r="O476">
        <v>42352</v>
      </c>
      <c r="P476">
        <v>42323.562222222223</v>
      </c>
      <c r="Q476">
        <v>109</v>
      </c>
      <c r="R476">
        <v>71.150000000000006</v>
      </c>
      <c r="S476" t="s">
        <v>8320</v>
      </c>
      <c r="T476" t="s">
        <v>8321</v>
      </c>
    </row>
    <row r="477" spans="1:20" x14ac:dyDescent="0.3">
      <c r="A477">
        <v>3423</v>
      </c>
      <c r="B477" t="s">
        <v>3422</v>
      </c>
      <c r="C477" t="s">
        <v>7533</v>
      </c>
      <c r="D477">
        <v>250</v>
      </c>
      <c r="E477">
        <v>350</v>
      </c>
      <c r="F477" t="s">
        <v>8218</v>
      </c>
      <c r="G477" t="s">
        <v>8223</v>
      </c>
      <c r="H477" t="s">
        <v>8245</v>
      </c>
      <c r="I477">
        <v>1429912341</v>
      </c>
      <c r="J477">
        <v>1427320341</v>
      </c>
      <c r="K477" t="b">
        <v>0</v>
      </c>
      <c r="L477">
        <v>10</v>
      </c>
      <c r="M477" t="b">
        <v>1</v>
      </c>
      <c r="N477" t="s">
        <v>8269</v>
      </c>
      <c r="O477">
        <v>42118.911354166667</v>
      </c>
      <c r="P477">
        <v>42088.911354166667</v>
      </c>
      <c r="Q477">
        <v>140</v>
      </c>
      <c r="R477">
        <v>35</v>
      </c>
      <c r="S477" t="s">
        <v>8320</v>
      </c>
      <c r="T477" t="s">
        <v>8321</v>
      </c>
    </row>
    <row r="478" spans="1:20" x14ac:dyDescent="0.3">
      <c r="A478">
        <v>3424</v>
      </c>
      <c r="B478" t="s">
        <v>3423</v>
      </c>
      <c r="C478" t="s">
        <v>7534</v>
      </c>
      <c r="D478">
        <v>6000</v>
      </c>
      <c r="E478">
        <v>6215</v>
      </c>
      <c r="F478" t="s">
        <v>8218</v>
      </c>
      <c r="G478" t="s">
        <v>8223</v>
      </c>
      <c r="H478" t="s">
        <v>8245</v>
      </c>
      <c r="I478">
        <v>1423119540</v>
      </c>
      <c r="J478">
        <v>1421252084</v>
      </c>
      <c r="K478" t="b">
        <v>0</v>
      </c>
      <c r="L478">
        <v>76</v>
      </c>
      <c r="M478" t="b">
        <v>1</v>
      </c>
      <c r="N478" t="s">
        <v>8269</v>
      </c>
      <c r="O478">
        <v>42040.290972222225</v>
      </c>
      <c r="P478">
        <v>42018.676898148144</v>
      </c>
      <c r="Q478">
        <v>104</v>
      </c>
      <c r="R478">
        <v>81.78</v>
      </c>
      <c r="S478" t="s">
        <v>8320</v>
      </c>
      <c r="T478" t="s">
        <v>8321</v>
      </c>
    </row>
    <row r="479" spans="1:20" x14ac:dyDescent="0.3">
      <c r="A479">
        <v>3425</v>
      </c>
      <c r="B479" t="s">
        <v>3424</v>
      </c>
      <c r="C479" t="s">
        <v>7535</v>
      </c>
      <c r="D479">
        <v>30000</v>
      </c>
      <c r="E479">
        <v>30891.1</v>
      </c>
      <c r="F479" t="s">
        <v>8218</v>
      </c>
      <c r="G479" t="s">
        <v>8223</v>
      </c>
      <c r="H479" t="s">
        <v>8245</v>
      </c>
      <c r="I479">
        <v>1412434136</v>
      </c>
      <c r="J479">
        <v>1409669336</v>
      </c>
      <c r="K479" t="b">
        <v>0</v>
      </c>
      <c r="L479">
        <v>104</v>
      </c>
      <c r="M479" t="b">
        <v>1</v>
      </c>
      <c r="N479" t="s">
        <v>8269</v>
      </c>
      <c r="O479">
        <v>41916.617314814815</v>
      </c>
      <c r="P479">
        <v>41884.617314814815</v>
      </c>
      <c r="Q479">
        <v>103</v>
      </c>
      <c r="R479">
        <v>297.02999999999997</v>
      </c>
      <c r="S479" t="s">
        <v>8320</v>
      </c>
      <c r="T479" t="s">
        <v>8321</v>
      </c>
    </row>
    <row r="480" spans="1:20" x14ac:dyDescent="0.3">
      <c r="A480">
        <v>3426</v>
      </c>
      <c r="B480" t="s">
        <v>3425</v>
      </c>
      <c r="C480" t="s">
        <v>7536</v>
      </c>
      <c r="D480">
        <v>3750</v>
      </c>
      <c r="E480">
        <v>4055</v>
      </c>
      <c r="F480" t="s">
        <v>8218</v>
      </c>
      <c r="G480" t="s">
        <v>8223</v>
      </c>
      <c r="H480" t="s">
        <v>8245</v>
      </c>
      <c r="I480">
        <v>1411264800</v>
      </c>
      <c r="J480">
        <v>1409620903</v>
      </c>
      <c r="K480" t="b">
        <v>0</v>
      </c>
      <c r="L480">
        <v>87</v>
      </c>
      <c r="M480" t="b">
        <v>1</v>
      </c>
      <c r="N480" t="s">
        <v>8269</v>
      </c>
      <c r="O480">
        <v>41903.083333333336</v>
      </c>
      <c r="P480">
        <v>41884.056747685187</v>
      </c>
      <c r="Q480">
        <v>108</v>
      </c>
      <c r="R480">
        <v>46.61</v>
      </c>
      <c r="S480" t="s">
        <v>8320</v>
      </c>
      <c r="T480" t="s">
        <v>8321</v>
      </c>
    </row>
    <row r="481" spans="1:20" x14ac:dyDescent="0.3">
      <c r="A481">
        <v>3427</v>
      </c>
      <c r="B481" t="s">
        <v>3426</v>
      </c>
      <c r="C481" t="s">
        <v>7537</v>
      </c>
      <c r="D481">
        <v>1500</v>
      </c>
      <c r="E481">
        <v>1500</v>
      </c>
      <c r="F481" t="s">
        <v>8218</v>
      </c>
      <c r="G481" t="s">
        <v>8224</v>
      </c>
      <c r="H481" t="s">
        <v>8246</v>
      </c>
      <c r="I481">
        <v>1404314952</v>
      </c>
      <c r="J481">
        <v>1401722952</v>
      </c>
      <c r="K481" t="b">
        <v>0</v>
      </c>
      <c r="L481">
        <v>29</v>
      </c>
      <c r="M481" t="b">
        <v>1</v>
      </c>
      <c r="N481" t="s">
        <v>8269</v>
      </c>
      <c r="O481">
        <v>41822.645277777774</v>
      </c>
      <c r="P481">
        <v>41792.645277777774</v>
      </c>
      <c r="Q481">
        <v>100</v>
      </c>
      <c r="R481">
        <v>51.72</v>
      </c>
      <c r="S481" t="s">
        <v>8320</v>
      </c>
      <c r="T481" t="s">
        <v>8321</v>
      </c>
    </row>
    <row r="482" spans="1:20" x14ac:dyDescent="0.3">
      <c r="A482">
        <v>3428</v>
      </c>
      <c r="B482" t="s">
        <v>3427</v>
      </c>
      <c r="C482" t="s">
        <v>7538</v>
      </c>
      <c r="D482">
        <v>2000</v>
      </c>
      <c r="E482">
        <v>2055</v>
      </c>
      <c r="F482" t="s">
        <v>8218</v>
      </c>
      <c r="G482" t="s">
        <v>8224</v>
      </c>
      <c r="H482" t="s">
        <v>8246</v>
      </c>
      <c r="I482">
        <v>1425142800</v>
      </c>
      <c r="J482">
        <v>1422983847</v>
      </c>
      <c r="K482" t="b">
        <v>0</v>
      </c>
      <c r="L482">
        <v>51</v>
      </c>
      <c r="M482" t="b">
        <v>1</v>
      </c>
      <c r="N482" t="s">
        <v>8269</v>
      </c>
      <c r="O482">
        <v>42063.708333333328</v>
      </c>
      <c r="P482">
        <v>42038.720451388886</v>
      </c>
      <c r="Q482">
        <v>103</v>
      </c>
      <c r="R482">
        <v>40.29</v>
      </c>
      <c r="S482" t="s">
        <v>8320</v>
      </c>
      <c r="T482" t="s">
        <v>8321</v>
      </c>
    </row>
    <row r="483" spans="1:20" x14ac:dyDescent="0.3">
      <c r="A483">
        <v>3429</v>
      </c>
      <c r="B483" t="s">
        <v>3428</v>
      </c>
      <c r="C483" t="s">
        <v>7539</v>
      </c>
      <c r="D483">
        <v>150</v>
      </c>
      <c r="E483">
        <v>195</v>
      </c>
      <c r="F483" t="s">
        <v>8218</v>
      </c>
      <c r="G483" t="s">
        <v>8224</v>
      </c>
      <c r="H483" t="s">
        <v>8246</v>
      </c>
      <c r="I483">
        <v>1478046661</v>
      </c>
      <c r="J483">
        <v>1476837061</v>
      </c>
      <c r="K483" t="b">
        <v>0</v>
      </c>
      <c r="L483">
        <v>12</v>
      </c>
      <c r="M483" t="b">
        <v>1</v>
      </c>
      <c r="N483" t="s">
        <v>8269</v>
      </c>
      <c r="O483">
        <v>42676.021539351852</v>
      </c>
      <c r="P483">
        <v>42662.021539351852</v>
      </c>
      <c r="Q483">
        <v>130</v>
      </c>
      <c r="R483">
        <v>16.25</v>
      </c>
      <c r="S483" t="s">
        <v>8320</v>
      </c>
      <c r="T483" t="s">
        <v>8321</v>
      </c>
    </row>
    <row r="484" spans="1:20" x14ac:dyDescent="0.3">
      <c r="A484">
        <v>3430</v>
      </c>
      <c r="B484" t="s">
        <v>3429</v>
      </c>
      <c r="C484" t="s">
        <v>7540</v>
      </c>
      <c r="D484">
        <v>2000</v>
      </c>
      <c r="E484">
        <v>2170.9899999999998</v>
      </c>
      <c r="F484" t="s">
        <v>8218</v>
      </c>
      <c r="G484" t="s">
        <v>8224</v>
      </c>
      <c r="H484" t="s">
        <v>8246</v>
      </c>
      <c r="I484">
        <v>1406760101</v>
      </c>
      <c r="J484">
        <v>1404168101</v>
      </c>
      <c r="K484" t="b">
        <v>0</v>
      </c>
      <c r="L484">
        <v>72</v>
      </c>
      <c r="M484" t="b">
        <v>1</v>
      </c>
      <c r="N484" t="s">
        <v>8269</v>
      </c>
      <c r="O484">
        <v>41850.945613425924</v>
      </c>
      <c r="P484">
        <v>41820.945613425924</v>
      </c>
      <c r="Q484">
        <v>109</v>
      </c>
      <c r="R484">
        <v>30.15</v>
      </c>
      <c r="S484" t="s">
        <v>8320</v>
      </c>
      <c r="T484" t="s">
        <v>8321</v>
      </c>
    </row>
    <row r="485" spans="1:20" x14ac:dyDescent="0.3">
      <c r="A485">
        <v>3431</v>
      </c>
      <c r="B485" t="s">
        <v>3430</v>
      </c>
      <c r="C485" t="s">
        <v>7541</v>
      </c>
      <c r="D485">
        <v>2000</v>
      </c>
      <c r="E485">
        <v>2000</v>
      </c>
      <c r="F485" t="s">
        <v>8218</v>
      </c>
      <c r="G485" t="s">
        <v>8223</v>
      </c>
      <c r="H485" t="s">
        <v>8245</v>
      </c>
      <c r="I485">
        <v>1408383153</v>
      </c>
      <c r="J485">
        <v>1405791153</v>
      </c>
      <c r="K485" t="b">
        <v>0</v>
      </c>
      <c r="L485">
        <v>21</v>
      </c>
      <c r="M485" t="b">
        <v>1</v>
      </c>
      <c r="N485" t="s">
        <v>8269</v>
      </c>
      <c r="O485">
        <v>41869.730937500004</v>
      </c>
      <c r="P485">
        <v>41839.730937500004</v>
      </c>
      <c r="Q485">
        <v>100</v>
      </c>
      <c r="R485">
        <v>95.24</v>
      </c>
      <c r="S485" t="s">
        <v>8320</v>
      </c>
      <c r="T485" t="s">
        <v>8321</v>
      </c>
    </row>
    <row r="486" spans="1:20" x14ac:dyDescent="0.3">
      <c r="A486">
        <v>3432</v>
      </c>
      <c r="B486" t="s">
        <v>3431</v>
      </c>
      <c r="C486" t="s">
        <v>7542</v>
      </c>
      <c r="D486">
        <v>2000</v>
      </c>
      <c r="E486">
        <v>2193</v>
      </c>
      <c r="F486" t="s">
        <v>8218</v>
      </c>
      <c r="G486" t="s">
        <v>8223</v>
      </c>
      <c r="H486" t="s">
        <v>8245</v>
      </c>
      <c r="I486">
        <v>1454709600</v>
      </c>
      <c r="J486">
        <v>1452520614</v>
      </c>
      <c r="K486" t="b">
        <v>0</v>
      </c>
      <c r="L486">
        <v>42</v>
      </c>
      <c r="M486" t="b">
        <v>1</v>
      </c>
      <c r="N486" t="s">
        <v>8269</v>
      </c>
      <c r="O486">
        <v>42405.916666666672</v>
      </c>
      <c r="P486">
        <v>42380.581180555557</v>
      </c>
      <c r="Q486">
        <v>110</v>
      </c>
      <c r="R486">
        <v>52.21</v>
      </c>
      <c r="S486" t="s">
        <v>8320</v>
      </c>
      <c r="T486" t="s">
        <v>8321</v>
      </c>
    </row>
    <row r="487" spans="1:20" x14ac:dyDescent="0.3">
      <c r="A487">
        <v>3433</v>
      </c>
      <c r="B487" t="s">
        <v>3432</v>
      </c>
      <c r="C487" t="s">
        <v>7543</v>
      </c>
      <c r="D487">
        <v>9500</v>
      </c>
      <c r="E487">
        <v>9525</v>
      </c>
      <c r="F487" t="s">
        <v>8218</v>
      </c>
      <c r="G487" t="s">
        <v>8223</v>
      </c>
      <c r="H487" t="s">
        <v>8245</v>
      </c>
      <c r="I487">
        <v>1402974000</v>
      </c>
      <c r="J487">
        <v>1400290255</v>
      </c>
      <c r="K487" t="b">
        <v>0</v>
      </c>
      <c r="L487">
        <v>71</v>
      </c>
      <c r="M487" t="b">
        <v>1</v>
      </c>
      <c r="N487" t="s">
        <v>8269</v>
      </c>
      <c r="O487">
        <v>41807.125</v>
      </c>
      <c r="P487">
        <v>41776.063136574077</v>
      </c>
      <c r="Q487">
        <v>100</v>
      </c>
      <c r="R487">
        <v>134.15</v>
      </c>
      <c r="S487" t="s">
        <v>8320</v>
      </c>
      <c r="T487" t="s">
        <v>8321</v>
      </c>
    </row>
    <row r="488" spans="1:20" x14ac:dyDescent="0.3">
      <c r="A488">
        <v>3434</v>
      </c>
      <c r="B488" t="s">
        <v>3433</v>
      </c>
      <c r="C488" t="s">
        <v>7544</v>
      </c>
      <c r="D488">
        <v>10000</v>
      </c>
      <c r="E488">
        <v>10555</v>
      </c>
      <c r="F488" t="s">
        <v>8218</v>
      </c>
      <c r="G488" t="s">
        <v>8223</v>
      </c>
      <c r="H488" t="s">
        <v>8245</v>
      </c>
      <c r="I488">
        <v>1404983269</v>
      </c>
      <c r="J488">
        <v>1402391269</v>
      </c>
      <c r="K488" t="b">
        <v>0</v>
      </c>
      <c r="L488">
        <v>168</v>
      </c>
      <c r="M488" t="b">
        <v>1</v>
      </c>
      <c r="N488" t="s">
        <v>8269</v>
      </c>
      <c r="O488">
        <v>41830.380428240744</v>
      </c>
      <c r="P488">
        <v>41800.380428240744</v>
      </c>
      <c r="Q488">
        <v>106</v>
      </c>
      <c r="R488">
        <v>62.83</v>
      </c>
      <c r="S488" t="s">
        <v>8320</v>
      </c>
      <c r="T488" t="s">
        <v>8321</v>
      </c>
    </row>
    <row r="489" spans="1:20" x14ac:dyDescent="0.3">
      <c r="A489">
        <v>3435</v>
      </c>
      <c r="B489" t="s">
        <v>3434</v>
      </c>
      <c r="C489" t="s">
        <v>7545</v>
      </c>
      <c r="D489">
        <v>1000</v>
      </c>
      <c r="E489">
        <v>1120</v>
      </c>
      <c r="F489" t="s">
        <v>8218</v>
      </c>
      <c r="G489" t="s">
        <v>8223</v>
      </c>
      <c r="H489" t="s">
        <v>8245</v>
      </c>
      <c r="I489">
        <v>1470538800</v>
      </c>
      <c r="J489">
        <v>1469112493</v>
      </c>
      <c r="K489" t="b">
        <v>0</v>
      </c>
      <c r="L489">
        <v>19</v>
      </c>
      <c r="M489" t="b">
        <v>1</v>
      </c>
      <c r="N489" t="s">
        <v>8269</v>
      </c>
      <c r="O489">
        <v>42589.125</v>
      </c>
      <c r="P489">
        <v>42572.61681712963</v>
      </c>
      <c r="Q489">
        <v>112</v>
      </c>
      <c r="R489">
        <v>58.95</v>
      </c>
      <c r="S489" t="s">
        <v>8320</v>
      </c>
      <c r="T489" t="s">
        <v>8321</v>
      </c>
    </row>
    <row r="490" spans="1:20" x14ac:dyDescent="0.3">
      <c r="A490">
        <v>3436</v>
      </c>
      <c r="B490" t="s">
        <v>3435</v>
      </c>
      <c r="C490" t="s">
        <v>7546</v>
      </c>
      <c r="D490">
        <v>5000</v>
      </c>
      <c r="E490">
        <v>5295</v>
      </c>
      <c r="F490" t="s">
        <v>8218</v>
      </c>
      <c r="G490" t="s">
        <v>8223</v>
      </c>
      <c r="H490" t="s">
        <v>8245</v>
      </c>
      <c r="I490">
        <v>1408638480</v>
      </c>
      <c r="J490">
        <v>1406811593</v>
      </c>
      <c r="K490" t="b">
        <v>0</v>
      </c>
      <c r="L490">
        <v>37</v>
      </c>
      <c r="M490" t="b">
        <v>1</v>
      </c>
      <c r="N490" t="s">
        <v>8269</v>
      </c>
      <c r="O490">
        <v>41872.686111111114</v>
      </c>
      <c r="P490">
        <v>41851.541585648149</v>
      </c>
      <c r="Q490">
        <v>106</v>
      </c>
      <c r="R490">
        <v>143.11000000000001</v>
      </c>
      <c r="S490" t="s">
        <v>8320</v>
      </c>
      <c r="T490" t="s">
        <v>8321</v>
      </c>
    </row>
    <row r="491" spans="1:20" x14ac:dyDescent="0.3">
      <c r="A491">
        <v>3437</v>
      </c>
      <c r="B491" t="s">
        <v>3436</v>
      </c>
      <c r="C491" t="s">
        <v>7547</v>
      </c>
      <c r="D491">
        <v>3000</v>
      </c>
      <c r="E491">
        <v>3030</v>
      </c>
      <c r="F491" t="s">
        <v>8218</v>
      </c>
      <c r="G491" t="s">
        <v>8223</v>
      </c>
      <c r="H491" t="s">
        <v>8245</v>
      </c>
      <c r="I491">
        <v>1440003820</v>
      </c>
      <c r="J491">
        <v>1437411820</v>
      </c>
      <c r="K491" t="b">
        <v>0</v>
      </c>
      <c r="L491">
        <v>36</v>
      </c>
      <c r="M491" t="b">
        <v>1</v>
      </c>
      <c r="N491" t="s">
        <v>8269</v>
      </c>
      <c r="O491">
        <v>42235.710879629631</v>
      </c>
      <c r="P491">
        <v>42205.710879629631</v>
      </c>
      <c r="Q491">
        <v>101</v>
      </c>
      <c r="R491">
        <v>84.17</v>
      </c>
      <c r="S491" t="s">
        <v>8320</v>
      </c>
      <c r="T491" t="s">
        <v>8321</v>
      </c>
    </row>
    <row r="492" spans="1:20" x14ac:dyDescent="0.3">
      <c r="A492">
        <v>3438</v>
      </c>
      <c r="B492" t="s">
        <v>3437</v>
      </c>
      <c r="C492" t="s">
        <v>7548</v>
      </c>
      <c r="D492">
        <v>2500</v>
      </c>
      <c r="E492">
        <v>2605</v>
      </c>
      <c r="F492" t="s">
        <v>8218</v>
      </c>
      <c r="G492" t="s">
        <v>8224</v>
      </c>
      <c r="H492" t="s">
        <v>8246</v>
      </c>
      <c r="I492">
        <v>1430600400</v>
      </c>
      <c r="J492">
        <v>1428358567</v>
      </c>
      <c r="K492" t="b">
        <v>0</v>
      </c>
      <c r="L492">
        <v>14</v>
      </c>
      <c r="M492" t="b">
        <v>1</v>
      </c>
      <c r="N492" t="s">
        <v>8269</v>
      </c>
      <c r="O492">
        <v>42126.875</v>
      </c>
      <c r="P492">
        <v>42100.927858796291</v>
      </c>
      <c r="Q492">
        <v>104</v>
      </c>
      <c r="R492">
        <v>186.07</v>
      </c>
      <c r="S492" t="s">
        <v>8320</v>
      </c>
      <c r="T492" t="s">
        <v>8321</v>
      </c>
    </row>
    <row r="493" spans="1:20" x14ac:dyDescent="0.3">
      <c r="A493">
        <v>3439</v>
      </c>
      <c r="B493" t="s">
        <v>3438</v>
      </c>
      <c r="C493" t="s">
        <v>7549</v>
      </c>
      <c r="D493">
        <v>1200</v>
      </c>
      <c r="E493">
        <v>1616.14</v>
      </c>
      <c r="F493" t="s">
        <v>8218</v>
      </c>
      <c r="G493" t="s">
        <v>8223</v>
      </c>
      <c r="H493" t="s">
        <v>8245</v>
      </c>
      <c r="I493">
        <v>1453179540</v>
      </c>
      <c r="J493">
        <v>1452030730</v>
      </c>
      <c r="K493" t="b">
        <v>0</v>
      </c>
      <c r="L493">
        <v>18</v>
      </c>
      <c r="M493" t="b">
        <v>1</v>
      </c>
      <c r="N493" t="s">
        <v>8269</v>
      </c>
      <c r="O493">
        <v>42388.207638888889</v>
      </c>
      <c r="P493">
        <v>42374.911226851851</v>
      </c>
      <c r="Q493">
        <v>135</v>
      </c>
      <c r="R493">
        <v>89.79</v>
      </c>
      <c r="S493" t="s">
        <v>8320</v>
      </c>
      <c r="T493" t="s">
        <v>8321</v>
      </c>
    </row>
    <row r="494" spans="1:20" x14ac:dyDescent="0.3">
      <c r="A494">
        <v>3440</v>
      </c>
      <c r="B494" t="s">
        <v>3439</v>
      </c>
      <c r="C494" t="s">
        <v>7550</v>
      </c>
      <c r="D494">
        <v>5000</v>
      </c>
      <c r="E494">
        <v>5260.92</v>
      </c>
      <c r="F494" t="s">
        <v>8218</v>
      </c>
      <c r="G494" t="s">
        <v>8223</v>
      </c>
      <c r="H494" t="s">
        <v>8245</v>
      </c>
      <c r="I494">
        <v>1405095300</v>
      </c>
      <c r="J494">
        <v>1403146628</v>
      </c>
      <c r="K494" t="b">
        <v>0</v>
      </c>
      <c r="L494">
        <v>82</v>
      </c>
      <c r="M494" t="b">
        <v>1</v>
      </c>
      <c r="N494" t="s">
        <v>8269</v>
      </c>
      <c r="O494">
        <v>41831.677083333336</v>
      </c>
      <c r="P494">
        <v>41809.12300925926</v>
      </c>
      <c r="Q494">
        <v>105</v>
      </c>
      <c r="R494">
        <v>64.16</v>
      </c>
      <c r="S494" t="s">
        <v>8320</v>
      </c>
      <c r="T494" t="s">
        <v>8321</v>
      </c>
    </row>
    <row r="495" spans="1:20" x14ac:dyDescent="0.3">
      <c r="A495">
        <v>3441</v>
      </c>
      <c r="B495" t="s">
        <v>3440</v>
      </c>
      <c r="C495" t="s">
        <v>7551</v>
      </c>
      <c r="D495">
        <v>2500</v>
      </c>
      <c r="E495">
        <v>2565</v>
      </c>
      <c r="F495" t="s">
        <v>8218</v>
      </c>
      <c r="G495" t="s">
        <v>8223</v>
      </c>
      <c r="H495" t="s">
        <v>8245</v>
      </c>
      <c r="I495">
        <v>1447445820</v>
      </c>
      <c r="J495">
        <v>1445077121</v>
      </c>
      <c r="K495" t="b">
        <v>0</v>
      </c>
      <c r="L495">
        <v>43</v>
      </c>
      <c r="M495" t="b">
        <v>1</v>
      </c>
      <c r="N495" t="s">
        <v>8269</v>
      </c>
      <c r="O495">
        <v>42321.845138888893</v>
      </c>
      <c r="P495">
        <v>42294.429641203707</v>
      </c>
      <c r="Q495">
        <v>103</v>
      </c>
      <c r="R495">
        <v>59.65</v>
      </c>
      <c r="S495" t="s">
        <v>8320</v>
      </c>
      <c r="T495" t="s">
        <v>8321</v>
      </c>
    </row>
    <row r="496" spans="1:20" x14ac:dyDescent="0.3">
      <c r="A496">
        <v>3442</v>
      </c>
      <c r="B496" t="s">
        <v>3441</v>
      </c>
      <c r="C496" t="s">
        <v>7552</v>
      </c>
      <c r="D496">
        <v>250</v>
      </c>
      <c r="E496">
        <v>250</v>
      </c>
      <c r="F496" t="s">
        <v>8218</v>
      </c>
      <c r="G496" t="s">
        <v>8223</v>
      </c>
      <c r="H496" t="s">
        <v>8245</v>
      </c>
      <c r="I496">
        <v>1433016672</v>
      </c>
      <c r="J496">
        <v>1430424672</v>
      </c>
      <c r="K496" t="b">
        <v>0</v>
      </c>
      <c r="L496">
        <v>8</v>
      </c>
      <c r="M496" t="b">
        <v>1</v>
      </c>
      <c r="N496" t="s">
        <v>8269</v>
      </c>
      <c r="O496">
        <v>42154.841111111105</v>
      </c>
      <c r="P496">
        <v>42124.841111111105</v>
      </c>
      <c r="Q496">
        <v>100</v>
      </c>
      <c r="R496">
        <v>31.25</v>
      </c>
      <c r="S496" t="s">
        <v>8320</v>
      </c>
      <c r="T496" t="s">
        <v>8321</v>
      </c>
    </row>
    <row r="497" spans="1:20" x14ac:dyDescent="0.3">
      <c r="A497">
        <v>3443</v>
      </c>
      <c r="B497" t="s">
        <v>3442</v>
      </c>
      <c r="C497" t="s">
        <v>7553</v>
      </c>
      <c r="D497">
        <v>1000</v>
      </c>
      <c r="E497">
        <v>1855</v>
      </c>
      <c r="F497" t="s">
        <v>8218</v>
      </c>
      <c r="G497" t="s">
        <v>8223</v>
      </c>
      <c r="H497" t="s">
        <v>8245</v>
      </c>
      <c r="I497">
        <v>1410266146</v>
      </c>
      <c r="J497">
        <v>1407674146</v>
      </c>
      <c r="K497" t="b">
        <v>0</v>
      </c>
      <c r="L497">
        <v>45</v>
      </c>
      <c r="M497" t="b">
        <v>1</v>
      </c>
      <c r="N497" t="s">
        <v>8269</v>
      </c>
      <c r="O497">
        <v>41891.524837962963</v>
      </c>
      <c r="P497">
        <v>41861.524837962963</v>
      </c>
      <c r="Q497">
        <v>186</v>
      </c>
      <c r="R497">
        <v>41.22</v>
      </c>
      <c r="S497" t="s">
        <v>8320</v>
      </c>
      <c r="T497" t="s">
        <v>8321</v>
      </c>
    </row>
    <row r="498" spans="1:20" x14ac:dyDescent="0.3">
      <c r="A498">
        <v>3444</v>
      </c>
      <c r="B498" t="s">
        <v>3443</v>
      </c>
      <c r="C498" t="s">
        <v>7554</v>
      </c>
      <c r="D498">
        <v>300</v>
      </c>
      <c r="E498">
        <v>867</v>
      </c>
      <c r="F498" t="s">
        <v>8218</v>
      </c>
      <c r="G498" t="s">
        <v>8225</v>
      </c>
      <c r="H498" t="s">
        <v>8247</v>
      </c>
      <c r="I498">
        <v>1465394340</v>
      </c>
      <c r="J498">
        <v>1464677986</v>
      </c>
      <c r="K498" t="b">
        <v>0</v>
      </c>
      <c r="L498">
        <v>20</v>
      </c>
      <c r="M498" t="b">
        <v>1</v>
      </c>
      <c r="N498" t="s">
        <v>8269</v>
      </c>
      <c r="O498">
        <v>42529.582638888889</v>
      </c>
      <c r="P498">
        <v>42521.291504629626</v>
      </c>
      <c r="Q498">
        <v>289</v>
      </c>
      <c r="R498">
        <v>43.35</v>
      </c>
      <c r="S498" t="s">
        <v>8320</v>
      </c>
      <c r="T498" t="s">
        <v>8321</v>
      </c>
    </row>
    <row r="499" spans="1:20" x14ac:dyDescent="0.3">
      <c r="A499">
        <v>3445</v>
      </c>
      <c r="B499" t="s">
        <v>3444</v>
      </c>
      <c r="C499" t="s">
        <v>7555</v>
      </c>
      <c r="D499">
        <v>2000</v>
      </c>
      <c r="E499">
        <v>2000</v>
      </c>
      <c r="F499" t="s">
        <v>8218</v>
      </c>
      <c r="G499" t="s">
        <v>8224</v>
      </c>
      <c r="H499" t="s">
        <v>8246</v>
      </c>
      <c r="I499">
        <v>1445604236</v>
      </c>
      <c r="J499">
        <v>1443185036</v>
      </c>
      <c r="K499" t="b">
        <v>0</v>
      </c>
      <c r="L499">
        <v>31</v>
      </c>
      <c r="M499" t="b">
        <v>1</v>
      </c>
      <c r="N499" t="s">
        <v>8269</v>
      </c>
      <c r="O499">
        <v>42300.530509259261</v>
      </c>
      <c r="P499">
        <v>42272.530509259261</v>
      </c>
      <c r="Q499">
        <v>100</v>
      </c>
      <c r="R499">
        <v>64.52</v>
      </c>
      <c r="S499" t="s">
        <v>8320</v>
      </c>
      <c r="T499" t="s">
        <v>8321</v>
      </c>
    </row>
    <row r="500" spans="1:20" x14ac:dyDescent="0.3">
      <c r="A500">
        <v>3446</v>
      </c>
      <c r="B500" t="s">
        <v>3445</v>
      </c>
      <c r="C500" t="s">
        <v>7556</v>
      </c>
      <c r="D500">
        <v>1000</v>
      </c>
      <c r="E500">
        <v>1082</v>
      </c>
      <c r="F500" t="s">
        <v>8218</v>
      </c>
      <c r="G500" t="s">
        <v>8224</v>
      </c>
      <c r="H500" t="s">
        <v>8246</v>
      </c>
      <c r="I500">
        <v>1423138800</v>
      </c>
      <c r="J500">
        <v>1421092725</v>
      </c>
      <c r="K500" t="b">
        <v>0</v>
      </c>
      <c r="L500">
        <v>25</v>
      </c>
      <c r="M500" t="b">
        <v>1</v>
      </c>
      <c r="N500" t="s">
        <v>8269</v>
      </c>
      <c r="O500">
        <v>42040.513888888891</v>
      </c>
      <c r="P500">
        <v>42016.832465277781</v>
      </c>
      <c r="Q500">
        <v>108</v>
      </c>
      <c r="R500">
        <v>43.28</v>
      </c>
      <c r="S500" t="s">
        <v>8320</v>
      </c>
      <c r="T500" t="s">
        <v>8321</v>
      </c>
    </row>
    <row r="501" spans="1:20" x14ac:dyDescent="0.3">
      <c r="A501">
        <v>3447</v>
      </c>
      <c r="B501" t="s">
        <v>3446</v>
      </c>
      <c r="C501" t="s">
        <v>7557</v>
      </c>
      <c r="D501">
        <v>1000</v>
      </c>
      <c r="E501">
        <v>1078</v>
      </c>
      <c r="F501" t="s">
        <v>8218</v>
      </c>
      <c r="G501" t="s">
        <v>8223</v>
      </c>
      <c r="H501" t="s">
        <v>8245</v>
      </c>
      <c r="I501">
        <v>1458332412</v>
      </c>
      <c r="J501">
        <v>1454448012</v>
      </c>
      <c r="K501" t="b">
        <v>0</v>
      </c>
      <c r="L501">
        <v>14</v>
      </c>
      <c r="M501" t="b">
        <v>1</v>
      </c>
      <c r="N501" t="s">
        <v>8269</v>
      </c>
      <c r="O501">
        <v>42447.847361111111</v>
      </c>
      <c r="P501">
        <v>42402.889027777783</v>
      </c>
      <c r="Q501">
        <v>108</v>
      </c>
      <c r="R501">
        <v>77</v>
      </c>
      <c r="S501" t="s">
        <v>8320</v>
      </c>
      <c r="T501" t="s">
        <v>8321</v>
      </c>
    </row>
    <row r="502" spans="1:20" x14ac:dyDescent="0.3">
      <c r="A502">
        <v>3448</v>
      </c>
      <c r="B502" t="s">
        <v>3447</v>
      </c>
      <c r="C502" t="s">
        <v>7558</v>
      </c>
      <c r="D502">
        <v>2100</v>
      </c>
      <c r="E502">
        <v>2305</v>
      </c>
      <c r="F502" t="s">
        <v>8218</v>
      </c>
      <c r="G502" t="s">
        <v>8223</v>
      </c>
      <c r="H502" t="s">
        <v>8245</v>
      </c>
      <c r="I502">
        <v>1418784689</v>
      </c>
      <c r="J502">
        <v>1416192689</v>
      </c>
      <c r="K502" t="b">
        <v>0</v>
      </c>
      <c r="L502">
        <v>45</v>
      </c>
      <c r="M502" t="b">
        <v>1</v>
      </c>
      <c r="N502" t="s">
        <v>8269</v>
      </c>
      <c r="O502">
        <v>41990.119085648148</v>
      </c>
      <c r="P502">
        <v>41960.119085648148</v>
      </c>
      <c r="Q502">
        <v>110</v>
      </c>
      <c r="R502">
        <v>51.22</v>
      </c>
      <c r="S502" t="s">
        <v>8320</v>
      </c>
      <c r="T502" t="s">
        <v>8321</v>
      </c>
    </row>
    <row r="503" spans="1:20" x14ac:dyDescent="0.3">
      <c r="A503">
        <v>3449</v>
      </c>
      <c r="B503" t="s">
        <v>3448</v>
      </c>
      <c r="C503" t="s">
        <v>7559</v>
      </c>
      <c r="D503">
        <v>800</v>
      </c>
      <c r="E503">
        <v>1365</v>
      </c>
      <c r="F503" t="s">
        <v>8218</v>
      </c>
      <c r="G503" t="s">
        <v>8223</v>
      </c>
      <c r="H503" t="s">
        <v>8245</v>
      </c>
      <c r="I503">
        <v>1468036800</v>
      </c>
      <c r="J503">
        <v>1465607738</v>
      </c>
      <c r="K503" t="b">
        <v>0</v>
      </c>
      <c r="L503">
        <v>20</v>
      </c>
      <c r="M503" t="b">
        <v>1</v>
      </c>
      <c r="N503" t="s">
        <v>8269</v>
      </c>
      <c r="O503">
        <v>42560.166666666672</v>
      </c>
      <c r="P503">
        <v>42532.052523148144</v>
      </c>
      <c r="Q503">
        <v>171</v>
      </c>
      <c r="R503">
        <v>68.25</v>
      </c>
      <c r="S503" t="s">
        <v>8320</v>
      </c>
      <c r="T503" t="s">
        <v>8321</v>
      </c>
    </row>
    <row r="504" spans="1:20" x14ac:dyDescent="0.3">
      <c r="A504">
        <v>3450</v>
      </c>
      <c r="B504" t="s">
        <v>3449</v>
      </c>
      <c r="C504" t="s">
        <v>7560</v>
      </c>
      <c r="D504">
        <v>500</v>
      </c>
      <c r="E504">
        <v>760</v>
      </c>
      <c r="F504" t="s">
        <v>8218</v>
      </c>
      <c r="G504" t="s">
        <v>8224</v>
      </c>
      <c r="H504" t="s">
        <v>8246</v>
      </c>
      <c r="I504">
        <v>1427990071</v>
      </c>
      <c r="J504">
        <v>1422809671</v>
      </c>
      <c r="K504" t="b">
        <v>0</v>
      </c>
      <c r="L504">
        <v>39</v>
      </c>
      <c r="M504" t="b">
        <v>1</v>
      </c>
      <c r="N504" t="s">
        <v>8269</v>
      </c>
      <c r="O504">
        <v>42096.662858796291</v>
      </c>
      <c r="P504">
        <v>42036.704525462963</v>
      </c>
      <c r="Q504">
        <v>152</v>
      </c>
      <c r="R504">
        <v>19.489999999999998</v>
      </c>
      <c r="S504" t="s">
        <v>8320</v>
      </c>
      <c r="T504" t="s">
        <v>8321</v>
      </c>
    </row>
    <row r="505" spans="1:20" x14ac:dyDescent="0.3">
      <c r="A505">
        <v>3451</v>
      </c>
      <c r="B505" t="s">
        <v>3450</v>
      </c>
      <c r="C505" t="s">
        <v>7561</v>
      </c>
      <c r="D505">
        <v>650</v>
      </c>
      <c r="E505">
        <v>658</v>
      </c>
      <c r="F505" t="s">
        <v>8218</v>
      </c>
      <c r="G505" t="s">
        <v>8223</v>
      </c>
      <c r="H505" t="s">
        <v>8245</v>
      </c>
      <c r="I505">
        <v>1429636927</v>
      </c>
      <c r="J505">
        <v>1427304127</v>
      </c>
      <c r="K505" t="b">
        <v>0</v>
      </c>
      <c r="L505">
        <v>16</v>
      </c>
      <c r="M505" t="b">
        <v>1</v>
      </c>
      <c r="N505" t="s">
        <v>8269</v>
      </c>
      <c r="O505">
        <v>42115.723692129628</v>
      </c>
      <c r="P505">
        <v>42088.723692129628</v>
      </c>
      <c r="Q505">
        <v>101</v>
      </c>
      <c r="R505">
        <v>41.13</v>
      </c>
      <c r="S505" t="s">
        <v>8320</v>
      </c>
      <c r="T505" t="s">
        <v>8321</v>
      </c>
    </row>
    <row r="506" spans="1:20" x14ac:dyDescent="0.3">
      <c r="A506">
        <v>3452</v>
      </c>
      <c r="B506" t="s">
        <v>3451</v>
      </c>
      <c r="C506" t="s">
        <v>7562</v>
      </c>
      <c r="D506">
        <v>1000</v>
      </c>
      <c r="E506">
        <v>1532</v>
      </c>
      <c r="F506" t="s">
        <v>8218</v>
      </c>
      <c r="G506" t="s">
        <v>8223</v>
      </c>
      <c r="H506" t="s">
        <v>8245</v>
      </c>
      <c r="I506">
        <v>1406087940</v>
      </c>
      <c r="J506">
        <v>1404141626</v>
      </c>
      <c r="K506" t="b">
        <v>0</v>
      </c>
      <c r="L506">
        <v>37</v>
      </c>
      <c r="M506" t="b">
        <v>1</v>
      </c>
      <c r="N506" t="s">
        <v>8269</v>
      </c>
      <c r="O506">
        <v>41843.165972222225</v>
      </c>
      <c r="P506">
        <v>41820.639189814814</v>
      </c>
      <c r="Q506">
        <v>153</v>
      </c>
      <c r="R506">
        <v>41.41</v>
      </c>
      <c r="S506" t="s">
        <v>8320</v>
      </c>
      <c r="T506" t="s">
        <v>8321</v>
      </c>
    </row>
    <row r="507" spans="1:20" x14ac:dyDescent="0.3">
      <c r="A507">
        <v>3453</v>
      </c>
      <c r="B507" t="s">
        <v>3452</v>
      </c>
      <c r="C507" t="s">
        <v>7563</v>
      </c>
      <c r="D507">
        <v>300</v>
      </c>
      <c r="E507">
        <v>385</v>
      </c>
      <c r="F507" t="s">
        <v>8218</v>
      </c>
      <c r="G507" t="s">
        <v>8224</v>
      </c>
      <c r="H507" t="s">
        <v>8246</v>
      </c>
      <c r="I507">
        <v>1471130956</v>
      </c>
      <c r="J507">
        <v>1465946956</v>
      </c>
      <c r="K507" t="b">
        <v>0</v>
      </c>
      <c r="L507">
        <v>14</v>
      </c>
      <c r="M507" t="b">
        <v>1</v>
      </c>
      <c r="N507" t="s">
        <v>8269</v>
      </c>
      <c r="O507">
        <v>42595.97865740741</v>
      </c>
      <c r="P507">
        <v>42535.97865740741</v>
      </c>
      <c r="Q507">
        <v>128</v>
      </c>
      <c r="R507">
        <v>27.5</v>
      </c>
      <c r="S507" t="s">
        <v>8320</v>
      </c>
      <c r="T507" t="s">
        <v>8321</v>
      </c>
    </row>
    <row r="508" spans="1:20" x14ac:dyDescent="0.3">
      <c r="A508">
        <v>3454</v>
      </c>
      <c r="B508" t="s">
        <v>3453</v>
      </c>
      <c r="C508" t="s">
        <v>7564</v>
      </c>
      <c r="D508">
        <v>700</v>
      </c>
      <c r="E508">
        <v>705</v>
      </c>
      <c r="F508" t="s">
        <v>8218</v>
      </c>
      <c r="G508" t="s">
        <v>8224</v>
      </c>
      <c r="H508" t="s">
        <v>8246</v>
      </c>
      <c r="I508">
        <v>1406825159</v>
      </c>
      <c r="J508">
        <v>1404233159</v>
      </c>
      <c r="K508" t="b">
        <v>0</v>
      </c>
      <c r="L508">
        <v>21</v>
      </c>
      <c r="M508" t="b">
        <v>1</v>
      </c>
      <c r="N508" t="s">
        <v>8269</v>
      </c>
      <c r="O508">
        <v>41851.698599537034</v>
      </c>
      <c r="P508">
        <v>41821.698599537034</v>
      </c>
      <c r="Q508">
        <v>101</v>
      </c>
      <c r="R508">
        <v>33.57</v>
      </c>
      <c r="S508" t="s">
        <v>8320</v>
      </c>
      <c r="T508" t="s">
        <v>8321</v>
      </c>
    </row>
    <row r="509" spans="1:20" x14ac:dyDescent="0.3">
      <c r="A509">
        <v>3455</v>
      </c>
      <c r="B509" t="s">
        <v>3454</v>
      </c>
      <c r="C509" t="s">
        <v>7565</v>
      </c>
      <c r="D509">
        <v>10000</v>
      </c>
      <c r="E509">
        <v>10065</v>
      </c>
      <c r="F509" t="s">
        <v>8218</v>
      </c>
      <c r="G509" t="s">
        <v>8223</v>
      </c>
      <c r="H509" t="s">
        <v>8245</v>
      </c>
      <c r="I509">
        <v>1476381627</v>
      </c>
      <c r="J509">
        <v>1473789627</v>
      </c>
      <c r="K509" t="b">
        <v>0</v>
      </c>
      <c r="L509">
        <v>69</v>
      </c>
      <c r="M509" t="b">
        <v>1</v>
      </c>
      <c r="N509" t="s">
        <v>8269</v>
      </c>
      <c r="O509">
        <v>42656.7503125</v>
      </c>
      <c r="P509">
        <v>42626.7503125</v>
      </c>
      <c r="Q509">
        <v>101</v>
      </c>
      <c r="R509">
        <v>145.87</v>
      </c>
      <c r="S509" t="s">
        <v>8320</v>
      </c>
      <c r="T509" t="s">
        <v>8321</v>
      </c>
    </row>
    <row r="510" spans="1:20" x14ac:dyDescent="0.3">
      <c r="A510">
        <v>3456</v>
      </c>
      <c r="B510" t="s">
        <v>3455</v>
      </c>
      <c r="C510" t="s">
        <v>7566</v>
      </c>
      <c r="D510">
        <v>3000</v>
      </c>
      <c r="E510">
        <v>5739</v>
      </c>
      <c r="F510" t="s">
        <v>8218</v>
      </c>
      <c r="G510" t="s">
        <v>8223</v>
      </c>
      <c r="H510" t="s">
        <v>8245</v>
      </c>
      <c r="I510">
        <v>1406876340</v>
      </c>
      <c r="J510">
        <v>1404190567</v>
      </c>
      <c r="K510" t="b">
        <v>0</v>
      </c>
      <c r="L510">
        <v>16</v>
      </c>
      <c r="M510" t="b">
        <v>1</v>
      </c>
      <c r="N510" t="s">
        <v>8269</v>
      </c>
      <c r="O510">
        <v>41852.290972222225</v>
      </c>
      <c r="P510">
        <v>41821.205636574072</v>
      </c>
      <c r="Q510">
        <v>191</v>
      </c>
      <c r="R510">
        <v>358.69</v>
      </c>
      <c r="S510" t="s">
        <v>8320</v>
      </c>
      <c r="T510" t="s">
        <v>8321</v>
      </c>
    </row>
    <row r="511" spans="1:20" x14ac:dyDescent="0.3">
      <c r="A511">
        <v>3457</v>
      </c>
      <c r="B511" t="s">
        <v>3456</v>
      </c>
      <c r="C511" t="s">
        <v>7567</v>
      </c>
      <c r="D511">
        <v>2000</v>
      </c>
      <c r="E511">
        <v>2804</v>
      </c>
      <c r="F511" t="s">
        <v>8218</v>
      </c>
      <c r="G511" t="s">
        <v>8223</v>
      </c>
      <c r="H511" t="s">
        <v>8245</v>
      </c>
      <c r="I511">
        <v>1423720740</v>
      </c>
      <c r="J511">
        <v>1421081857</v>
      </c>
      <c r="K511" t="b">
        <v>0</v>
      </c>
      <c r="L511">
        <v>55</v>
      </c>
      <c r="M511" t="b">
        <v>1</v>
      </c>
      <c r="N511" t="s">
        <v>8269</v>
      </c>
      <c r="O511">
        <v>42047.249305555553</v>
      </c>
      <c r="P511">
        <v>42016.706678240742</v>
      </c>
      <c r="Q511">
        <v>140</v>
      </c>
      <c r="R511">
        <v>50.98</v>
      </c>
      <c r="S511" t="s">
        <v>8320</v>
      </c>
      <c r="T511" t="s">
        <v>8321</v>
      </c>
    </row>
    <row r="512" spans="1:20" x14ac:dyDescent="0.3">
      <c r="A512">
        <v>3458</v>
      </c>
      <c r="B512" t="s">
        <v>3457</v>
      </c>
      <c r="C512" t="s">
        <v>7568</v>
      </c>
      <c r="D512">
        <v>978</v>
      </c>
      <c r="E512">
        <v>1216</v>
      </c>
      <c r="F512" t="s">
        <v>8218</v>
      </c>
      <c r="G512" t="s">
        <v>8223</v>
      </c>
      <c r="H512" t="s">
        <v>8245</v>
      </c>
      <c r="I512">
        <v>1422937620</v>
      </c>
      <c r="J512">
        <v>1420606303</v>
      </c>
      <c r="K512" t="b">
        <v>0</v>
      </c>
      <c r="L512">
        <v>27</v>
      </c>
      <c r="M512" t="b">
        <v>1</v>
      </c>
      <c r="N512" t="s">
        <v>8269</v>
      </c>
      <c r="O512">
        <v>42038.185416666667</v>
      </c>
      <c r="P512">
        <v>42011.202581018515</v>
      </c>
      <c r="Q512">
        <v>124</v>
      </c>
      <c r="R512">
        <v>45.04</v>
      </c>
      <c r="S512" t="s">
        <v>8320</v>
      </c>
      <c r="T512" t="s">
        <v>8321</v>
      </c>
    </row>
    <row r="513" spans="1:20" x14ac:dyDescent="0.3">
      <c r="A513">
        <v>3459</v>
      </c>
      <c r="B513" t="s">
        <v>3458</v>
      </c>
      <c r="C513" t="s">
        <v>7569</v>
      </c>
      <c r="D513">
        <v>500</v>
      </c>
      <c r="E513">
        <v>631</v>
      </c>
      <c r="F513" t="s">
        <v>8218</v>
      </c>
      <c r="G513" t="s">
        <v>8224</v>
      </c>
      <c r="H513" t="s">
        <v>8246</v>
      </c>
      <c r="I513">
        <v>1463743860</v>
      </c>
      <c r="J513">
        <v>1461151860</v>
      </c>
      <c r="K513" t="b">
        <v>0</v>
      </c>
      <c r="L513">
        <v>36</v>
      </c>
      <c r="M513" t="b">
        <v>1</v>
      </c>
      <c r="N513" t="s">
        <v>8269</v>
      </c>
      <c r="O513">
        <v>42510.479861111111</v>
      </c>
      <c r="P513">
        <v>42480.479861111111</v>
      </c>
      <c r="Q513">
        <v>126</v>
      </c>
      <c r="R513">
        <v>17.53</v>
      </c>
      <c r="S513" t="s">
        <v>8320</v>
      </c>
      <c r="T513" t="s">
        <v>8321</v>
      </c>
    </row>
    <row r="514" spans="1:20" x14ac:dyDescent="0.3">
      <c r="A514">
        <v>3460</v>
      </c>
      <c r="B514" t="s">
        <v>3459</v>
      </c>
      <c r="C514" t="s">
        <v>7570</v>
      </c>
      <c r="D514">
        <v>500</v>
      </c>
      <c r="E514">
        <v>950</v>
      </c>
      <c r="F514" t="s">
        <v>8218</v>
      </c>
      <c r="G514" t="s">
        <v>8224</v>
      </c>
      <c r="H514" t="s">
        <v>8246</v>
      </c>
      <c r="I514">
        <v>1408106352</v>
      </c>
      <c r="J514">
        <v>1406896752</v>
      </c>
      <c r="K514" t="b">
        <v>0</v>
      </c>
      <c r="L514">
        <v>19</v>
      </c>
      <c r="M514" t="b">
        <v>1</v>
      </c>
      <c r="N514" t="s">
        <v>8269</v>
      </c>
      <c r="O514">
        <v>41866.527222222219</v>
      </c>
      <c r="P514">
        <v>41852.527222222219</v>
      </c>
      <c r="Q514">
        <v>190</v>
      </c>
      <c r="R514">
        <v>50</v>
      </c>
      <c r="S514" t="s">
        <v>8320</v>
      </c>
      <c r="T514" t="s">
        <v>8321</v>
      </c>
    </row>
    <row r="515" spans="1:20" x14ac:dyDescent="0.3">
      <c r="A515">
        <v>3461</v>
      </c>
      <c r="B515" t="s">
        <v>3460</v>
      </c>
      <c r="C515" t="s">
        <v>7571</v>
      </c>
      <c r="D515">
        <v>500</v>
      </c>
      <c r="E515">
        <v>695</v>
      </c>
      <c r="F515" t="s">
        <v>8218</v>
      </c>
      <c r="G515" t="s">
        <v>8223</v>
      </c>
      <c r="H515" t="s">
        <v>8245</v>
      </c>
      <c r="I515">
        <v>1477710000</v>
      </c>
      <c r="J515">
        <v>1475248279</v>
      </c>
      <c r="K515" t="b">
        <v>0</v>
      </c>
      <c r="L515">
        <v>12</v>
      </c>
      <c r="M515" t="b">
        <v>1</v>
      </c>
      <c r="N515" t="s">
        <v>8269</v>
      </c>
      <c r="O515">
        <v>42672.125</v>
      </c>
      <c r="P515">
        <v>42643.632858796293</v>
      </c>
      <c r="Q515">
        <v>139</v>
      </c>
      <c r="R515">
        <v>57.92</v>
      </c>
      <c r="S515" t="s">
        <v>8320</v>
      </c>
      <c r="T515" t="s">
        <v>8321</v>
      </c>
    </row>
    <row r="516" spans="1:20" x14ac:dyDescent="0.3">
      <c r="A516">
        <v>3462</v>
      </c>
      <c r="B516" t="s">
        <v>3461</v>
      </c>
      <c r="C516" t="s">
        <v>7572</v>
      </c>
      <c r="D516">
        <v>250</v>
      </c>
      <c r="E516">
        <v>505</v>
      </c>
      <c r="F516" t="s">
        <v>8218</v>
      </c>
      <c r="G516" t="s">
        <v>8223</v>
      </c>
      <c r="H516" t="s">
        <v>8245</v>
      </c>
      <c r="I516">
        <v>1436551200</v>
      </c>
      <c r="J516">
        <v>1435181628</v>
      </c>
      <c r="K516" t="b">
        <v>0</v>
      </c>
      <c r="L516">
        <v>17</v>
      </c>
      <c r="M516" t="b">
        <v>1</v>
      </c>
      <c r="N516" t="s">
        <v>8269</v>
      </c>
      <c r="O516">
        <v>42195.75</v>
      </c>
      <c r="P516">
        <v>42179.898472222223</v>
      </c>
      <c r="Q516">
        <v>202</v>
      </c>
      <c r="R516">
        <v>29.71</v>
      </c>
      <c r="S516" t="s">
        <v>8320</v>
      </c>
      <c r="T516" t="s">
        <v>8321</v>
      </c>
    </row>
    <row r="517" spans="1:20" x14ac:dyDescent="0.3">
      <c r="A517">
        <v>3463</v>
      </c>
      <c r="B517" t="s">
        <v>3462</v>
      </c>
      <c r="C517" t="s">
        <v>7573</v>
      </c>
      <c r="D517">
        <v>10000</v>
      </c>
      <c r="E517">
        <v>10338</v>
      </c>
      <c r="F517" t="s">
        <v>8218</v>
      </c>
      <c r="G517" t="s">
        <v>8228</v>
      </c>
      <c r="H517" t="s">
        <v>8250</v>
      </c>
      <c r="I517">
        <v>1476158340</v>
      </c>
      <c r="J517">
        <v>1472594585</v>
      </c>
      <c r="K517" t="b">
        <v>0</v>
      </c>
      <c r="L517">
        <v>114</v>
      </c>
      <c r="M517" t="b">
        <v>1</v>
      </c>
      <c r="N517" t="s">
        <v>8269</v>
      </c>
      <c r="O517">
        <v>42654.165972222225</v>
      </c>
      <c r="P517">
        <v>42612.918807870374</v>
      </c>
      <c r="Q517">
        <v>103</v>
      </c>
      <c r="R517">
        <v>90.68</v>
      </c>
      <c r="S517" t="s">
        <v>8320</v>
      </c>
      <c r="T517" t="s">
        <v>8321</v>
      </c>
    </row>
    <row r="518" spans="1:20" x14ac:dyDescent="0.3">
      <c r="A518">
        <v>3464</v>
      </c>
      <c r="B518" t="s">
        <v>3463</v>
      </c>
      <c r="C518" t="s">
        <v>7574</v>
      </c>
      <c r="D518">
        <v>5000</v>
      </c>
      <c r="E518">
        <v>5116.18</v>
      </c>
      <c r="F518" t="s">
        <v>8218</v>
      </c>
      <c r="G518" t="s">
        <v>8223</v>
      </c>
      <c r="H518" t="s">
        <v>8245</v>
      </c>
      <c r="I518">
        <v>1471921637</v>
      </c>
      <c r="J518">
        <v>1469329637</v>
      </c>
      <c r="K518" t="b">
        <v>0</v>
      </c>
      <c r="L518">
        <v>93</v>
      </c>
      <c r="M518" t="b">
        <v>1</v>
      </c>
      <c r="N518" t="s">
        <v>8269</v>
      </c>
      <c r="O518">
        <v>42605.130057870367</v>
      </c>
      <c r="P518">
        <v>42575.130057870367</v>
      </c>
      <c r="Q518">
        <v>102</v>
      </c>
      <c r="R518">
        <v>55.01</v>
      </c>
      <c r="S518" t="s">
        <v>8320</v>
      </c>
      <c r="T518" t="s">
        <v>8321</v>
      </c>
    </row>
    <row r="519" spans="1:20" x14ac:dyDescent="0.3">
      <c r="A519">
        <v>3465</v>
      </c>
      <c r="B519" t="s">
        <v>3464</v>
      </c>
      <c r="C519" t="s">
        <v>7575</v>
      </c>
      <c r="D519">
        <v>2000</v>
      </c>
      <c r="E519">
        <v>2060</v>
      </c>
      <c r="F519" t="s">
        <v>8218</v>
      </c>
      <c r="G519" t="s">
        <v>8224</v>
      </c>
      <c r="H519" t="s">
        <v>8246</v>
      </c>
      <c r="I519">
        <v>1439136000</v>
      </c>
      <c r="J519">
        <v>1436972472</v>
      </c>
      <c r="K519" t="b">
        <v>0</v>
      </c>
      <c r="L519">
        <v>36</v>
      </c>
      <c r="M519" t="b">
        <v>1</v>
      </c>
      <c r="N519" t="s">
        <v>8269</v>
      </c>
      <c r="O519">
        <v>42225.666666666672</v>
      </c>
      <c r="P519">
        <v>42200.625833333332</v>
      </c>
      <c r="Q519">
        <v>103</v>
      </c>
      <c r="R519">
        <v>57.22</v>
      </c>
      <c r="S519" t="s">
        <v>8320</v>
      </c>
      <c r="T519" t="s">
        <v>8321</v>
      </c>
    </row>
    <row r="520" spans="1:20" x14ac:dyDescent="0.3">
      <c r="A520">
        <v>3466</v>
      </c>
      <c r="B520" t="s">
        <v>3465</v>
      </c>
      <c r="C520" t="s">
        <v>7576</v>
      </c>
      <c r="D520">
        <v>3500</v>
      </c>
      <c r="E520">
        <v>4450</v>
      </c>
      <c r="F520" t="s">
        <v>8218</v>
      </c>
      <c r="G520" t="s">
        <v>8223</v>
      </c>
      <c r="H520" t="s">
        <v>8245</v>
      </c>
      <c r="I520">
        <v>1461108450</v>
      </c>
      <c r="J520">
        <v>1455928050</v>
      </c>
      <c r="K520" t="b">
        <v>0</v>
      </c>
      <c r="L520">
        <v>61</v>
      </c>
      <c r="M520" t="b">
        <v>1</v>
      </c>
      <c r="N520" t="s">
        <v>8269</v>
      </c>
      <c r="O520">
        <v>42479.977430555555</v>
      </c>
      <c r="P520">
        <v>42420.019097222219</v>
      </c>
      <c r="Q520">
        <v>127</v>
      </c>
      <c r="R520">
        <v>72.95</v>
      </c>
      <c r="S520" t="s">
        <v>8320</v>
      </c>
      <c r="T520" t="s">
        <v>8321</v>
      </c>
    </row>
    <row r="521" spans="1:20" x14ac:dyDescent="0.3">
      <c r="A521">
        <v>3467</v>
      </c>
      <c r="B521" t="s">
        <v>3466</v>
      </c>
      <c r="C521" t="s">
        <v>7577</v>
      </c>
      <c r="D521">
        <v>3000</v>
      </c>
      <c r="E521">
        <v>3030</v>
      </c>
      <c r="F521" t="s">
        <v>8218</v>
      </c>
      <c r="G521" t="s">
        <v>8223</v>
      </c>
      <c r="H521" t="s">
        <v>8245</v>
      </c>
      <c r="I521">
        <v>1426864032</v>
      </c>
      <c r="J521">
        <v>1424275632</v>
      </c>
      <c r="K521" t="b">
        <v>0</v>
      </c>
      <c r="L521">
        <v>47</v>
      </c>
      <c r="M521" t="b">
        <v>1</v>
      </c>
      <c r="N521" t="s">
        <v>8269</v>
      </c>
      <c r="O521">
        <v>42083.630000000005</v>
      </c>
      <c r="P521">
        <v>42053.671666666662</v>
      </c>
      <c r="Q521">
        <v>101</v>
      </c>
      <c r="R521">
        <v>64.47</v>
      </c>
      <c r="S521" t="s">
        <v>8320</v>
      </c>
      <c r="T521" t="s">
        <v>8321</v>
      </c>
    </row>
    <row r="522" spans="1:20" x14ac:dyDescent="0.3">
      <c r="A522">
        <v>3468</v>
      </c>
      <c r="B522" t="s">
        <v>3467</v>
      </c>
      <c r="C522" t="s">
        <v>7578</v>
      </c>
      <c r="D522">
        <v>10000</v>
      </c>
      <c r="E522">
        <v>12178</v>
      </c>
      <c r="F522" t="s">
        <v>8218</v>
      </c>
      <c r="G522" t="s">
        <v>8223</v>
      </c>
      <c r="H522" t="s">
        <v>8245</v>
      </c>
      <c r="I522">
        <v>1474426800</v>
      </c>
      <c r="J522">
        <v>1471976529</v>
      </c>
      <c r="K522" t="b">
        <v>0</v>
      </c>
      <c r="L522">
        <v>17</v>
      </c>
      <c r="M522" t="b">
        <v>1</v>
      </c>
      <c r="N522" t="s">
        <v>8269</v>
      </c>
      <c r="O522">
        <v>42634.125</v>
      </c>
      <c r="P522">
        <v>42605.765381944439</v>
      </c>
      <c r="Q522">
        <v>122</v>
      </c>
      <c r="R522">
        <v>716.35</v>
      </c>
      <c r="S522" t="s">
        <v>8320</v>
      </c>
      <c r="T522" t="s">
        <v>8321</v>
      </c>
    </row>
    <row r="523" spans="1:20" x14ac:dyDescent="0.3">
      <c r="A523">
        <v>3469</v>
      </c>
      <c r="B523" t="s">
        <v>3468</v>
      </c>
      <c r="C523" t="s">
        <v>7579</v>
      </c>
      <c r="D523">
        <v>2800</v>
      </c>
      <c r="E523">
        <v>3175</v>
      </c>
      <c r="F523" t="s">
        <v>8218</v>
      </c>
      <c r="G523" t="s">
        <v>8223</v>
      </c>
      <c r="H523" t="s">
        <v>8245</v>
      </c>
      <c r="I523">
        <v>1461857045</v>
      </c>
      <c r="J523">
        <v>1459265045</v>
      </c>
      <c r="K523" t="b">
        <v>0</v>
      </c>
      <c r="L523">
        <v>63</v>
      </c>
      <c r="M523" t="b">
        <v>1</v>
      </c>
      <c r="N523" t="s">
        <v>8269</v>
      </c>
      <c r="O523">
        <v>42488.641724537039</v>
      </c>
      <c r="P523">
        <v>42458.641724537039</v>
      </c>
      <c r="Q523">
        <v>113</v>
      </c>
      <c r="R523">
        <v>50.4</v>
      </c>
      <c r="S523" t="s">
        <v>8320</v>
      </c>
      <c r="T523" t="s">
        <v>8321</v>
      </c>
    </row>
    <row r="524" spans="1:20" x14ac:dyDescent="0.3">
      <c r="A524">
        <v>3470</v>
      </c>
      <c r="B524" t="s">
        <v>3469</v>
      </c>
      <c r="C524" t="s">
        <v>7580</v>
      </c>
      <c r="D524">
        <v>250</v>
      </c>
      <c r="E524">
        <v>375</v>
      </c>
      <c r="F524" t="s">
        <v>8218</v>
      </c>
      <c r="G524" t="s">
        <v>8223</v>
      </c>
      <c r="H524" t="s">
        <v>8245</v>
      </c>
      <c r="I524">
        <v>1468618680</v>
      </c>
      <c r="J524">
        <v>1465345902</v>
      </c>
      <c r="K524" t="b">
        <v>0</v>
      </c>
      <c r="L524">
        <v>9</v>
      </c>
      <c r="M524" t="b">
        <v>1</v>
      </c>
      <c r="N524" t="s">
        <v>8269</v>
      </c>
      <c r="O524">
        <v>42566.901388888888</v>
      </c>
      <c r="P524">
        <v>42529.022013888884</v>
      </c>
      <c r="Q524">
        <v>150</v>
      </c>
      <c r="R524">
        <v>41.67</v>
      </c>
      <c r="S524" t="s">
        <v>8320</v>
      </c>
      <c r="T524" t="s">
        <v>8321</v>
      </c>
    </row>
    <row r="525" spans="1:20" x14ac:dyDescent="0.3">
      <c r="A525">
        <v>3471</v>
      </c>
      <c r="B525" t="s">
        <v>3470</v>
      </c>
      <c r="C525" t="s">
        <v>7581</v>
      </c>
      <c r="D525">
        <v>500</v>
      </c>
      <c r="E525">
        <v>1073</v>
      </c>
      <c r="F525" t="s">
        <v>8218</v>
      </c>
      <c r="G525" t="s">
        <v>8224</v>
      </c>
      <c r="H525" t="s">
        <v>8246</v>
      </c>
      <c r="I525">
        <v>1409515200</v>
      </c>
      <c r="J525">
        <v>1405971690</v>
      </c>
      <c r="K525" t="b">
        <v>0</v>
      </c>
      <c r="L525">
        <v>30</v>
      </c>
      <c r="M525" t="b">
        <v>1</v>
      </c>
      <c r="N525" t="s">
        <v>8269</v>
      </c>
      <c r="O525">
        <v>41882.833333333336</v>
      </c>
      <c r="P525">
        <v>41841.820486111108</v>
      </c>
      <c r="Q525">
        <v>215</v>
      </c>
      <c r="R525">
        <v>35.770000000000003</v>
      </c>
      <c r="S525" t="s">
        <v>8320</v>
      </c>
      <c r="T525" t="s">
        <v>8321</v>
      </c>
    </row>
    <row r="526" spans="1:20" x14ac:dyDescent="0.3">
      <c r="A526">
        <v>3472</v>
      </c>
      <c r="B526" t="s">
        <v>3471</v>
      </c>
      <c r="C526" t="s">
        <v>7582</v>
      </c>
      <c r="D526">
        <v>2000</v>
      </c>
      <c r="E526">
        <v>2041</v>
      </c>
      <c r="F526" t="s">
        <v>8218</v>
      </c>
      <c r="G526" t="s">
        <v>8223</v>
      </c>
      <c r="H526" t="s">
        <v>8245</v>
      </c>
      <c r="I526">
        <v>1415253540</v>
      </c>
      <c r="J526">
        <v>1413432331</v>
      </c>
      <c r="K526" t="b">
        <v>0</v>
      </c>
      <c r="L526">
        <v>23</v>
      </c>
      <c r="M526" t="b">
        <v>1</v>
      </c>
      <c r="N526" t="s">
        <v>8269</v>
      </c>
      <c r="O526">
        <v>41949.249305555553</v>
      </c>
      <c r="P526">
        <v>41928.170497685183</v>
      </c>
      <c r="Q526">
        <v>102</v>
      </c>
      <c r="R526">
        <v>88.74</v>
      </c>
      <c r="S526" t="s">
        <v>8320</v>
      </c>
      <c r="T526" t="s">
        <v>8321</v>
      </c>
    </row>
    <row r="527" spans="1:20" x14ac:dyDescent="0.3">
      <c r="A527">
        <v>3473</v>
      </c>
      <c r="B527" t="s">
        <v>3472</v>
      </c>
      <c r="C527" t="s">
        <v>7583</v>
      </c>
      <c r="D527">
        <v>4900</v>
      </c>
      <c r="E527">
        <v>4900</v>
      </c>
      <c r="F527" t="s">
        <v>8218</v>
      </c>
      <c r="G527" t="s">
        <v>8223</v>
      </c>
      <c r="H527" t="s">
        <v>8245</v>
      </c>
      <c r="I527">
        <v>1426883220</v>
      </c>
      <c r="J527">
        <v>1425067296</v>
      </c>
      <c r="K527" t="b">
        <v>0</v>
      </c>
      <c r="L527">
        <v>33</v>
      </c>
      <c r="M527" t="b">
        <v>1</v>
      </c>
      <c r="N527" t="s">
        <v>8269</v>
      </c>
      <c r="O527">
        <v>42083.852083333331</v>
      </c>
      <c r="P527">
        <v>42062.834444444445</v>
      </c>
      <c r="Q527">
        <v>100</v>
      </c>
      <c r="R527">
        <v>148.47999999999999</v>
      </c>
      <c r="S527" t="s">
        <v>8320</v>
      </c>
      <c r="T527" t="s">
        <v>8321</v>
      </c>
    </row>
    <row r="528" spans="1:20" x14ac:dyDescent="0.3">
      <c r="A528">
        <v>3474</v>
      </c>
      <c r="B528" t="s">
        <v>3473</v>
      </c>
      <c r="C528" t="s">
        <v>7584</v>
      </c>
      <c r="D528">
        <v>2000</v>
      </c>
      <c r="E528">
        <v>2020</v>
      </c>
      <c r="F528" t="s">
        <v>8218</v>
      </c>
      <c r="G528" t="s">
        <v>8224</v>
      </c>
      <c r="H528" t="s">
        <v>8246</v>
      </c>
      <c r="I528">
        <v>1469016131</v>
      </c>
      <c r="J528">
        <v>1466424131</v>
      </c>
      <c r="K528" t="b">
        <v>0</v>
      </c>
      <c r="L528">
        <v>39</v>
      </c>
      <c r="M528" t="b">
        <v>1</v>
      </c>
      <c r="N528" t="s">
        <v>8269</v>
      </c>
      <c r="O528">
        <v>42571.501516203702</v>
      </c>
      <c r="P528">
        <v>42541.501516203702</v>
      </c>
      <c r="Q528">
        <v>101</v>
      </c>
      <c r="R528">
        <v>51.79</v>
      </c>
      <c r="S528" t="s">
        <v>8320</v>
      </c>
      <c r="T528" t="s">
        <v>8321</v>
      </c>
    </row>
    <row r="529" spans="1:20" x14ac:dyDescent="0.3">
      <c r="A529">
        <v>3475</v>
      </c>
      <c r="B529" t="s">
        <v>3474</v>
      </c>
      <c r="C529" t="s">
        <v>7585</v>
      </c>
      <c r="D529">
        <v>300</v>
      </c>
      <c r="E529">
        <v>340</v>
      </c>
      <c r="F529" t="s">
        <v>8218</v>
      </c>
      <c r="G529" t="s">
        <v>8224</v>
      </c>
      <c r="H529" t="s">
        <v>8246</v>
      </c>
      <c r="I529">
        <v>1414972800</v>
      </c>
      <c r="J529">
        <v>1412629704</v>
      </c>
      <c r="K529" t="b">
        <v>0</v>
      </c>
      <c r="L529">
        <v>17</v>
      </c>
      <c r="M529" t="b">
        <v>1</v>
      </c>
      <c r="N529" t="s">
        <v>8269</v>
      </c>
      <c r="O529">
        <v>41946</v>
      </c>
      <c r="P529">
        <v>41918.880833333329</v>
      </c>
      <c r="Q529">
        <v>113</v>
      </c>
      <c r="R529">
        <v>20</v>
      </c>
      <c r="S529" t="s">
        <v>8320</v>
      </c>
      <c r="T529" t="s">
        <v>8321</v>
      </c>
    </row>
    <row r="530" spans="1:20" x14ac:dyDescent="0.3">
      <c r="A530">
        <v>3476</v>
      </c>
      <c r="B530" t="s">
        <v>3475</v>
      </c>
      <c r="C530" t="s">
        <v>7586</v>
      </c>
      <c r="D530">
        <v>300</v>
      </c>
      <c r="E530">
        <v>312</v>
      </c>
      <c r="F530" t="s">
        <v>8218</v>
      </c>
      <c r="G530" t="s">
        <v>8223</v>
      </c>
      <c r="H530" t="s">
        <v>8245</v>
      </c>
      <c r="I530">
        <v>1414378800</v>
      </c>
      <c r="J530">
        <v>1412836990</v>
      </c>
      <c r="K530" t="b">
        <v>0</v>
      </c>
      <c r="L530">
        <v>6</v>
      </c>
      <c r="M530" t="b">
        <v>1</v>
      </c>
      <c r="N530" t="s">
        <v>8269</v>
      </c>
      <c r="O530">
        <v>41939.125</v>
      </c>
      <c r="P530">
        <v>41921.279976851853</v>
      </c>
      <c r="Q530">
        <v>104</v>
      </c>
      <c r="R530">
        <v>52</v>
      </c>
      <c r="S530" t="s">
        <v>8320</v>
      </c>
      <c r="T530" t="s">
        <v>8321</v>
      </c>
    </row>
    <row r="531" spans="1:20" x14ac:dyDescent="0.3">
      <c r="A531">
        <v>3477</v>
      </c>
      <c r="B531" t="s">
        <v>3476</v>
      </c>
      <c r="C531" t="s">
        <v>7587</v>
      </c>
      <c r="D531">
        <v>1800</v>
      </c>
      <c r="E531">
        <v>2076</v>
      </c>
      <c r="F531" t="s">
        <v>8218</v>
      </c>
      <c r="G531" t="s">
        <v>8223</v>
      </c>
      <c r="H531" t="s">
        <v>8245</v>
      </c>
      <c r="I531">
        <v>1431831600</v>
      </c>
      <c r="J531">
        <v>1430761243</v>
      </c>
      <c r="K531" t="b">
        <v>0</v>
      </c>
      <c r="L531">
        <v>39</v>
      </c>
      <c r="M531" t="b">
        <v>1</v>
      </c>
      <c r="N531" t="s">
        <v>8269</v>
      </c>
      <c r="O531">
        <v>42141.125</v>
      </c>
      <c r="P531">
        <v>42128.736608796295</v>
      </c>
      <c r="Q531">
        <v>115</v>
      </c>
      <c r="R531">
        <v>53.23</v>
      </c>
      <c r="S531" t="s">
        <v>8320</v>
      </c>
      <c r="T531" t="s">
        <v>8321</v>
      </c>
    </row>
    <row r="532" spans="1:20" x14ac:dyDescent="0.3">
      <c r="A532">
        <v>3478</v>
      </c>
      <c r="B532" t="s">
        <v>3477</v>
      </c>
      <c r="C532" t="s">
        <v>7588</v>
      </c>
      <c r="D532">
        <v>2000</v>
      </c>
      <c r="E532">
        <v>2257</v>
      </c>
      <c r="F532" t="s">
        <v>8218</v>
      </c>
      <c r="G532" t="s">
        <v>8223</v>
      </c>
      <c r="H532" t="s">
        <v>8245</v>
      </c>
      <c r="I532">
        <v>1426539600</v>
      </c>
      <c r="J532">
        <v>1424296822</v>
      </c>
      <c r="K532" t="b">
        <v>0</v>
      </c>
      <c r="L532">
        <v>57</v>
      </c>
      <c r="M532" t="b">
        <v>1</v>
      </c>
      <c r="N532" t="s">
        <v>8269</v>
      </c>
      <c r="O532">
        <v>42079.875</v>
      </c>
      <c r="P532">
        <v>42053.916921296302</v>
      </c>
      <c r="Q532">
        <v>113</v>
      </c>
      <c r="R532">
        <v>39.6</v>
      </c>
      <c r="S532" t="s">
        <v>8320</v>
      </c>
      <c r="T532" t="s">
        <v>8321</v>
      </c>
    </row>
    <row r="533" spans="1:20" x14ac:dyDescent="0.3">
      <c r="A533">
        <v>3479</v>
      </c>
      <c r="B533" t="s">
        <v>3478</v>
      </c>
      <c r="C533" t="s">
        <v>7589</v>
      </c>
      <c r="D533">
        <v>1500</v>
      </c>
      <c r="E533">
        <v>1918</v>
      </c>
      <c r="F533" t="s">
        <v>8218</v>
      </c>
      <c r="G533" t="s">
        <v>8224</v>
      </c>
      <c r="H533" t="s">
        <v>8246</v>
      </c>
      <c r="I533">
        <v>1403382680</v>
      </c>
      <c r="J533">
        <v>1400790680</v>
      </c>
      <c r="K533" t="b">
        <v>0</v>
      </c>
      <c r="L533">
        <v>56</v>
      </c>
      <c r="M533" t="b">
        <v>1</v>
      </c>
      <c r="N533" t="s">
        <v>8269</v>
      </c>
      <c r="O533">
        <v>41811.855092592588</v>
      </c>
      <c r="P533">
        <v>41781.855092592588</v>
      </c>
      <c r="Q533">
        <v>128</v>
      </c>
      <c r="R533">
        <v>34.25</v>
      </c>
      <c r="S533" t="s">
        <v>8320</v>
      </c>
      <c r="T533" t="s">
        <v>8321</v>
      </c>
    </row>
    <row r="534" spans="1:20" x14ac:dyDescent="0.3">
      <c r="A534">
        <v>3480</v>
      </c>
      <c r="B534" t="s">
        <v>3479</v>
      </c>
      <c r="C534" t="s">
        <v>7590</v>
      </c>
      <c r="D534">
        <v>1500</v>
      </c>
      <c r="E534">
        <v>2140</v>
      </c>
      <c r="F534" t="s">
        <v>8218</v>
      </c>
      <c r="G534" t="s">
        <v>8223</v>
      </c>
      <c r="H534" t="s">
        <v>8245</v>
      </c>
      <c r="I534">
        <v>1436562000</v>
      </c>
      <c r="J534">
        <v>1434440227</v>
      </c>
      <c r="K534" t="b">
        <v>0</v>
      </c>
      <c r="L534">
        <v>13</v>
      </c>
      <c r="M534" t="b">
        <v>1</v>
      </c>
      <c r="N534" t="s">
        <v>8269</v>
      </c>
      <c r="O534">
        <v>42195.875</v>
      </c>
      <c r="P534">
        <v>42171.317442129628</v>
      </c>
      <c r="Q534">
        <v>143</v>
      </c>
      <c r="R534">
        <v>164.62</v>
      </c>
      <c r="S534" t="s">
        <v>8320</v>
      </c>
      <c r="T534" t="s">
        <v>8321</v>
      </c>
    </row>
    <row r="535" spans="1:20" x14ac:dyDescent="0.3">
      <c r="A535">
        <v>3481</v>
      </c>
      <c r="B535" t="s">
        <v>3480</v>
      </c>
      <c r="C535" t="s">
        <v>7591</v>
      </c>
      <c r="D535">
        <v>10000</v>
      </c>
      <c r="E535">
        <v>11880</v>
      </c>
      <c r="F535" t="s">
        <v>8218</v>
      </c>
      <c r="G535" t="s">
        <v>8225</v>
      </c>
      <c r="H535" t="s">
        <v>8247</v>
      </c>
      <c r="I535">
        <v>1420178188</v>
      </c>
      <c r="J535">
        <v>1418709388</v>
      </c>
      <c r="K535" t="b">
        <v>0</v>
      </c>
      <c r="L535">
        <v>95</v>
      </c>
      <c r="M535" t="b">
        <v>1</v>
      </c>
      <c r="N535" t="s">
        <v>8269</v>
      </c>
      <c r="O535">
        <v>42006.24754629629</v>
      </c>
      <c r="P535">
        <v>41989.24754629629</v>
      </c>
      <c r="Q535">
        <v>119</v>
      </c>
      <c r="R535">
        <v>125.05</v>
      </c>
      <c r="S535" t="s">
        <v>8320</v>
      </c>
      <c r="T535" t="s">
        <v>8321</v>
      </c>
    </row>
    <row r="536" spans="1:20" x14ac:dyDescent="0.3">
      <c r="A536">
        <v>3482</v>
      </c>
      <c r="B536" t="s">
        <v>3481</v>
      </c>
      <c r="C536" t="s">
        <v>7592</v>
      </c>
      <c r="D536">
        <v>3000</v>
      </c>
      <c r="E536">
        <v>4150</v>
      </c>
      <c r="F536" t="s">
        <v>8218</v>
      </c>
      <c r="G536" t="s">
        <v>8224</v>
      </c>
      <c r="H536" t="s">
        <v>8246</v>
      </c>
      <c r="I536">
        <v>1404671466</v>
      </c>
      <c r="J536">
        <v>1402079466</v>
      </c>
      <c r="K536" t="b">
        <v>0</v>
      </c>
      <c r="L536">
        <v>80</v>
      </c>
      <c r="M536" t="b">
        <v>1</v>
      </c>
      <c r="N536" t="s">
        <v>8269</v>
      </c>
      <c r="O536">
        <v>41826.771597222221</v>
      </c>
      <c r="P536">
        <v>41796.771597222221</v>
      </c>
      <c r="Q536">
        <v>138</v>
      </c>
      <c r="R536">
        <v>51.88</v>
      </c>
      <c r="S536" t="s">
        <v>8320</v>
      </c>
      <c r="T536" t="s">
        <v>8321</v>
      </c>
    </row>
    <row r="537" spans="1:20" x14ac:dyDescent="0.3">
      <c r="A537">
        <v>3483</v>
      </c>
      <c r="B537" t="s">
        <v>3482</v>
      </c>
      <c r="C537" t="s">
        <v>7593</v>
      </c>
      <c r="D537">
        <v>3350</v>
      </c>
      <c r="E537">
        <v>5358</v>
      </c>
      <c r="F537" t="s">
        <v>8218</v>
      </c>
      <c r="G537" t="s">
        <v>8223</v>
      </c>
      <c r="H537" t="s">
        <v>8245</v>
      </c>
      <c r="I537">
        <v>1404403381</v>
      </c>
      <c r="J537">
        <v>1401811381</v>
      </c>
      <c r="K537" t="b">
        <v>0</v>
      </c>
      <c r="L537">
        <v>133</v>
      </c>
      <c r="M537" t="b">
        <v>1</v>
      </c>
      <c r="N537" t="s">
        <v>8269</v>
      </c>
      <c r="O537">
        <v>41823.668761574074</v>
      </c>
      <c r="P537">
        <v>41793.668761574074</v>
      </c>
      <c r="Q537">
        <v>160</v>
      </c>
      <c r="R537">
        <v>40.29</v>
      </c>
      <c r="S537" t="s">
        <v>8320</v>
      </c>
      <c r="T537" t="s">
        <v>8321</v>
      </c>
    </row>
    <row r="538" spans="1:20" x14ac:dyDescent="0.3">
      <c r="A538">
        <v>3484</v>
      </c>
      <c r="B538" t="s">
        <v>3483</v>
      </c>
      <c r="C538" t="s">
        <v>7594</v>
      </c>
      <c r="D538">
        <v>2500</v>
      </c>
      <c r="E538">
        <v>2856</v>
      </c>
      <c r="F538" t="s">
        <v>8218</v>
      </c>
      <c r="G538" t="s">
        <v>8223</v>
      </c>
      <c r="H538" t="s">
        <v>8245</v>
      </c>
      <c r="I538">
        <v>1466014499</v>
      </c>
      <c r="J538">
        <v>1463422499</v>
      </c>
      <c r="K538" t="b">
        <v>0</v>
      </c>
      <c r="L538">
        <v>44</v>
      </c>
      <c r="M538" t="b">
        <v>1</v>
      </c>
      <c r="N538" t="s">
        <v>8269</v>
      </c>
      <c r="O538">
        <v>42536.760405092587</v>
      </c>
      <c r="P538">
        <v>42506.760405092587</v>
      </c>
      <c r="Q538">
        <v>114</v>
      </c>
      <c r="R538">
        <v>64.91</v>
      </c>
      <c r="S538" t="s">
        <v>8320</v>
      </c>
      <c r="T538" t="s">
        <v>8321</v>
      </c>
    </row>
    <row r="539" spans="1:20" x14ac:dyDescent="0.3">
      <c r="A539">
        <v>3485</v>
      </c>
      <c r="B539" t="s">
        <v>3484</v>
      </c>
      <c r="C539" t="s">
        <v>7595</v>
      </c>
      <c r="D539">
        <v>1650</v>
      </c>
      <c r="E539">
        <v>1660</v>
      </c>
      <c r="F539" t="s">
        <v>8218</v>
      </c>
      <c r="G539" t="s">
        <v>8223</v>
      </c>
      <c r="H539" t="s">
        <v>8245</v>
      </c>
      <c r="I539">
        <v>1454431080</v>
      </c>
      <c r="J539">
        <v>1451839080</v>
      </c>
      <c r="K539" t="b">
        <v>0</v>
      </c>
      <c r="L539">
        <v>30</v>
      </c>
      <c r="M539" t="b">
        <v>1</v>
      </c>
      <c r="N539" t="s">
        <v>8269</v>
      </c>
      <c r="O539">
        <v>42402.693055555559</v>
      </c>
      <c r="P539">
        <v>42372.693055555559</v>
      </c>
      <c r="Q539">
        <v>101</v>
      </c>
      <c r="R539">
        <v>55.33</v>
      </c>
      <c r="S539" t="s">
        <v>8320</v>
      </c>
      <c r="T539" t="s">
        <v>8321</v>
      </c>
    </row>
    <row r="540" spans="1:20" x14ac:dyDescent="0.3">
      <c r="A540">
        <v>3486</v>
      </c>
      <c r="B540" t="s">
        <v>3485</v>
      </c>
      <c r="C540" t="s">
        <v>7596</v>
      </c>
      <c r="D540">
        <v>3000</v>
      </c>
      <c r="E540">
        <v>4656</v>
      </c>
      <c r="F540" t="s">
        <v>8218</v>
      </c>
      <c r="G540" t="s">
        <v>8223</v>
      </c>
      <c r="H540" t="s">
        <v>8245</v>
      </c>
      <c r="I540">
        <v>1433314740</v>
      </c>
      <c r="J540">
        <v>1430600401</v>
      </c>
      <c r="K540" t="b">
        <v>0</v>
      </c>
      <c r="L540">
        <v>56</v>
      </c>
      <c r="M540" t="b">
        <v>1</v>
      </c>
      <c r="N540" t="s">
        <v>8269</v>
      </c>
      <c r="O540">
        <v>42158.290972222225</v>
      </c>
      <c r="P540">
        <v>42126.87501157407</v>
      </c>
      <c r="Q540">
        <v>155</v>
      </c>
      <c r="R540">
        <v>83.14</v>
      </c>
      <c r="S540" t="s">
        <v>8320</v>
      </c>
      <c r="T540" t="s">
        <v>8321</v>
      </c>
    </row>
    <row r="541" spans="1:20" x14ac:dyDescent="0.3">
      <c r="A541">
        <v>3487</v>
      </c>
      <c r="B541" t="s">
        <v>3486</v>
      </c>
      <c r="C541" t="s">
        <v>7597</v>
      </c>
      <c r="D541">
        <v>2000</v>
      </c>
      <c r="E541">
        <v>2555</v>
      </c>
      <c r="F541" t="s">
        <v>8218</v>
      </c>
      <c r="G541" t="s">
        <v>8224</v>
      </c>
      <c r="H541" t="s">
        <v>8246</v>
      </c>
      <c r="I541">
        <v>1435185252</v>
      </c>
      <c r="J541">
        <v>1432593252</v>
      </c>
      <c r="K541" t="b">
        <v>0</v>
      </c>
      <c r="L541">
        <v>66</v>
      </c>
      <c r="M541" t="b">
        <v>1</v>
      </c>
      <c r="N541" t="s">
        <v>8269</v>
      </c>
      <c r="O541">
        <v>42179.940416666665</v>
      </c>
      <c r="P541">
        <v>42149.940416666665</v>
      </c>
      <c r="Q541">
        <v>128</v>
      </c>
      <c r="R541">
        <v>38.71</v>
      </c>
      <c r="S541" t="s">
        <v>8320</v>
      </c>
      <c r="T541" t="s">
        <v>8321</v>
      </c>
    </row>
    <row r="542" spans="1:20" x14ac:dyDescent="0.3">
      <c r="A542">
        <v>3488</v>
      </c>
      <c r="B542" t="s">
        <v>3487</v>
      </c>
      <c r="C542" t="s">
        <v>7598</v>
      </c>
      <c r="D542">
        <v>3000</v>
      </c>
      <c r="E542">
        <v>3636</v>
      </c>
      <c r="F542" t="s">
        <v>8218</v>
      </c>
      <c r="G542" t="s">
        <v>8223</v>
      </c>
      <c r="H542" t="s">
        <v>8245</v>
      </c>
      <c r="I542">
        <v>1429286400</v>
      </c>
      <c r="J542">
        <v>1427221560</v>
      </c>
      <c r="K542" t="b">
        <v>0</v>
      </c>
      <c r="L542">
        <v>29</v>
      </c>
      <c r="M542" t="b">
        <v>1</v>
      </c>
      <c r="N542" t="s">
        <v>8269</v>
      </c>
      <c r="O542">
        <v>42111.666666666672</v>
      </c>
      <c r="P542">
        <v>42087.768055555556</v>
      </c>
      <c r="Q542">
        <v>121</v>
      </c>
      <c r="R542">
        <v>125.38</v>
      </c>
      <c r="S542" t="s">
        <v>8320</v>
      </c>
      <c r="T542" t="s">
        <v>8321</v>
      </c>
    </row>
    <row r="543" spans="1:20" x14ac:dyDescent="0.3">
      <c r="A543">
        <v>3489</v>
      </c>
      <c r="B543" t="s">
        <v>3488</v>
      </c>
      <c r="C543" t="s">
        <v>7599</v>
      </c>
      <c r="D543">
        <v>5000</v>
      </c>
      <c r="E543">
        <v>5635</v>
      </c>
      <c r="F543" t="s">
        <v>8218</v>
      </c>
      <c r="G543" t="s">
        <v>8224</v>
      </c>
      <c r="H543" t="s">
        <v>8246</v>
      </c>
      <c r="I543">
        <v>1400965200</v>
      </c>
      <c r="J543">
        <v>1398352531</v>
      </c>
      <c r="K543" t="b">
        <v>0</v>
      </c>
      <c r="L543">
        <v>72</v>
      </c>
      <c r="M543" t="b">
        <v>1</v>
      </c>
      <c r="N543" t="s">
        <v>8269</v>
      </c>
      <c r="O543">
        <v>41783.875</v>
      </c>
      <c r="P543">
        <v>41753.635775462964</v>
      </c>
      <c r="Q543">
        <v>113</v>
      </c>
      <c r="R543">
        <v>78.260000000000005</v>
      </c>
      <c r="S543" t="s">
        <v>8320</v>
      </c>
      <c r="T543" t="s">
        <v>8321</v>
      </c>
    </row>
    <row r="544" spans="1:20" x14ac:dyDescent="0.3">
      <c r="A544">
        <v>3490</v>
      </c>
      <c r="B544" t="s">
        <v>3489</v>
      </c>
      <c r="C544" t="s">
        <v>7600</v>
      </c>
      <c r="D544">
        <v>1000</v>
      </c>
      <c r="E544">
        <v>1275</v>
      </c>
      <c r="F544" t="s">
        <v>8218</v>
      </c>
      <c r="G544" t="s">
        <v>8223</v>
      </c>
      <c r="H544" t="s">
        <v>8245</v>
      </c>
      <c r="I544">
        <v>1460574924</v>
      </c>
      <c r="J544">
        <v>1457982924</v>
      </c>
      <c r="K544" t="b">
        <v>0</v>
      </c>
      <c r="L544">
        <v>27</v>
      </c>
      <c r="M544" t="b">
        <v>1</v>
      </c>
      <c r="N544" t="s">
        <v>8269</v>
      </c>
      <c r="O544">
        <v>42473.802361111113</v>
      </c>
      <c r="P544">
        <v>42443.802361111113</v>
      </c>
      <c r="Q544">
        <v>128</v>
      </c>
      <c r="R544">
        <v>47.22</v>
      </c>
      <c r="S544" t="s">
        <v>8320</v>
      </c>
      <c r="T544" t="s">
        <v>8321</v>
      </c>
    </row>
    <row r="545" spans="1:20" x14ac:dyDescent="0.3">
      <c r="A545">
        <v>3491</v>
      </c>
      <c r="B545" t="s">
        <v>3490</v>
      </c>
      <c r="C545" t="s">
        <v>7601</v>
      </c>
      <c r="D545">
        <v>500</v>
      </c>
      <c r="E545">
        <v>791</v>
      </c>
      <c r="F545" t="s">
        <v>8218</v>
      </c>
      <c r="G545" t="s">
        <v>8223</v>
      </c>
      <c r="H545" t="s">
        <v>8245</v>
      </c>
      <c r="I545">
        <v>1431928784</v>
      </c>
      <c r="J545">
        <v>1430114384</v>
      </c>
      <c r="K545" t="b">
        <v>0</v>
      </c>
      <c r="L545">
        <v>10</v>
      </c>
      <c r="M545" t="b">
        <v>1</v>
      </c>
      <c r="N545" t="s">
        <v>8269</v>
      </c>
      <c r="O545">
        <v>42142.249814814815</v>
      </c>
      <c r="P545">
        <v>42121.249814814815</v>
      </c>
      <c r="Q545">
        <v>158</v>
      </c>
      <c r="R545">
        <v>79.099999999999994</v>
      </c>
      <c r="S545" t="s">
        <v>8320</v>
      </c>
      <c r="T545" t="s">
        <v>8321</v>
      </c>
    </row>
    <row r="546" spans="1:20" x14ac:dyDescent="0.3">
      <c r="A546">
        <v>3492</v>
      </c>
      <c r="B546" t="s">
        <v>3491</v>
      </c>
      <c r="C546" t="s">
        <v>7602</v>
      </c>
      <c r="D546">
        <v>3800</v>
      </c>
      <c r="E546">
        <v>4000.22</v>
      </c>
      <c r="F546" t="s">
        <v>8218</v>
      </c>
      <c r="G546" t="s">
        <v>8223</v>
      </c>
      <c r="H546" t="s">
        <v>8245</v>
      </c>
      <c r="I546">
        <v>1445818397</v>
      </c>
      <c r="J546">
        <v>1442794397</v>
      </c>
      <c r="K546" t="b">
        <v>0</v>
      </c>
      <c r="L546">
        <v>35</v>
      </c>
      <c r="M546" t="b">
        <v>1</v>
      </c>
      <c r="N546" t="s">
        <v>8269</v>
      </c>
      <c r="O546">
        <v>42303.009224537032</v>
      </c>
      <c r="P546">
        <v>42268.009224537032</v>
      </c>
      <c r="Q546">
        <v>105</v>
      </c>
      <c r="R546">
        <v>114.29</v>
      </c>
      <c r="S546" t="s">
        <v>8320</v>
      </c>
      <c r="T546" t="s">
        <v>8321</v>
      </c>
    </row>
    <row r="547" spans="1:20" x14ac:dyDescent="0.3">
      <c r="A547">
        <v>3493</v>
      </c>
      <c r="B547" t="s">
        <v>3492</v>
      </c>
      <c r="C547" t="s">
        <v>7603</v>
      </c>
      <c r="D547">
        <v>1500</v>
      </c>
      <c r="E547">
        <v>1500</v>
      </c>
      <c r="F547" t="s">
        <v>8218</v>
      </c>
      <c r="G547" t="s">
        <v>8223</v>
      </c>
      <c r="H547" t="s">
        <v>8245</v>
      </c>
      <c r="I547">
        <v>1408252260</v>
      </c>
      <c r="J547">
        <v>1406580436</v>
      </c>
      <c r="K547" t="b">
        <v>0</v>
      </c>
      <c r="L547">
        <v>29</v>
      </c>
      <c r="M547" t="b">
        <v>1</v>
      </c>
      <c r="N547" t="s">
        <v>8269</v>
      </c>
      <c r="O547">
        <v>41868.21597222222</v>
      </c>
      <c r="P547">
        <v>41848.866157407407</v>
      </c>
      <c r="Q547">
        <v>100</v>
      </c>
      <c r="R547">
        <v>51.72</v>
      </c>
      <c r="S547" t="s">
        <v>8320</v>
      </c>
      <c r="T547" t="s">
        <v>8321</v>
      </c>
    </row>
    <row r="548" spans="1:20" x14ac:dyDescent="0.3">
      <c r="A548">
        <v>3494</v>
      </c>
      <c r="B548" t="s">
        <v>3493</v>
      </c>
      <c r="C548" t="s">
        <v>7604</v>
      </c>
      <c r="D548">
        <v>400</v>
      </c>
      <c r="E548">
        <v>400</v>
      </c>
      <c r="F548" t="s">
        <v>8218</v>
      </c>
      <c r="G548" t="s">
        <v>8223</v>
      </c>
      <c r="H548" t="s">
        <v>8245</v>
      </c>
      <c r="I548">
        <v>1480140000</v>
      </c>
      <c r="J548">
        <v>1479186575</v>
      </c>
      <c r="K548" t="b">
        <v>0</v>
      </c>
      <c r="L548">
        <v>13</v>
      </c>
      <c r="M548" t="b">
        <v>1</v>
      </c>
      <c r="N548" t="s">
        <v>8269</v>
      </c>
      <c r="O548">
        <v>42700.25</v>
      </c>
      <c r="P548">
        <v>42689.214988425927</v>
      </c>
      <c r="Q548">
        <v>100</v>
      </c>
      <c r="R548">
        <v>30.77</v>
      </c>
      <c r="S548" t="s">
        <v>8320</v>
      </c>
      <c r="T548" t="s">
        <v>8321</v>
      </c>
    </row>
    <row r="549" spans="1:20" x14ac:dyDescent="0.3">
      <c r="A549">
        <v>3495</v>
      </c>
      <c r="B549" t="s">
        <v>3494</v>
      </c>
      <c r="C549" t="s">
        <v>7605</v>
      </c>
      <c r="D549">
        <v>5000</v>
      </c>
      <c r="E549">
        <v>5343</v>
      </c>
      <c r="F549" t="s">
        <v>8218</v>
      </c>
      <c r="G549" t="s">
        <v>8228</v>
      </c>
      <c r="H549" t="s">
        <v>8250</v>
      </c>
      <c r="I549">
        <v>1414862280</v>
      </c>
      <c r="J549">
        <v>1412360309</v>
      </c>
      <c r="K549" t="b">
        <v>0</v>
      </c>
      <c r="L549">
        <v>72</v>
      </c>
      <c r="M549" t="b">
        <v>1</v>
      </c>
      <c r="N549" t="s">
        <v>8269</v>
      </c>
      <c r="O549">
        <v>41944.720833333333</v>
      </c>
      <c r="P549">
        <v>41915.762835648151</v>
      </c>
      <c r="Q549">
        <v>107</v>
      </c>
      <c r="R549">
        <v>74.209999999999994</v>
      </c>
      <c r="S549" t="s">
        <v>8320</v>
      </c>
      <c r="T549" t="s">
        <v>8321</v>
      </c>
    </row>
    <row r="550" spans="1:20" x14ac:dyDescent="0.3">
      <c r="A550">
        <v>3496</v>
      </c>
      <c r="B550" t="s">
        <v>3495</v>
      </c>
      <c r="C550" t="s">
        <v>7606</v>
      </c>
      <c r="D550">
        <v>3000</v>
      </c>
      <c r="E550">
        <v>3732</v>
      </c>
      <c r="F550" t="s">
        <v>8218</v>
      </c>
      <c r="G550" t="s">
        <v>8223</v>
      </c>
      <c r="H550" t="s">
        <v>8245</v>
      </c>
      <c r="I550">
        <v>1473625166</v>
      </c>
      <c r="J550">
        <v>1470169166</v>
      </c>
      <c r="K550" t="b">
        <v>0</v>
      </c>
      <c r="L550">
        <v>78</v>
      </c>
      <c r="M550" t="b">
        <v>1</v>
      </c>
      <c r="N550" t="s">
        <v>8269</v>
      </c>
      <c r="O550">
        <v>42624.846828703703</v>
      </c>
      <c r="P550">
        <v>42584.846828703703</v>
      </c>
      <c r="Q550">
        <v>124</v>
      </c>
      <c r="R550">
        <v>47.85</v>
      </c>
      <c r="S550" t="s">
        <v>8320</v>
      </c>
      <c r="T550" t="s">
        <v>8321</v>
      </c>
    </row>
    <row r="551" spans="1:20" x14ac:dyDescent="0.3">
      <c r="A551">
        <v>3497</v>
      </c>
      <c r="B551" t="s">
        <v>3496</v>
      </c>
      <c r="C551" t="s">
        <v>7607</v>
      </c>
      <c r="D551">
        <v>1551</v>
      </c>
      <c r="E551">
        <v>1686</v>
      </c>
      <c r="F551" t="s">
        <v>8218</v>
      </c>
      <c r="G551" t="s">
        <v>8223</v>
      </c>
      <c r="H551" t="s">
        <v>8245</v>
      </c>
      <c r="I551">
        <v>1464904800</v>
      </c>
      <c r="J551">
        <v>1463852904</v>
      </c>
      <c r="K551" t="b">
        <v>0</v>
      </c>
      <c r="L551">
        <v>49</v>
      </c>
      <c r="M551" t="b">
        <v>1</v>
      </c>
      <c r="N551" t="s">
        <v>8269</v>
      </c>
      <c r="O551">
        <v>42523.916666666672</v>
      </c>
      <c r="P551">
        <v>42511.741944444439</v>
      </c>
      <c r="Q551">
        <v>109</v>
      </c>
      <c r="R551">
        <v>34.409999999999997</v>
      </c>
      <c r="S551" t="s">
        <v>8320</v>
      </c>
      <c r="T551" t="s">
        <v>8321</v>
      </c>
    </row>
    <row r="552" spans="1:20" x14ac:dyDescent="0.3">
      <c r="A552">
        <v>3498</v>
      </c>
      <c r="B552" t="s">
        <v>3497</v>
      </c>
      <c r="C552" t="s">
        <v>7608</v>
      </c>
      <c r="D552">
        <v>1650</v>
      </c>
      <c r="E552">
        <v>1690</v>
      </c>
      <c r="F552" t="s">
        <v>8218</v>
      </c>
      <c r="G552" t="s">
        <v>8228</v>
      </c>
      <c r="H552" t="s">
        <v>8250</v>
      </c>
      <c r="I552">
        <v>1464471840</v>
      </c>
      <c r="J552">
        <v>1459309704</v>
      </c>
      <c r="K552" t="b">
        <v>0</v>
      </c>
      <c r="L552">
        <v>42</v>
      </c>
      <c r="M552" t="b">
        <v>1</v>
      </c>
      <c r="N552" t="s">
        <v>8269</v>
      </c>
      <c r="O552">
        <v>42518.905555555553</v>
      </c>
      <c r="P552">
        <v>42459.15861111111</v>
      </c>
      <c r="Q552">
        <v>102</v>
      </c>
      <c r="R552">
        <v>40.24</v>
      </c>
      <c r="S552" t="s">
        <v>8320</v>
      </c>
      <c r="T552" t="s">
        <v>8321</v>
      </c>
    </row>
    <row r="553" spans="1:20" x14ac:dyDescent="0.3">
      <c r="A553">
        <v>3499</v>
      </c>
      <c r="B553" t="s">
        <v>3498</v>
      </c>
      <c r="C553" t="s">
        <v>7609</v>
      </c>
      <c r="D553">
        <v>2000</v>
      </c>
      <c r="E553">
        <v>2110</v>
      </c>
      <c r="F553" t="s">
        <v>8218</v>
      </c>
      <c r="G553" t="s">
        <v>8223</v>
      </c>
      <c r="H553" t="s">
        <v>8245</v>
      </c>
      <c r="I553">
        <v>1435733940</v>
      </c>
      <c r="J553">
        <v>1431046325</v>
      </c>
      <c r="K553" t="b">
        <v>0</v>
      </c>
      <c r="L553">
        <v>35</v>
      </c>
      <c r="M553" t="b">
        <v>1</v>
      </c>
      <c r="N553" t="s">
        <v>8269</v>
      </c>
      <c r="O553">
        <v>42186.290972222225</v>
      </c>
      <c r="P553">
        <v>42132.036168981482</v>
      </c>
      <c r="Q553">
        <v>106</v>
      </c>
      <c r="R553">
        <v>60.29</v>
      </c>
      <c r="S553" t="s">
        <v>8320</v>
      </c>
      <c r="T553" t="s">
        <v>8321</v>
      </c>
    </row>
    <row r="554" spans="1:20" x14ac:dyDescent="0.3">
      <c r="A554">
        <v>3500</v>
      </c>
      <c r="B554" t="s">
        <v>3499</v>
      </c>
      <c r="C554" t="s">
        <v>7610</v>
      </c>
      <c r="D554">
        <v>1000</v>
      </c>
      <c r="E554">
        <v>1063</v>
      </c>
      <c r="F554" t="s">
        <v>8218</v>
      </c>
      <c r="G554" t="s">
        <v>8223</v>
      </c>
      <c r="H554" t="s">
        <v>8245</v>
      </c>
      <c r="I554">
        <v>1457326740</v>
      </c>
      <c r="J554">
        <v>1455919438</v>
      </c>
      <c r="K554" t="b">
        <v>0</v>
      </c>
      <c r="L554">
        <v>42</v>
      </c>
      <c r="M554" t="b">
        <v>1</v>
      </c>
      <c r="N554" t="s">
        <v>8269</v>
      </c>
      <c r="O554">
        <v>42436.207638888889</v>
      </c>
      <c r="P554">
        <v>42419.91942129629</v>
      </c>
      <c r="Q554">
        <v>106</v>
      </c>
      <c r="R554">
        <v>25.31</v>
      </c>
      <c r="S554" t="s">
        <v>8320</v>
      </c>
      <c r="T554" t="s">
        <v>8321</v>
      </c>
    </row>
    <row r="555" spans="1:20" x14ac:dyDescent="0.3">
      <c r="A555">
        <v>3501</v>
      </c>
      <c r="B555" t="s">
        <v>3500</v>
      </c>
      <c r="C555" t="s">
        <v>7611</v>
      </c>
      <c r="D555">
        <v>1500</v>
      </c>
      <c r="E555">
        <v>1510</v>
      </c>
      <c r="F555" t="s">
        <v>8218</v>
      </c>
      <c r="G555" t="s">
        <v>8224</v>
      </c>
      <c r="H555" t="s">
        <v>8246</v>
      </c>
      <c r="I555">
        <v>1441995595</v>
      </c>
      <c r="J555">
        <v>1439835595</v>
      </c>
      <c r="K555" t="b">
        <v>0</v>
      </c>
      <c r="L555">
        <v>42</v>
      </c>
      <c r="M555" t="b">
        <v>1</v>
      </c>
      <c r="N555" t="s">
        <v>8269</v>
      </c>
      <c r="O555">
        <v>42258.763831018514</v>
      </c>
      <c r="P555">
        <v>42233.763831018514</v>
      </c>
      <c r="Q555">
        <v>101</v>
      </c>
      <c r="R555">
        <v>35.950000000000003</v>
      </c>
      <c r="S555" t="s">
        <v>8320</v>
      </c>
      <c r="T555" t="s">
        <v>8321</v>
      </c>
    </row>
    <row r="556" spans="1:20" x14ac:dyDescent="0.3">
      <c r="A556">
        <v>3502</v>
      </c>
      <c r="B556" t="s">
        <v>3501</v>
      </c>
      <c r="C556" t="s">
        <v>7612</v>
      </c>
      <c r="D556">
        <v>4000</v>
      </c>
      <c r="E556">
        <v>4216</v>
      </c>
      <c r="F556" t="s">
        <v>8218</v>
      </c>
      <c r="G556" t="s">
        <v>8223</v>
      </c>
      <c r="H556" t="s">
        <v>8245</v>
      </c>
      <c r="I556">
        <v>1458100740</v>
      </c>
      <c r="J556">
        <v>1456862924</v>
      </c>
      <c r="K556" t="b">
        <v>0</v>
      </c>
      <c r="L556">
        <v>31</v>
      </c>
      <c r="M556" t="b">
        <v>1</v>
      </c>
      <c r="N556" t="s">
        <v>8269</v>
      </c>
      <c r="O556">
        <v>42445.165972222225</v>
      </c>
      <c r="P556">
        <v>42430.839398148149</v>
      </c>
      <c r="Q556">
        <v>105</v>
      </c>
      <c r="R556">
        <v>136</v>
      </c>
      <c r="S556" t="s">
        <v>8320</v>
      </c>
      <c r="T556" t="s">
        <v>8321</v>
      </c>
    </row>
    <row r="557" spans="1:20" x14ac:dyDescent="0.3">
      <c r="A557">
        <v>3503</v>
      </c>
      <c r="B557" t="s">
        <v>3502</v>
      </c>
      <c r="C557" t="s">
        <v>7613</v>
      </c>
      <c r="D557">
        <v>2500</v>
      </c>
      <c r="E557">
        <v>2689</v>
      </c>
      <c r="F557" t="s">
        <v>8218</v>
      </c>
      <c r="G557" t="s">
        <v>8224</v>
      </c>
      <c r="H557" t="s">
        <v>8246</v>
      </c>
      <c r="I557">
        <v>1469359728</v>
      </c>
      <c r="J557">
        <v>1466767728</v>
      </c>
      <c r="K557" t="b">
        <v>0</v>
      </c>
      <c r="L557">
        <v>38</v>
      </c>
      <c r="M557" t="b">
        <v>1</v>
      </c>
      <c r="N557" t="s">
        <v>8269</v>
      </c>
      <c r="O557">
        <v>42575.478333333333</v>
      </c>
      <c r="P557">
        <v>42545.478333333333</v>
      </c>
      <c r="Q557">
        <v>108</v>
      </c>
      <c r="R557">
        <v>70.760000000000005</v>
      </c>
      <c r="S557" t="s">
        <v>8320</v>
      </c>
      <c r="T557" t="s">
        <v>8321</v>
      </c>
    </row>
    <row r="558" spans="1:20" x14ac:dyDescent="0.3">
      <c r="A558">
        <v>3504</v>
      </c>
      <c r="B558" t="s">
        <v>3503</v>
      </c>
      <c r="C558" t="s">
        <v>7614</v>
      </c>
      <c r="D558">
        <v>1000</v>
      </c>
      <c r="E558">
        <v>1000</v>
      </c>
      <c r="F558" t="s">
        <v>8218</v>
      </c>
      <c r="G558" t="s">
        <v>8223</v>
      </c>
      <c r="H558" t="s">
        <v>8245</v>
      </c>
      <c r="I558">
        <v>1447959491</v>
      </c>
      <c r="J558">
        <v>1445363891</v>
      </c>
      <c r="K558" t="b">
        <v>0</v>
      </c>
      <c r="L558">
        <v>8</v>
      </c>
      <c r="M558" t="b">
        <v>1</v>
      </c>
      <c r="N558" t="s">
        <v>8269</v>
      </c>
      <c r="O558">
        <v>42327.790405092594</v>
      </c>
      <c r="P558">
        <v>42297.748738425929</v>
      </c>
      <c r="Q558">
        <v>100</v>
      </c>
      <c r="R558">
        <v>125</v>
      </c>
      <c r="S558" t="s">
        <v>8320</v>
      </c>
      <c r="T558" t="s">
        <v>8321</v>
      </c>
    </row>
    <row r="559" spans="1:20" x14ac:dyDescent="0.3">
      <c r="A559">
        <v>3505</v>
      </c>
      <c r="B559" t="s">
        <v>3504</v>
      </c>
      <c r="C559" t="s">
        <v>7615</v>
      </c>
      <c r="D559">
        <v>2500</v>
      </c>
      <c r="E559">
        <v>2594</v>
      </c>
      <c r="F559" t="s">
        <v>8218</v>
      </c>
      <c r="G559" t="s">
        <v>8223</v>
      </c>
      <c r="H559" t="s">
        <v>8245</v>
      </c>
      <c r="I559">
        <v>1399953600</v>
      </c>
      <c r="J559">
        <v>1398983245</v>
      </c>
      <c r="K559" t="b">
        <v>0</v>
      </c>
      <c r="L559">
        <v>39</v>
      </c>
      <c r="M559" t="b">
        <v>1</v>
      </c>
      <c r="N559" t="s">
        <v>8269</v>
      </c>
      <c r="O559">
        <v>41772.166666666664</v>
      </c>
      <c r="P559">
        <v>41760.935706018521</v>
      </c>
      <c r="Q559">
        <v>104</v>
      </c>
      <c r="R559">
        <v>66.510000000000005</v>
      </c>
      <c r="S559" t="s">
        <v>8320</v>
      </c>
      <c r="T559" t="s">
        <v>8321</v>
      </c>
    </row>
    <row r="560" spans="1:20" x14ac:dyDescent="0.3">
      <c r="A560">
        <v>3506</v>
      </c>
      <c r="B560" t="s">
        <v>3505</v>
      </c>
      <c r="C560" t="s">
        <v>7616</v>
      </c>
      <c r="D560">
        <v>3000</v>
      </c>
      <c r="E560">
        <v>3045</v>
      </c>
      <c r="F560" t="s">
        <v>8218</v>
      </c>
      <c r="G560" t="s">
        <v>8223</v>
      </c>
      <c r="H560" t="s">
        <v>8245</v>
      </c>
      <c r="I560">
        <v>1408815440</v>
      </c>
      <c r="J560">
        <v>1404927440</v>
      </c>
      <c r="K560" t="b">
        <v>0</v>
      </c>
      <c r="L560">
        <v>29</v>
      </c>
      <c r="M560" t="b">
        <v>1</v>
      </c>
      <c r="N560" t="s">
        <v>8269</v>
      </c>
      <c r="O560">
        <v>41874.734259259261</v>
      </c>
      <c r="P560">
        <v>41829.734259259261</v>
      </c>
      <c r="Q560">
        <v>102</v>
      </c>
      <c r="R560">
        <v>105</v>
      </c>
      <c r="S560" t="s">
        <v>8320</v>
      </c>
      <c r="T560" t="s">
        <v>8321</v>
      </c>
    </row>
    <row r="561" spans="1:20" x14ac:dyDescent="0.3">
      <c r="A561">
        <v>3507</v>
      </c>
      <c r="B561" t="s">
        <v>3506</v>
      </c>
      <c r="C561" t="s">
        <v>7617</v>
      </c>
      <c r="D561">
        <v>10000</v>
      </c>
      <c r="E561">
        <v>10440</v>
      </c>
      <c r="F561" t="s">
        <v>8218</v>
      </c>
      <c r="G561" t="s">
        <v>8223</v>
      </c>
      <c r="H561" t="s">
        <v>8245</v>
      </c>
      <c r="I561">
        <v>1464732537</v>
      </c>
      <c r="J561">
        <v>1462140537</v>
      </c>
      <c r="K561" t="b">
        <v>0</v>
      </c>
      <c r="L561">
        <v>72</v>
      </c>
      <c r="M561" t="b">
        <v>1</v>
      </c>
      <c r="N561" t="s">
        <v>8269</v>
      </c>
      <c r="O561">
        <v>42521.92288194444</v>
      </c>
      <c r="P561">
        <v>42491.92288194444</v>
      </c>
      <c r="Q561">
        <v>104</v>
      </c>
      <c r="R561">
        <v>145</v>
      </c>
      <c r="S561" t="s">
        <v>8320</v>
      </c>
      <c r="T561" t="s">
        <v>8321</v>
      </c>
    </row>
    <row r="562" spans="1:20" x14ac:dyDescent="0.3">
      <c r="A562">
        <v>3508</v>
      </c>
      <c r="B562" t="s">
        <v>3507</v>
      </c>
      <c r="C562" t="s">
        <v>7618</v>
      </c>
      <c r="D562">
        <v>100</v>
      </c>
      <c r="E562">
        <v>180</v>
      </c>
      <c r="F562" t="s">
        <v>8218</v>
      </c>
      <c r="G562" t="s">
        <v>8224</v>
      </c>
      <c r="H562" t="s">
        <v>8246</v>
      </c>
      <c r="I562">
        <v>1462914000</v>
      </c>
      <c r="J562">
        <v>1460914253</v>
      </c>
      <c r="K562" t="b">
        <v>0</v>
      </c>
      <c r="L562">
        <v>15</v>
      </c>
      <c r="M562" t="b">
        <v>1</v>
      </c>
      <c r="N562" t="s">
        <v>8269</v>
      </c>
      <c r="O562">
        <v>42500.875</v>
      </c>
      <c r="P562">
        <v>42477.729780092588</v>
      </c>
      <c r="Q562">
        <v>180</v>
      </c>
      <c r="R562">
        <v>12</v>
      </c>
      <c r="S562" t="s">
        <v>8320</v>
      </c>
      <c r="T562" t="s">
        <v>8321</v>
      </c>
    </row>
    <row r="563" spans="1:20" x14ac:dyDescent="0.3">
      <c r="A563">
        <v>3509</v>
      </c>
      <c r="B563" t="s">
        <v>3508</v>
      </c>
      <c r="C563" t="s">
        <v>7619</v>
      </c>
      <c r="D563">
        <v>3000</v>
      </c>
      <c r="E563">
        <v>3190</v>
      </c>
      <c r="F563" t="s">
        <v>8218</v>
      </c>
      <c r="G563" t="s">
        <v>8223</v>
      </c>
      <c r="H563" t="s">
        <v>8245</v>
      </c>
      <c r="I563">
        <v>1416545700</v>
      </c>
      <c r="J563">
        <v>1415392666</v>
      </c>
      <c r="K563" t="b">
        <v>0</v>
      </c>
      <c r="L563">
        <v>33</v>
      </c>
      <c r="M563" t="b">
        <v>1</v>
      </c>
      <c r="N563" t="s">
        <v>8269</v>
      </c>
      <c r="O563">
        <v>41964.204861111109</v>
      </c>
      <c r="P563">
        <v>41950.859560185185</v>
      </c>
      <c r="Q563">
        <v>106</v>
      </c>
      <c r="R563">
        <v>96.67</v>
      </c>
      <c r="S563" t="s">
        <v>8320</v>
      </c>
      <c r="T563" t="s">
        <v>8321</v>
      </c>
    </row>
    <row r="564" spans="1:20" x14ac:dyDescent="0.3">
      <c r="A564">
        <v>3510</v>
      </c>
      <c r="B564" t="s">
        <v>3509</v>
      </c>
      <c r="C564" t="s">
        <v>7620</v>
      </c>
      <c r="D564">
        <v>900</v>
      </c>
      <c r="E564">
        <v>905</v>
      </c>
      <c r="F564" t="s">
        <v>8218</v>
      </c>
      <c r="G564" t="s">
        <v>8223</v>
      </c>
      <c r="H564" t="s">
        <v>8245</v>
      </c>
      <c r="I564">
        <v>1404312846</v>
      </c>
      <c r="J564">
        <v>1402584846</v>
      </c>
      <c r="K564" t="b">
        <v>0</v>
      </c>
      <c r="L564">
        <v>15</v>
      </c>
      <c r="M564" t="b">
        <v>1</v>
      </c>
      <c r="N564" t="s">
        <v>8269</v>
      </c>
      <c r="O564">
        <v>41822.62090277778</v>
      </c>
      <c r="P564">
        <v>41802.62090277778</v>
      </c>
      <c r="Q564">
        <v>101</v>
      </c>
      <c r="R564">
        <v>60.33</v>
      </c>
      <c r="S564" t="s">
        <v>8320</v>
      </c>
      <c r="T564" t="s">
        <v>8321</v>
      </c>
    </row>
    <row r="565" spans="1:20" x14ac:dyDescent="0.3">
      <c r="A565">
        <v>3511</v>
      </c>
      <c r="B565" t="s">
        <v>3510</v>
      </c>
      <c r="C565" t="s">
        <v>7621</v>
      </c>
      <c r="D565">
        <v>1500</v>
      </c>
      <c r="E565">
        <v>1518</v>
      </c>
      <c r="F565" t="s">
        <v>8218</v>
      </c>
      <c r="G565" t="s">
        <v>8224</v>
      </c>
      <c r="H565" t="s">
        <v>8246</v>
      </c>
      <c r="I565">
        <v>1415385000</v>
      </c>
      <c r="J565">
        <v>1413406695</v>
      </c>
      <c r="K565" t="b">
        <v>0</v>
      </c>
      <c r="L565">
        <v>19</v>
      </c>
      <c r="M565" t="b">
        <v>1</v>
      </c>
      <c r="N565" t="s">
        <v>8269</v>
      </c>
      <c r="O565">
        <v>41950.770833333336</v>
      </c>
      <c r="P565">
        <v>41927.873784722222</v>
      </c>
      <c r="Q565">
        <v>101</v>
      </c>
      <c r="R565">
        <v>79.89</v>
      </c>
      <c r="S565" t="s">
        <v>8320</v>
      </c>
      <c r="T565" t="s">
        <v>8321</v>
      </c>
    </row>
    <row r="566" spans="1:20" x14ac:dyDescent="0.3">
      <c r="A566">
        <v>3512</v>
      </c>
      <c r="B566" t="s">
        <v>3511</v>
      </c>
      <c r="C566" t="s">
        <v>7622</v>
      </c>
      <c r="D566">
        <v>1000</v>
      </c>
      <c r="E566">
        <v>1000</v>
      </c>
      <c r="F566" t="s">
        <v>8218</v>
      </c>
      <c r="G566" t="s">
        <v>8224</v>
      </c>
      <c r="H566" t="s">
        <v>8246</v>
      </c>
      <c r="I566">
        <v>1429789992</v>
      </c>
      <c r="J566">
        <v>1424609592</v>
      </c>
      <c r="K566" t="b">
        <v>0</v>
      </c>
      <c r="L566">
        <v>17</v>
      </c>
      <c r="M566" t="b">
        <v>1</v>
      </c>
      <c r="N566" t="s">
        <v>8269</v>
      </c>
      <c r="O566">
        <v>42117.49527777778</v>
      </c>
      <c r="P566">
        <v>42057.536944444444</v>
      </c>
      <c r="Q566">
        <v>100</v>
      </c>
      <c r="R566">
        <v>58.82</v>
      </c>
      <c r="S566" t="s">
        <v>8320</v>
      </c>
      <c r="T566" t="s">
        <v>8321</v>
      </c>
    </row>
    <row r="567" spans="1:20" x14ac:dyDescent="0.3">
      <c r="A567">
        <v>3513</v>
      </c>
      <c r="B567" t="s">
        <v>3512</v>
      </c>
      <c r="C567" t="s">
        <v>7623</v>
      </c>
      <c r="D567">
        <v>2800</v>
      </c>
      <c r="E567">
        <v>3315</v>
      </c>
      <c r="F567" t="s">
        <v>8218</v>
      </c>
      <c r="G567" t="s">
        <v>8223</v>
      </c>
      <c r="H567" t="s">
        <v>8245</v>
      </c>
      <c r="I567">
        <v>1401857940</v>
      </c>
      <c r="J567">
        <v>1400725112</v>
      </c>
      <c r="K567" t="b">
        <v>0</v>
      </c>
      <c r="L567">
        <v>44</v>
      </c>
      <c r="M567" t="b">
        <v>1</v>
      </c>
      <c r="N567" t="s">
        <v>8269</v>
      </c>
      <c r="O567">
        <v>41794.207638888889</v>
      </c>
      <c r="P567">
        <v>41781.096203703702</v>
      </c>
      <c r="Q567">
        <v>118</v>
      </c>
      <c r="R567">
        <v>75.34</v>
      </c>
      <c r="S567" t="s">
        <v>8320</v>
      </c>
      <c r="T567" t="s">
        <v>8321</v>
      </c>
    </row>
    <row r="568" spans="1:20" x14ac:dyDescent="0.3">
      <c r="A568">
        <v>3514</v>
      </c>
      <c r="B568" t="s">
        <v>3513</v>
      </c>
      <c r="C568" t="s">
        <v>7624</v>
      </c>
      <c r="D568">
        <v>500</v>
      </c>
      <c r="E568">
        <v>550</v>
      </c>
      <c r="F568" t="s">
        <v>8218</v>
      </c>
      <c r="G568" t="s">
        <v>8223</v>
      </c>
      <c r="H568" t="s">
        <v>8245</v>
      </c>
      <c r="I568">
        <v>1422853140</v>
      </c>
      <c r="J568">
        <v>1421439552</v>
      </c>
      <c r="K568" t="b">
        <v>0</v>
      </c>
      <c r="L568">
        <v>10</v>
      </c>
      <c r="M568" t="b">
        <v>1</v>
      </c>
      <c r="N568" t="s">
        <v>8269</v>
      </c>
      <c r="O568">
        <v>42037.207638888889</v>
      </c>
      <c r="P568">
        <v>42020.846666666665</v>
      </c>
      <c r="Q568">
        <v>110</v>
      </c>
      <c r="R568">
        <v>55</v>
      </c>
      <c r="S568" t="s">
        <v>8320</v>
      </c>
      <c r="T568" t="s">
        <v>8321</v>
      </c>
    </row>
    <row r="569" spans="1:20" x14ac:dyDescent="0.3">
      <c r="A569">
        <v>3515</v>
      </c>
      <c r="B569" t="s">
        <v>3514</v>
      </c>
      <c r="C569" t="s">
        <v>7625</v>
      </c>
      <c r="D569">
        <v>3000</v>
      </c>
      <c r="E569">
        <v>3080</v>
      </c>
      <c r="F569" t="s">
        <v>8218</v>
      </c>
      <c r="G569" t="s">
        <v>8223</v>
      </c>
      <c r="H569" t="s">
        <v>8245</v>
      </c>
      <c r="I569">
        <v>1433097171</v>
      </c>
      <c r="J569">
        <v>1430505171</v>
      </c>
      <c r="K569" t="b">
        <v>0</v>
      </c>
      <c r="L569">
        <v>46</v>
      </c>
      <c r="M569" t="b">
        <v>1</v>
      </c>
      <c r="N569" t="s">
        <v>8269</v>
      </c>
      <c r="O569">
        <v>42155.772812499999</v>
      </c>
      <c r="P569">
        <v>42125.772812499999</v>
      </c>
      <c r="Q569">
        <v>103</v>
      </c>
      <c r="R569">
        <v>66.959999999999994</v>
      </c>
      <c r="S569" t="s">
        <v>8320</v>
      </c>
      <c r="T569" t="s">
        <v>8321</v>
      </c>
    </row>
    <row r="570" spans="1:20" x14ac:dyDescent="0.3">
      <c r="A570">
        <v>3516</v>
      </c>
      <c r="B570" t="s">
        <v>3515</v>
      </c>
      <c r="C570" t="s">
        <v>7626</v>
      </c>
      <c r="D570">
        <v>2500</v>
      </c>
      <c r="E570">
        <v>2500</v>
      </c>
      <c r="F570" t="s">
        <v>8218</v>
      </c>
      <c r="G570" t="s">
        <v>8223</v>
      </c>
      <c r="H570" t="s">
        <v>8245</v>
      </c>
      <c r="I570">
        <v>1410145200</v>
      </c>
      <c r="J570">
        <v>1407197670</v>
      </c>
      <c r="K570" t="b">
        <v>0</v>
      </c>
      <c r="L570">
        <v>11</v>
      </c>
      <c r="M570" t="b">
        <v>1</v>
      </c>
      <c r="N570" t="s">
        <v>8269</v>
      </c>
      <c r="O570">
        <v>41890.125</v>
      </c>
      <c r="P570">
        <v>41856.010069444441</v>
      </c>
      <c r="Q570">
        <v>100</v>
      </c>
      <c r="R570">
        <v>227.27</v>
      </c>
      <c r="S570" t="s">
        <v>8320</v>
      </c>
      <c r="T570" t="s">
        <v>8321</v>
      </c>
    </row>
    <row r="571" spans="1:20" x14ac:dyDescent="0.3">
      <c r="A571">
        <v>3517</v>
      </c>
      <c r="B571" t="s">
        <v>3516</v>
      </c>
      <c r="C571" t="s">
        <v>7627</v>
      </c>
      <c r="D571">
        <v>4000</v>
      </c>
      <c r="E571">
        <v>4000</v>
      </c>
      <c r="F571" t="s">
        <v>8218</v>
      </c>
      <c r="G571" t="s">
        <v>8224</v>
      </c>
      <c r="H571" t="s">
        <v>8246</v>
      </c>
      <c r="I571">
        <v>1404471600</v>
      </c>
      <c r="J571">
        <v>1401910634</v>
      </c>
      <c r="K571" t="b">
        <v>0</v>
      </c>
      <c r="L571">
        <v>13</v>
      </c>
      <c r="M571" t="b">
        <v>1</v>
      </c>
      <c r="N571" t="s">
        <v>8269</v>
      </c>
      <c r="O571">
        <v>41824.458333333336</v>
      </c>
      <c r="P571">
        <v>41794.817523148151</v>
      </c>
      <c r="Q571">
        <v>100</v>
      </c>
      <c r="R571">
        <v>307.69</v>
      </c>
      <c r="S571" t="s">
        <v>8320</v>
      </c>
      <c r="T571" t="s">
        <v>8321</v>
      </c>
    </row>
    <row r="572" spans="1:20" x14ac:dyDescent="0.3">
      <c r="A572">
        <v>3518</v>
      </c>
      <c r="B572" t="s">
        <v>3517</v>
      </c>
      <c r="C572" t="s">
        <v>7628</v>
      </c>
      <c r="D572">
        <v>1500</v>
      </c>
      <c r="E572">
        <v>1650.69</v>
      </c>
      <c r="F572" t="s">
        <v>8218</v>
      </c>
      <c r="G572" t="s">
        <v>8223</v>
      </c>
      <c r="H572" t="s">
        <v>8245</v>
      </c>
      <c r="I572">
        <v>1412259660</v>
      </c>
      <c r="J572">
        <v>1410461299</v>
      </c>
      <c r="K572" t="b">
        <v>0</v>
      </c>
      <c r="L572">
        <v>33</v>
      </c>
      <c r="M572" t="b">
        <v>1</v>
      </c>
      <c r="N572" t="s">
        <v>8269</v>
      </c>
      <c r="O572">
        <v>41914.597916666666</v>
      </c>
      <c r="P572">
        <v>41893.783553240741</v>
      </c>
      <c r="Q572">
        <v>110</v>
      </c>
      <c r="R572">
        <v>50.02</v>
      </c>
      <c r="S572" t="s">
        <v>8320</v>
      </c>
      <c r="T572" t="s">
        <v>8321</v>
      </c>
    </row>
    <row r="573" spans="1:20" x14ac:dyDescent="0.3">
      <c r="A573">
        <v>3519</v>
      </c>
      <c r="B573" t="s">
        <v>3518</v>
      </c>
      <c r="C573" t="s">
        <v>7629</v>
      </c>
      <c r="D573">
        <v>2000</v>
      </c>
      <c r="E573">
        <v>2027</v>
      </c>
      <c r="F573" t="s">
        <v>8218</v>
      </c>
      <c r="G573" t="s">
        <v>8224</v>
      </c>
      <c r="H573" t="s">
        <v>8246</v>
      </c>
      <c r="I573">
        <v>1425478950</v>
      </c>
      <c r="J573">
        <v>1422886950</v>
      </c>
      <c r="K573" t="b">
        <v>0</v>
      </c>
      <c r="L573">
        <v>28</v>
      </c>
      <c r="M573" t="b">
        <v>1</v>
      </c>
      <c r="N573" t="s">
        <v>8269</v>
      </c>
      <c r="O573">
        <v>42067.598958333328</v>
      </c>
      <c r="P573">
        <v>42037.598958333328</v>
      </c>
      <c r="Q573">
        <v>101</v>
      </c>
      <c r="R573">
        <v>72.39</v>
      </c>
      <c r="S573" t="s">
        <v>8320</v>
      </c>
      <c r="T573" t="s">
        <v>8321</v>
      </c>
    </row>
    <row r="574" spans="1:20" x14ac:dyDescent="0.3">
      <c r="A574">
        <v>3520</v>
      </c>
      <c r="B574" t="s">
        <v>3519</v>
      </c>
      <c r="C574" t="s">
        <v>7630</v>
      </c>
      <c r="D574">
        <v>2000</v>
      </c>
      <c r="E574">
        <v>2015</v>
      </c>
      <c r="F574" t="s">
        <v>8218</v>
      </c>
      <c r="G574" t="s">
        <v>8224</v>
      </c>
      <c r="H574" t="s">
        <v>8246</v>
      </c>
      <c r="I574">
        <v>1441547220</v>
      </c>
      <c r="J574">
        <v>1439322412</v>
      </c>
      <c r="K574" t="b">
        <v>0</v>
      </c>
      <c r="L574">
        <v>21</v>
      </c>
      <c r="M574" t="b">
        <v>1</v>
      </c>
      <c r="N574" t="s">
        <v>8269</v>
      </c>
      <c r="O574">
        <v>42253.57430555555</v>
      </c>
      <c r="P574">
        <v>42227.824212962965</v>
      </c>
      <c r="Q574">
        <v>101</v>
      </c>
      <c r="R574">
        <v>95.95</v>
      </c>
      <c r="S574" t="s">
        <v>8320</v>
      </c>
      <c r="T574" t="s">
        <v>8321</v>
      </c>
    </row>
    <row r="575" spans="1:20" x14ac:dyDescent="0.3">
      <c r="A575">
        <v>3521</v>
      </c>
      <c r="B575" t="s">
        <v>3520</v>
      </c>
      <c r="C575" t="s">
        <v>7631</v>
      </c>
      <c r="D575">
        <v>350</v>
      </c>
      <c r="E575">
        <v>593</v>
      </c>
      <c r="F575" t="s">
        <v>8218</v>
      </c>
      <c r="G575" t="s">
        <v>8223</v>
      </c>
      <c r="H575" t="s">
        <v>8245</v>
      </c>
      <c r="I575">
        <v>1411980020</v>
      </c>
      <c r="J575">
        <v>1409388020</v>
      </c>
      <c r="K575" t="b">
        <v>0</v>
      </c>
      <c r="L575">
        <v>13</v>
      </c>
      <c r="M575" t="b">
        <v>1</v>
      </c>
      <c r="N575" t="s">
        <v>8269</v>
      </c>
      <c r="O575">
        <v>41911.361342592594</v>
      </c>
      <c r="P575">
        <v>41881.361342592594</v>
      </c>
      <c r="Q575">
        <v>169</v>
      </c>
      <c r="R575">
        <v>45.62</v>
      </c>
      <c r="S575" t="s">
        <v>8320</v>
      </c>
      <c r="T575" t="s">
        <v>8321</v>
      </c>
    </row>
    <row r="576" spans="1:20" x14ac:dyDescent="0.3">
      <c r="A576">
        <v>3522</v>
      </c>
      <c r="B576" t="s">
        <v>3521</v>
      </c>
      <c r="C576" t="s">
        <v>7632</v>
      </c>
      <c r="D576">
        <v>1395</v>
      </c>
      <c r="E576">
        <v>1395</v>
      </c>
      <c r="F576" t="s">
        <v>8218</v>
      </c>
      <c r="G576" t="s">
        <v>8224</v>
      </c>
      <c r="H576" t="s">
        <v>8246</v>
      </c>
      <c r="I576">
        <v>1442311560</v>
      </c>
      <c r="J576">
        <v>1439924246</v>
      </c>
      <c r="K576" t="b">
        <v>0</v>
      </c>
      <c r="L576">
        <v>34</v>
      </c>
      <c r="M576" t="b">
        <v>1</v>
      </c>
      <c r="N576" t="s">
        <v>8269</v>
      </c>
      <c r="O576">
        <v>42262.420833333337</v>
      </c>
      <c r="P576">
        <v>42234.789884259255</v>
      </c>
      <c r="Q576">
        <v>100</v>
      </c>
      <c r="R576">
        <v>41.03</v>
      </c>
      <c r="S576" t="s">
        <v>8320</v>
      </c>
      <c r="T576" t="s">
        <v>8321</v>
      </c>
    </row>
    <row r="577" spans="1:20" x14ac:dyDescent="0.3">
      <c r="A577">
        <v>3523</v>
      </c>
      <c r="B577" t="s">
        <v>3522</v>
      </c>
      <c r="C577" t="s">
        <v>7633</v>
      </c>
      <c r="D577">
        <v>4000</v>
      </c>
      <c r="E577">
        <v>4546</v>
      </c>
      <c r="F577" t="s">
        <v>8218</v>
      </c>
      <c r="G577" t="s">
        <v>8224</v>
      </c>
      <c r="H577" t="s">
        <v>8246</v>
      </c>
      <c r="I577">
        <v>1474844400</v>
      </c>
      <c r="J577">
        <v>1469871148</v>
      </c>
      <c r="K577" t="b">
        <v>0</v>
      </c>
      <c r="L577">
        <v>80</v>
      </c>
      <c r="M577" t="b">
        <v>1</v>
      </c>
      <c r="N577" t="s">
        <v>8269</v>
      </c>
      <c r="O577">
        <v>42638.958333333328</v>
      </c>
      <c r="P577">
        <v>42581.397546296299</v>
      </c>
      <c r="Q577">
        <v>114</v>
      </c>
      <c r="R577">
        <v>56.83</v>
      </c>
      <c r="S577" t="s">
        <v>8320</v>
      </c>
      <c r="T577" t="s">
        <v>8321</v>
      </c>
    </row>
    <row r="578" spans="1:20" x14ac:dyDescent="0.3">
      <c r="A578">
        <v>3524</v>
      </c>
      <c r="B578" t="s">
        <v>3523</v>
      </c>
      <c r="C578" t="s">
        <v>7634</v>
      </c>
      <c r="D578">
        <v>10000</v>
      </c>
      <c r="E578">
        <v>10156</v>
      </c>
      <c r="F578" t="s">
        <v>8218</v>
      </c>
      <c r="G578" t="s">
        <v>8223</v>
      </c>
      <c r="H578" t="s">
        <v>8245</v>
      </c>
      <c r="I578">
        <v>1410580800</v>
      </c>
      <c r="J578">
        <v>1409336373</v>
      </c>
      <c r="K578" t="b">
        <v>0</v>
      </c>
      <c r="L578">
        <v>74</v>
      </c>
      <c r="M578" t="b">
        <v>1</v>
      </c>
      <c r="N578" t="s">
        <v>8269</v>
      </c>
      <c r="O578">
        <v>41895.166666666664</v>
      </c>
      <c r="P578">
        <v>41880.76357638889</v>
      </c>
      <c r="Q578">
        <v>102</v>
      </c>
      <c r="R578">
        <v>137.24</v>
      </c>
      <c r="S578" t="s">
        <v>8320</v>
      </c>
      <c r="T578" t="s">
        <v>8321</v>
      </c>
    </row>
    <row r="579" spans="1:20" x14ac:dyDescent="0.3">
      <c r="A579">
        <v>3525</v>
      </c>
      <c r="B579" t="s">
        <v>3524</v>
      </c>
      <c r="C579" t="s">
        <v>7635</v>
      </c>
      <c r="D579">
        <v>500</v>
      </c>
      <c r="E579">
        <v>530</v>
      </c>
      <c r="F579" t="s">
        <v>8218</v>
      </c>
      <c r="G579" t="s">
        <v>8223</v>
      </c>
      <c r="H579" t="s">
        <v>8245</v>
      </c>
      <c r="I579">
        <v>1439136000</v>
      </c>
      <c r="J579">
        <v>1438188106</v>
      </c>
      <c r="K579" t="b">
        <v>0</v>
      </c>
      <c r="L579">
        <v>7</v>
      </c>
      <c r="M579" t="b">
        <v>1</v>
      </c>
      <c r="N579" t="s">
        <v>8269</v>
      </c>
      <c r="O579">
        <v>42225.666666666672</v>
      </c>
      <c r="P579">
        <v>42214.6956712963</v>
      </c>
      <c r="Q579">
        <v>106</v>
      </c>
      <c r="R579">
        <v>75.709999999999994</v>
      </c>
      <c r="S579" t="s">
        <v>8320</v>
      </c>
      <c r="T579" t="s">
        <v>8321</v>
      </c>
    </row>
    <row r="580" spans="1:20" x14ac:dyDescent="0.3">
      <c r="A580">
        <v>3526</v>
      </c>
      <c r="B580" t="s">
        <v>3525</v>
      </c>
      <c r="C580" t="s">
        <v>7636</v>
      </c>
      <c r="D580">
        <v>3300</v>
      </c>
      <c r="E580">
        <v>3366</v>
      </c>
      <c r="F580" t="s">
        <v>8218</v>
      </c>
      <c r="G580" t="s">
        <v>8223</v>
      </c>
      <c r="H580" t="s">
        <v>8245</v>
      </c>
      <c r="I580">
        <v>1461823140</v>
      </c>
      <c r="J580">
        <v>1459411371</v>
      </c>
      <c r="K580" t="b">
        <v>0</v>
      </c>
      <c r="L580">
        <v>34</v>
      </c>
      <c r="M580" t="b">
        <v>1</v>
      </c>
      <c r="N580" t="s">
        <v>8269</v>
      </c>
      <c r="O580">
        <v>42488.249305555553</v>
      </c>
      <c r="P580">
        <v>42460.335312499999</v>
      </c>
      <c r="Q580">
        <v>102</v>
      </c>
      <c r="R580">
        <v>99</v>
      </c>
      <c r="S580" t="s">
        <v>8320</v>
      </c>
      <c r="T580" t="s">
        <v>8321</v>
      </c>
    </row>
    <row r="581" spans="1:20" x14ac:dyDescent="0.3">
      <c r="A581">
        <v>3527</v>
      </c>
      <c r="B581" t="s">
        <v>3526</v>
      </c>
      <c r="C581" t="s">
        <v>7637</v>
      </c>
      <c r="D581">
        <v>6000</v>
      </c>
      <c r="E581">
        <v>7015</v>
      </c>
      <c r="F581" t="s">
        <v>8218</v>
      </c>
      <c r="G581" t="s">
        <v>8223</v>
      </c>
      <c r="H581" t="s">
        <v>8245</v>
      </c>
      <c r="I581">
        <v>1436587140</v>
      </c>
      <c r="J581">
        <v>1434069205</v>
      </c>
      <c r="K581" t="b">
        <v>0</v>
      </c>
      <c r="L581">
        <v>86</v>
      </c>
      <c r="M581" t="b">
        <v>1</v>
      </c>
      <c r="N581" t="s">
        <v>8269</v>
      </c>
      <c r="O581">
        <v>42196.165972222225</v>
      </c>
      <c r="P581">
        <v>42167.023206018523</v>
      </c>
      <c r="Q581">
        <v>117</v>
      </c>
      <c r="R581">
        <v>81.569999999999993</v>
      </c>
      <c r="S581" t="s">
        <v>8320</v>
      </c>
      <c r="T581" t="s">
        <v>8321</v>
      </c>
    </row>
    <row r="582" spans="1:20" x14ac:dyDescent="0.3">
      <c r="A582">
        <v>3528</v>
      </c>
      <c r="B582" t="s">
        <v>3527</v>
      </c>
      <c r="C582" t="s">
        <v>7638</v>
      </c>
      <c r="D582">
        <v>1650</v>
      </c>
      <c r="E582">
        <v>1669</v>
      </c>
      <c r="F582" t="s">
        <v>8218</v>
      </c>
      <c r="G582" t="s">
        <v>8224</v>
      </c>
      <c r="H582" t="s">
        <v>8246</v>
      </c>
      <c r="I582">
        <v>1484740918</v>
      </c>
      <c r="J582">
        <v>1483012918</v>
      </c>
      <c r="K582" t="b">
        <v>0</v>
      </c>
      <c r="L582">
        <v>37</v>
      </c>
      <c r="M582" t="b">
        <v>1</v>
      </c>
      <c r="N582" t="s">
        <v>8269</v>
      </c>
      <c r="O582">
        <v>42753.50136574074</v>
      </c>
      <c r="P582">
        <v>42733.50136574074</v>
      </c>
      <c r="Q582">
        <v>101</v>
      </c>
      <c r="R582">
        <v>45.11</v>
      </c>
      <c r="S582" t="s">
        <v>8320</v>
      </c>
      <c r="T582" t="s">
        <v>8321</v>
      </c>
    </row>
    <row r="583" spans="1:20" x14ac:dyDescent="0.3">
      <c r="A583">
        <v>3529</v>
      </c>
      <c r="B583" t="s">
        <v>3528</v>
      </c>
      <c r="C583" t="s">
        <v>7639</v>
      </c>
      <c r="D583">
        <v>500</v>
      </c>
      <c r="E583">
        <v>660</v>
      </c>
      <c r="F583" t="s">
        <v>8218</v>
      </c>
      <c r="G583" t="s">
        <v>8223</v>
      </c>
      <c r="H583" t="s">
        <v>8245</v>
      </c>
      <c r="I583">
        <v>1436749200</v>
      </c>
      <c r="J583">
        <v>1434997018</v>
      </c>
      <c r="K583" t="b">
        <v>0</v>
      </c>
      <c r="L583">
        <v>18</v>
      </c>
      <c r="M583" t="b">
        <v>1</v>
      </c>
      <c r="N583" t="s">
        <v>8269</v>
      </c>
      <c r="O583">
        <v>42198.041666666672</v>
      </c>
      <c r="P583">
        <v>42177.761782407411</v>
      </c>
      <c r="Q583">
        <v>132</v>
      </c>
      <c r="R583">
        <v>36.67</v>
      </c>
      <c r="S583" t="s">
        <v>8320</v>
      </c>
      <c r="T583" t="s">
        <v>8321</v>
      </c>
    </row>
    <row r="584" spans="1:20" x14ac:dyDescent="0.3">
      <c r="A584">
        <v>3530</v>
      </c>
      <c r="B584" t="s">
        <v>3529</v>
      </c>
      <c r="C584" t="s">
        <v>7640</v>
      </c>
      <c r="D584">
        <v>2750</v>
      </c>
      <c r="E584">
        <v>2750</v>
      </c>
      <c r="F584" t="s">
        <v>8218</v>
      </c>
      <c r="G584" t="s">
        <v>8224</v>
      </c>
      <c r="H584" t="s">
        <v>8246</v>
      </c>
      <c r="I584">
        <v>1460318400</v>
      </c>
      <c r="J584">
        <v>1457881057</v>
      </c>
      <c r="K584" t="b">
        <v>0</v>
      </c>
      <c r="L584">
        <v>22</v>
      </c>
      <c r="M584" t="b">
        <v>1</v>
      </c>
      <c r="N584" t="s">
        <v>8269</v>
      </c>
      <c r="O584">
        <v>42470.833333333328</v>
      </c>
      <c r="P584">
        <v>42442.623344907406</v>
      </c>
      <c r="Q584">
        <v>100</v>
      </c>
      <c r="R584">
        <v>125</v>
      </c>
      <c r="S584" t="s">
        <v>8320</v>
      </c>
      <c r="T584" t="s">
        <v>8321</v>
      </c>
    </row>
    <row r="585" spans="1:20" x14ac:dyDescent="0.3">
      <c r="A585">
        <v>3531</v>
      </c>
      <c r="B585" t="s">
        <v>3530</v>
      </c>
      <c r="C585" t="s">
        <v>7641</v>
      </c>
      <c r="D585">
        <v>1000</v>
      </c>
      <c r="E585">
        <v>1280</v>
      </c>
      <c r="F585" t="s">
        <v>8218</v>
      </c>
      <c r="G585" t="s">
        <v>8223</v>
      </c>
      <c r="H585" t="s">
        <v>8245</v>
      </c>
      <c r="I585">
        <v>1467301334</v>
      </c>
      <c r="J585">
        <v>1464709334</v>
      </c>
      <c r="K585" t="b">
        <v>0</v>
      </c>
      <c r="L585">
        <v>26</v>
      </c>
      <c r="M585" t="b">
        <v>1</v>
      </c>
      <c r="N585" t="s">
        <v>8269</v>
      </c>
      <c r="O585">
        <v>42551.654328703706</v>
      </c>
      <c r="P585">
        <v>42521.654328703706</v>
      </c>
      <c r="Q585">
        <v>128</v>
      </c>
      <c r="R585">
        <v>49.23</v>
      </c>
      <c r="S585" t="s">
        <v>8320</v>
      </c>
      <c r="T585" t="s">
        <v>8321</v>
      </c>
    </row>
    <row r="586" spans="1:20" x14ac:dyDescent="0.3">
      <c r="A586">
        <v>3532</v>
      </c>
      <c r="B586" t="s">
        <v>3531</v>
      </c>
      <c r="C586" t="s">
        <v>7642</v>
      </c>
      <c r="D586">
        <v>960</v>
      </c>
      <c r="E586">
        <v>1142</v>
      </c>
      <c r="F586" t="s">
        <v>8218</v>
      </c>
      <c r="G586" t="s">
        <v>8223</v>
      </c>
      <c r="H586" t="s">
        <v>8245</v>
      </c>
      <c r="I586">
        <v>1411012740</v>
      </c>
      <c r="J586">
        <v>1409667827</v>
      </c>
      <c r="K586" t="b">
        <v>0</v>
      </c>
      <c r="L586">
        <v>27</v>
      </c>
      <c r="M586" t="b">
        <v>1</v>
      </c>
      <c r="N586" t="s">
        <v>8269</v>
      </c>
      <c r="O586">
        <v>41900.165972222225</v>
      </c>
      <c r="P586">
        <v>41884.599849537037</v>
      </c>
      <c r="Q586">
        <v>119</v>
      </c>
      <c r="R586">
        <v>42.3</v>
      </c>
      <c r="S586" t="s">
        <v>8320</v>
      </c>
      <c r="T586" t="s">
        <v>8321</v>
      </c>
    </row>
    <row r="587" spans="1:20" x14ac:dyDescent="0.3">
      <c r="A587">
        <v>3533</v>
      </c>
      <c r="B587" t="s">
        <v>3532</v>
      </c>
      <c r="C587" t="s">
        <v>7643</v>
      </c>
      <c r="D587">
        <v>500</v>
      </c>
      <c r="E587">
        <v>631</v>
      </c>
      <c r="F587" t="s">
        <v>8218</v>
      </c>
      <c r="G587" t="s">
        <v>8223</v>
      </c>
      <c r="H587" t="s">
        <v>8245</v>
      </c>
      <c r="I587">
        <v>1447269367</v>
      </c>
      <c r="J587">
        <v>1444673767</v>
      </c>
      <c r="K587" t="b">
        <v>0</v>
      </c>
      <c r="L587">
        <v>8</v>
      </c>
      <c r="M587" t="b">
        <v>1</v>
      </c>
      <c r="N587" t="s">
        <v>8269</v>
      </c>
      <c r="O587">
        <v>42319.802858796291</v>
      </c>
      <c r="P587">
        <v>42289.761192129634</v>
      </c>
      <c r="Q587">
        <v>126</v>
      </c>
      <c r="R587">
        <v>78.88</v>
      </c>
      <c r="S587" t="s">
        <v>8320</v>
      </c>
      <c r="T587" t="s">
        <v>8321</v>
      </c>
    </row>
    <row r="588" spans="1:20" x14ac:dyDescent="0.3">
      <c r="A588">
        <v>3534</v>
      </c>
      <c r="B588" t="s">
        <v>3533</v>
      </c>
      <c r="C588" t="s">
        <v>7644</v>
      </c>
      <c r="D588">
        <v>5000</v>
      </c>
      <c r="E588">
        <v>7810</v>
      </c>
      <c r="F588" t="s">
        <v>8218</v>
      </c>
      <c r="G588" t="s">
        <v>8223</v>
      </c>
      <c r="H588" t="s">
        <v>8245</v>
      </c>
      <c r="I588">
        <v>1443711623</v>
      </c>
      <c r="J588">
        <v>1440687623</v>
      </c>
      <c r="K588" t="b">
        <v>0</v>
      </c>
      <c r="L588">
        <v>204</v>
      </c>
      <c r="M588" t="b">
        <v>1</v>
      </c>
      <c r="N588" t="s">
        <v>8269</v>
      </c>
      <c r="O588">
        <v>42278.6252662037</v>
      </c>
      <c r="P588">
        <v>42243.6252662037</v>
      </c>
      <c r="Q588">
        <v>156</v>
      </c>
      <c r="R588">
        <v>38.28</v>
      </c>
      <c r="S588" t="s">
        <v>8320</v>
      </c>
      <c r="T588" t="s">
        <v>8321</v>
      </c>
    </row>
    <row r="589" spans="1:20" x14ac:dyDescent="0.3">
      <c r="A589">
        <v>3535</v>
      </c>
      <c r="B589" t="s">
        <v>3534</v>
      </c>
      <c r="C589" t="s">
        <v>7645</v>
      </c>
      <c r="D589">
        <v>2000</v>
      </c>
      <c r="E589">
        <v>2063</v>
      </c>
      <c r="F589" t="s">
        <v>8218</v>
      </c>
      <c r="G589" t="s">
        <v>8224</v>
      </c>
      <c r="H589" t="s">
        <v>8246</v>
      </c>
      <c r="I589">
        <v>1443808800</v>
      </c>
      <c r="J589">
        <v>1441120910</v>
      </c>
      <c r="K589" t="b">
        <v>0</v>
      </c>
      <c r="L589">
        <v>46</v>
      </c>
      <c r="M589" t="b">
        <v>1</v>
      </c>
      <c r="N589" t="s">
        <v>8269</v>
      </c>
      <c r="O589">
        <v>42279.75</v>
      </c>
      <c r="P589">
        <v>42248.640162037031</v>
      </c>
      <c r="Q589">
        <v>103</v>
      </c>
      <c r="R589">
        <v>44.85</v>
      </c>
      <c r="S589" t="s">
        <v>8320</v>
      </c>
      <c r="T589" t="s">
        <v>8321</v>
      </c>
    </row>
    <row r="590" spans="1:20" x14ac:dyDescent="0.3">
      <c r="A590">
        <v>3536</v>
      </c>
      <c r="B590" t="s">
        <v>3535</v>
      </c>
      <c r="C590" t="s">
        <v>7646</v>
      </c>
      <c r="D590">
        <v>150</v>
      </c>
      <c r="E590">
        <v>230</v>
      </c>
      <c r="F590" t="s">
        <v>8218</v>
      </c>
      <c r="G590" t="s">
        <v>8224</v>
      </c>
      <c r="H590" t="s">
        <v>8246</v>
      </c>
      <c r="I590">
        <v>1450612740</v>
      </c>
      <c r="J590">
        <v>1448040425</v>
      </c>
      <c r="K590" t="b">
        <v>0</v>
      </c>
      <c r="L590">
        <v>17</v>
      </c>
      <c r="M590" t="b">
        <v>1</v>
      </c>
      <c r="N590" t="s">
        <v>8269</v>
      </c>
      <c r="O590">
        <v>42358.499305555553</v>
      </c>
      <c r="P590">
        <v>42328.727141203708</v>
      </c>
      <c r="Q590">
        <v>153</v>
      </c>
      <c r="R590">
        <v>13.53</v>
      </c>
      <c r="S590" t="s">
        <v>8320</v>
      </c>
      <c r="T590" t="s">
        <v>8321</v>
      </c>
    </row>
    <row r="591" spans="1:20" x14ac:dyDescent="0.3">
      <c r="A591">
        <v>3537</v>
      </c>
      <c r="B591" t="s">
        <v>3536</v>
      </c>
      <c r="C591" t="s">
        <v>7647</v>
      </c>
      <c r="D591">
        <v>675</v>
      </c>
      <c r="E591">
        <v>1218</v>
      </c>
      <c r="F591" t="s">
        <v>8218</v>
      </c>
      <c r="G591" t="s">
        <v>8228</v>
      </c>
      <c r="H591" t="s">
        <v>8250</v>
      </c>
      <c r="I591">
        <v>1416211140</v>
      </c>
      <c r="J591">
        <v>1413016216</v>
      </c>
      <c r="K591" t="b">
        <v>0</v>
      </c>
      <c r="L591">
        <v>28</v>
      </c>
      <c r="M591" t="b">
        <v>1</v>
      </c>
      <c r="N591" t="s">
        <v>8269</v>
      </c>
      <c r="O591">
        <v>41960.332638888889</v>
      </c>
      <c r="P591">
        <v>41923.354351851849</v>
      </c>
      <c r="Q591">
        <v>180</v>
      </c>
      <c r="R591">
        <v>43.5</v>
      </c>
      <c r="S591" t="s">
        <v>8320</v>
      </c>
      <c r="T591" t="s">
        <v>8321</v>
      </c>
    </row>
    <row r="592" spans="1:20" x14ac:dyDescent="0.3">
      <c r="A592">
        <v>3538</v>
      </c>
      <c r="B592" t="s">
        <v>3537</v>
      </c>
      <c r="C592" t="s">
        <v>7648</v>
      </c>
      <c r="D592">
        <v>2000</v>
      </c>
      <c r="E592">
        <v>2569</v>
      </c>
      <c r="F592" t="s">
        <v>8218</v>
      </c>
      <c r="G592" t="s">
        <v>8224</v>
      </c>
      <c r="H592" t="s">
        <v>8246</v>
      </c>
      <c r="I592">
        <v>1471428340</v>
      </c>
      <c r="J592">
        <v>1469009140</v>
      </c>
      <c r="K592" t="b">
        <v>0</v>
      </c>
      <c r="L592">
        <v>83</v>
      </c>
      <c r="M592" t="b">
        <v>1</v>
      </c>
      <c r="N592" t="s">
        <v>8269</v>
      </c>
      <c r="O592">
        <v>42599.420601851853</v>
      </c>
      <c r="P592">
        <v>42571.420601851853</v>
      </c>
      <c r="Q592">
        <v>128</v>
      </c>
      <c r="R592">
        <v>30.95</v>
      </c>
      <c r="S592" t="s">
        <v>8320</v>
      </c>
      <c r="T592" t="s">
        <v>8321</v>
      </c>
    </row>
    <row r="593" spans="1:20" x14ac:dyDescent="0.3">
      <c r="A593">
        <v>3539</v>
      </c>
      <c r="B593" t="s">
        <v>3538</v>
      </c>
      <c r="C593" t="s">
        <v>7649</v>
      </c>
      <c r="D593">
        <v>600</v>
      </c>
      <c r="E593">
        <v>718</v>
      </c>
      <c r="F593" t="s">
        <v>8218</v>
      </c>
      <c r="G593" t="s">
        <v>8223</v>
      </c>
      <c r="H593" t="s">
        <v>8245</v>
      </c>
      <c r="I593">
        <v>1473358122</v>
      </c>
      <c r="J593">
        <v>1471543722</v>
      </c>
      <c r="K593" t="b">
        <v>0</v>
      </c>
      <c r="L593">
        <v>13</v>
      </c>
      <c r="M593" t="b">
        <v>1</v>
      </c>
      <c r="N593" t="s">
        <v>8269</v>
      </c>
      <c r="O593">
        <v>42621.756041666667</v>
      </c>
      <c r="P593">
        <v>42600.756041666667</v>
      </c>
      <c r="Q593">
        <v>120</v>
      </c>
      <c r="R593">
        <v>55.23</v>
      </c>
      <c r="S593" t="s">
        <v>8320</v>
      </c>
      <c r="T593" t="s">
        <v>8321</v>
      </c>
    </row>
    <row r="594" spans="1:20" x14ac:dyDescent="0.3">
      <c r="A594">
        <v>3540</v>
      </c>
      <c r="B594" t="s">
        <v>3539</v>
      </c>
      <c r="C594" t="s">
        <v>7650</v>
      </c>
      <c r="D594">
        <v>300</v>
      </c>
      <c r="E594">
        <v>369</v>
      </c>
      <c r="F594" t="s">
        <v>8218</v>
      </c>
      <c r="G594" t="s">
        <v>8224</v>
      </c>
      <c r="H594" t="s">
        <v>8246</v>
      </c>
      <c r="I594">
        <v>1466899491</v>
      </c>
      <c r="J594">
        <v>1464307491</v>
      </c>
      <c r="K594" t="b">
        <v>0</v>
      </c>
      <c r="L594">
        <v>8</v>
      </c>
      <c r="M594" t="b">
        <v>1</v>
      </c>
      <c r="N594" t="s">
        <v>8269</v>
      </c>
      <c r="O594">
        <v>42547.003368055557</v>
      </c>
      <c r="P594">
        <v>42517.003368055557</v>
      </c>
      <c r="Q594">
        <v>123</v>
      </c>
      <c r="R594">
        <v>46.13</v>
      </c>
      <c r="S594" t="s">
        <v>8320</v>
      </c>
      <c r="T594" t="s">
        <v>8321</v>
      </c>
    </row>
    <row r="595" spans="1:20" x14ac:dyDescent="0.3">
      <c r="A595">
        <v>3541</v>
      </c>
      <c r="B595" t="s">
        <v>3540</v>
      </c>
      <c r="C595" t="s">
        <v>7651</v>
      </c>
      <c r="D595">
        <v>1200</v>
      </c>
      <c r="E595">
        <v>1260</v>
      </c>
      <c r="F595" t="s">
        <v>8218</v>
      </c>
      <c r="G595" t="s">
        <v>8224</v>
      </c>
      <c r="H595" t="s">
        <v>8246</v>
      </c>
      <c r="I595">
        <v>1441042275</v>
      </c>
      <c r="J595">
        <v>1438882275</v>
      </c>
      <c r="K595" t="b">
        <v>0</v>
      </c>
      <c r="L595">
        <v>32</v>
      </c>
      <c r="M595" t="b">
        <v>1</v>
      </c>
      <c r="N595" t="s">
        <v>8269</v>
      </c>
      <c r="O595">
        <v>42247.730034722219</v>
      </c>
      <c r="P595">
        <v>42222.730034722219</v>
      </c>
      <c r="Q595">
        <v>105</v>
      </c>
      <c r="R595">
        <v>39.380000000000003</v>
      </c>
      <c r="S595" t="s">
        <v>8320</v>
      </c>
      <c r="T595" t="s">
        <v>8321</v>
      </c>
    </row>
    <row r="596" spans="1:20" x14ac:dyDescent="0.3">
      <c r="A596">
        <v>3542</v>
      </c>
      <c r="B596" t="s">
        <v>3541</v>
      </c>
      <c r="C596" t="s">
        <v>7652</v>
      </c>
      <c r="D596">
        <v>5500</v>
      </c>
      <c r="E596">
        <v>5623</v>
      </c>
      <c r="F596" t="s">
        <v>8218</v>
      </c>
      <c r="G596" t="s">
        <v>8223</v>
      </c>
      <c r="H596" t="s">
        <v>8245</v>
      </c>
      <c r="I596">
        <v>1410099822</v>
      </c>
      <c r="J596">
        <v>1404915822</v>
      </c>
      <c r="K596" t="b">
        <v>0</v>
      </c>
      <c r="L596">
        <v>85</v>
      </c>
      <c r="M596" t="b">
        <v>1</v>
      </c>
      <c r="N596" t="s">
        <v>8269</v>
      </c>
      <c r="O596">
        <v>41889.599791666667</v>
      </c>
      <c r="P596">
        <v>41829.599791666667</v>
      </c>
      <c r="Q596">
        <v>102</v>
      </c>
      <c r="R596">
        <v>66.150000000000006</v>
      </c>
      <c r="S596" t="s">
        <v>8320</v>
      </c>
      <c r="T596" t="s">
        <v>8321</v>
      </c>
    </row>
    <row r="597" spans="1:20" x14ac:dyDescent="0.3">
      <c r="A597">
        <v>3543</v>
      </c>
      <c r="B597" t="s">
        <v>3542</v>
      </c>
      <c r="C597" t="s">
        <v>7653</v>
      </c>
      <c r="D597">
        <v>1500</v>
      </c>
      <c r="E597">
        <v>1570</v>
      </c>
      <c r="F597" t="s">
        <v>8218</v>
      </c>
      <c r="G597" t="s">
        <v>8235</v>
      </c>
      <c r="H597" t="s">
        <v>8248</v>
      </c>
      <c r="I597">
        <v>1435255659</v>
      </c>
      <c r="J597">
        <v>1432663659</v>
      </c>
      <c r="K597" t="b">
        <v>0</v>
      </c>
      <c r="L597">
        <v>29</v>
      </c>
      <c r="M597" t="b">
        <v>1</v>
      </c>
      <c r="N597" t="s">
        <v>8269</v>
      </c>
      <c r="O597">
        <v>42180.755312499998</v>
      </c>
      <c r="P597">
        <v>42150.755312499998</v>
      </c>
      <c r="Q597">
        <v>105</v>
      </c>
      <c r="R597">
        <v>54.14</v>
      </c>
      <c r="S597" t="s">
        <v>8320</v>
      </c>
      <c r="T597" t="s">
        <v>8321</v>
      </c>
    </row>
    <row r="598" spans="1:20" x14ac:dyDescent="0.3">
      <c r="A598">
        <v>3544</v>
      </c>
      <c r="B598" t="s">
        <v>3543</v>
      </c>
      <c r="C598" t="s">
        <v>7654</v>
      </c>
      <c r="D598">
        <v>2500</v>
      </c>
      <c r="E598">
        <v>2500</v>
      </c>
      <c r="F598" t="s">
        <v>8218</v>
      </c>
      <c r="G598" t="s">
        <v>8223</v>
      </c>
      <c r="H598" t="s">
        <v>8245</v>
      </c>
      <c r="I598">
        <v>1425758257</v>
      </c>
      <c r="J598">
        <v>1423166257</v>
      </c>
      <c r="K598" t="b">
        <v>0</v>
      </c>
      <c r="L598">
        <v>24</v>
      </c>
      <c r="M598" t="b">
        <v>1</v>
      </c>
      <c r="N598" t="s">
        <v>8269</v>
      </c>
      <c r="O598">
        <v>42070.831678240742</v>
      </c>
      <c r="P598">
        <v>42040.831678240742</v>
      </c>
      <c r="Q598">
        <v>100</v>
      </c>
      <c r="R598">
        <v>104.17</v>
      </c>
      <c r="S598" t="s">
        <v>8320</v>
      </c>
      <c r="T598" t="s">
        <v>8321</v>
      </c>
    </row>
    <row r="599" spans="1:20" x14ac:dyDescent="0.3">
      <c r="A599">
        <v>3545</v>
      </c>
      <c r="B599" t="s">
        <v>3544</v>
      </c>
      <c r="C599" t="s">
        <v>7655</v>
      </c>
      <c r="D599">
        <v>250</v>
      </c>
      <c r="E599">
        <v>251</v>
      </c>
      <c r="F599" t="s">
        <v>8218</v>
      </c>
      <c r="G599" t="s">
        <v>8223</v>
      </c>
      <c r="H599" t="s">
        <v>8245</v>
      </c>
      <c r="I599">
        <v>1428780159</v>
      </c>
      <c r="J599">
        <v>1426188159</v>
      </c>
      <c r="K599" t="b">
        <v>0</v>
      </c>
      <c r="L599">
        <v>8</v>
      </c>
      <c r="M599" t="b">
        <v>1</v>
      </c>
      <c r="N599" t="s">
        <v>8269</v>
      </c>
      <c r="O599">
        <v>42105.807395833333</v>
      </c>
      <c r="P599">
        <v>42075.807395833333</v>
      </c>
      <c r="Q599">
        <v>100</v>
      </c>
      <c r="R599">
        <v>31.38</v>
      </c>
      <c r="S599" t="s">
        <v>8320</v>
      </c>
      <c r="T599" t="s">
        <v>8321</v>
      </c>
    </row>
    <row r="600" spans="1:20" x14ac:dyDescent="0.3">
      <c r="A600">
        <v>3546</v>
      </c>
      <c r="B600" t="s">
        <v>3545</v>
      </c>
      <c r="C600" t="s">
        <v>7656</v>
      </c>
      <c r="D600">
        <v>1100</v>
      </c>
      <c r="E600">
        <v>1125</v>
      </c>
      <c r="F600" t="s">
        <v>8218</v>
      </c>
      <c r="G600" t="s">
        <v>8223</v>
      </c>
      <c r="H600" t="s">
        <v>8245</v>
      </c>
      <c r="I600">
        <v>1427860740</v>
      </c>
      <c r="J600">
        <v>1426002684</v>
      </c>
      <c r="K600" t="b">
        <v>0</v>
      </c>
      <c r="L600">
        <v>19</v>
      </c>
      <c r="M600" t="b">
        <v>1</v>
      </c>
      <c r="N600" t="s">
        <v>8269</v>
      </c>
      <c r="O600">
        <v>42095.165972222225</v>
      </c>
      <c r="P600">
        <v>42073.660694444443</v>
      </c>
      <c r="Q600">
        <v>102</v>
      </c>
      <c r="R600">
        <v>59.21</v>
      </c>
      <c r="S600" t="s">
        <v>8320</v>
      </c>
      <c r="T600" t="s">
        <v>8321</v>
      </c>
    </row>
    <row r="601" spans="1:20" x14ac:dyDescent="0.3">
      <c r="A601">
        <v>3547</v>
      </c>
      <c r="B601" t="s">
        <v>3546</v>
      </c>
      <c r="C601" t="s">
        <v>7657</v>
      </c>
      <c r="D601">
        <v>35000</v>
      </c>
      <c r="E601">
        <v>40043.25</v>
      </c>
      <c r="F601" t="s">
        <v>8218</v>
      </c>
      <c r="G601" t="s">
        <v>8223</v>
      </c>
      <c r="H601" t="s">
        <v>8245</v>
      </c>
      <c r="I601">
        <v>1463198340</v>
      </c>
      <c r="J601">
        <v>1461117201</v>
      </c>
      <c r="K601" t="b">
        <v>0</v>
      </c>
      <c r="L601">
        <v>336</v>
      </c>
      <c r="M601" t="b">
        <v>1</v>
      </c>
      <c r="N601" t="s">
        <v>8269</v>
      </c>
      <c r="O601">
        <v>42504.165972222225</v>
      </c>
      <c r="P601">
        <v>42480.078715277778</v>
      </c>
      <c r="Q601">
        <v>114</v>
      </c>
      <c r="R601">
        <v>119.18</v>
      </c>
      <c r="S601" t="s">
        <v>8320</v>
      </c>
      <c r="T601" t="s">
        <v>8321</v>
      </c>
    </row>
    <row r="602" spans="1:20" x14ac:dyDescent="0.3">
      <c r="A602">
        <v>3548</v>
      </c>
      <c r="B602" t="s">
        <v>3547</v>
      </c>
      <c r="C602" t="s">
        <v>7658</v>
      </c>
      <c r="D602">
        <v>2100</v>
      </c>
      <c r="E602">
        <v>2140</v>
      </c>
      <c r="F602" t="s">
        <v>8218</v>
      </c>
      <c r="G602" t="s">
        <v>8223</v>
      </c>
      <c r="H602" t="s">
        <v>8245</v>
      </c>
      <c r="I602">
        <v>1457139600</v>
      </c>
      <c r="J602">
        <v>1455230214</v>
      </c>
      <c r="K602" t="b">
        <v>0</v>
      </c>
      <c r="L602">
        <v>13</v>
      </c>
      <c r="M602" t="b">
        <v>1</v>
      </c>
      <c r="N602" t="s">
        <v>8269</v>
      </c>
      <c r="O602">
        <v>42434.041666666672</v>
      </c>
      <c r="P602">
        <v>42411.942291666666</v>
      </c>
      <c r="Q602">
        <v>102</v>
      </c>
      <c r="R602">
        <v>164.62</v>
      </c>
      <c r="S602" t="s">
        <v>8320</v>
      </c>
      <c r="T602" t="s">
        <v>8321</v>
      </c>
    </row>
    <row r="603" spans="1:20" x14ac:dyDescent="0.3">
      <c r="A603">
        <v>3549</v>
      </c>
      <c r="B603" t="s">
        <v>3548</v>
      </c>
      <c r="C603" t="s">
        <v>7659</v>
      </c>
      <c r="D603">
        <v>1000</v>
      </c>
      <c r="E603">
        <v>1020</v>
      </c>
      <c r="F603" t="s">
        <v>8218</v>
      </c>
      <c r="G603" t="s">
        <v>8224</v>
      </c>
      <c r="H603" t="s">
        <v>8246</v>
      </c>
      <c r="I603">
        <v>1441358873</v>
      </c>
      <c r="J603">
        <v>1438939673</v>
      </c>
      <c r="K603" t="b">
        <v>0</v>
      </c>
      <c r="L603">
        <v>42</v>
      </c>
      <c r="M603" t="b">
        <v>1</v>
      </c>
      <c r="N603" t="s">
        <v>8269</v>
      </c>
      <c r="O603">
        <v>42251.394363425927</v>
      </c>
      <c r="P603">
        <v>42223.394363425927</v>
      </c>
      <c r="Q603">
        <v>102</v>
      </c>
      <c r="R603">
        <v>24.29</v>
      </c>
      <c r="S603" t="s">
        <v>8320</v>
      </c>
      <c r="T603" t="s">
        <v>8321</v>
      </c>
    </row>
    <row r="604" spans="1:20" x14ac:dyDescent="0.3">
      <c r="A604">
        <v>3550</v>
      </c>
      <c r="B604" t="s">
        <v>3549</v>
      </c>
      <c r="C604" t="s">
        <v>7660</v>
      </c>
      <c r="D604">
        <v>2500</v>
      </c>
      <c r="E604">
        <v>2620</v>
      </c>
      <c r="F604" t="s">
        <v>8218</v>
      </c>
      <c r="G604" t="s">
        <v>8224</v>
      </c>
      <c r="H604" t="s">
        <v>8246</v>
      </c>
      <c r="I604">
        <v>1462224398</v>
      </c>
      <c r="J604">
        <v>1459632398</v>
      </c>
      <c r="K604" t="b">
        <v>0</v>
      </c>
      <c r="L604">
        <v>64</v>
      </c>
      <c r="M604" t="b">
        <v>1</v>
      </c>
      <c r="N604" t="s">
        <v>8269</v>
      </c>
      <c r="O604">
        <v>42492.893495370372</v>
      </c>
      <c r="P604">
        <v>42462.893495370372</v>
      </c>
      <c r="Q604">
        <v>105</v>
      </c>
      <c r="R604">
        <v>40.94</v>
      </c>
      <c r="S604" t="s">
        <v>8320</v>
      </c>
      <c r="T604" t="s">
        <v>8321</v>
      </c>
    </row>
    <row r="605" spans="1:20" x14ac:dyDescent="0.3">
      <c r="A605">
        <v>3551</v>
      </c>
      <c r="B605" t="s">
        <v>3550</v>
      </c>
      <c r="C605" t="s">
        <v>7661</v>
      </c>
      <c r="D605">
        <v>1500</v>
      </c>
      <c r="E605">
        <v>1527.5</v>
      </c>
      <c r="F605" t="s">
        <v>8218</v>
      </c>
      <c r="G605" t="s">
        <v>8223</v>
      </c>
      <c r="H605" t="s">
        <v>8245</v>
      </c>
      <c r="I605">
        <v>1400796420</v>
      </c>
      <c r="J605">
        <v>1398342170</v>
      </c>
      <c r="K605" t="b">
        <v>0</v>
      </c>
      <c r="L605">
        <v>25</v>
      </c>
      <c r="M605" t="b">
        <v>1</v>
      </c>
      <c r="N605" t="s">
        <v>8269</v>
      </c>
      <c r="O605">
        <v>41781.921527777777</v>
      </c>
      <c r="P605">
        <v>41753.515856481477</v>
      </c>
      <c r="Q605">
        <v>102</v>
      </c>
      <c r="R605">
        <v>61.1</v>
      </c>
      <c r="S605" t="s">
        <v>8320</v>
      </c>
      <c r="T605" t="s">
        <v>8321</v>
      </c>
    </row>
    <row r="606" spans="1:20" x14ac:dyDescent="0.3">
      <c r="A606">
        <v>3552</v>
      </c>
      <c r="B606" t="s">
        <v>3551</v>
      </c>
      <c r="C606" t="s">
        <v>7662</v>
      </c>
      <c r="D606">
        <v>773</v>
      </c>
      <c r="E606">
        <v>773</v>
      </c>
      <c r="F606" t="s">
        <v>8218</v>
      </c>
      <c r="G606" t="s">
        <v>8224</v>
      </c>
      <c r="H606" t="s">
        <v>8246</v>
      </c>
      <c r="I606">
        <v>1403964324</v>
      </c>
      <c r="J606">
        <v>1401372324</v>
      </c>
      <c r="K606" t="b">
        <v>0</v>
      </c>
      <c r="L606">
        <v>20</v>
      </c>
      <c r="M606" t="b">
        <v>1</v>
      </c>
      <c r="N606" t="s">
        <v>8269</v>
      </c>
      <c r="O606">
        <v>41818.587083333332</v>
      </c>
      <c r="P606">
        <v>41788.587083333332</v>
      </c>
      <c r="Q606">
        <v>100</v>
      </c>
      <c r="R606">
        <v>38.65</v>
      </c>
      <c r="S606" t="s">
        <v>8320</v>
      </c>
      <c r="T606" t="s">
        <v>8321</v>
      </c>
    </row>
    <row r="607" spans="1:20" x14ac:dyDescent="0.3">
      <c r="A607">
        <v>3553</v>
      </c>
      <c r="B607" t="s">
        <v>3552</v>
      </c>
      <c r="C607" t="s">
        <v>7663</v>
      </c>
      <c r="D607">
        <v>5500</v>
      </c>
      <c r="E607">
        <v>5845</v>
      </c>
      <c r="F607" t="s">
        <v>8218</v>
      </c>
      <c r="G607" t="s">
        <v>8223</v>
      </c>
      <c r="H607" t="s">
        <v>8245</v>
      </c>
      <c r="I607">
        <v>1439337600</v>
      </c>
      <c r="J607">
        <v>1436575280</v>
      </c>
      <c r="K607" t="b">
        <v>0</v>
      </c>
      <c r="L607">
        <v>104</v>
      </c>
      <c r="M607" t="b">
        <v>1</v>
      </c>
      <c r="N607" t="s">
        <v>8269</v>
      </c>
      <c r="O607">
        <v>42228</v>
      </c>
      <c r="P607">
        <v>42196.028703703705</v>
      </c>
      <c r="Q607">
        <v>106</v>
      </c>
      <c r="R607">
        <v>56.2</v>
      </c>
      <c r="S607" t="s">
        <v>8320</v>
      </c>
      <c r="T607" t="s">
        <v>8321</v>
      </c>
    </row>
    <row r="608" spans="1:20" x14ac:dyDescent="0.3">
      <c r="A608">
        <v>3554</v>
      </c>
      <c r="B608" t="s">
        <v>3553</v>
      </c>
      <c r="C608" t="s">
        <v>7664</v>
      </c>
      <c r="D608">
        <v>5000</v>
      </c>
      <c r="E608">
        <v>5671.11</v>
      </c>
      <c r="F608" t="s">
        <v>8218</v>
      </c>
      <c r="G608" t="s">
        <v>8223</v>
      </c>
      <c r="H608" t="s">
        <v>8245</v>
      </c>
      <c r="I608">
        <v>1423674000</v>
      </c>
      <c r="J608">
        <v>1421025159</v>
      </c>
      <c r="K608" t="b">
        <v>0</v>
      </c>
      <c r="L608">
        <v>53</v>
      </c>
      <c r="M608" t="b">
        <v>1</v>
      </c>
      <c r="N608" t="s">
        <v>8269</v>
      </c>
      <c r="O608">
        <v>42046.708333333328</v>
      </c>
      <c r="P608">
        <v>42016.050451388888</v>
      </c>
      <c r="Q608">
        <v>113</v>
      </c>
      <c r="R608">
        <v>107</v>
      </c>
      <c r="S608" t="s">
        <v>8320</v>
      </c>
      <c r="T608" t="s">
        <v>8321</v>
      </c>
    </row>
    <row r="609" spans="1:20" x14ac:dyDescent="0.3">
      <c r="A609">
        <v>3555</v>
      </c>
      <c r="B609" t="s">
        <v>3554</v>
      </c>
      <c r="C609" t="s">
        <v>7665</v>
      </c>
      <c r="D609">
        <v>2400</v>
      </c>
      <c r="E609">
        <v>2400</v>
      </c>
      <c r="F609" t="s">
        <v>8218</v>
      </c>
      <c r="G609" t="s">
        <v>8236</v>
      </c>
      <c r="H609" t="s">
        <v>8248</v>
      </c>
      <c r="I609">
        <v>1479382594</v>
      </c>
      <c r="J609">
        <v>1476786994</v>
      </c>
      <c r="K609" t="b">
        <v>0</v>
      </c>
      <c r="L609">
        <v>14</v>
      </c>
      <c r="M609" t="b">
        <v>1</v>
      </c>
      <c r="N609" t="s">
        <v>8269</v>
      </c>
      <c r="O609">
        <v>42691.483726851846</v>
      </c>
      <c r="P609">
        <v>42661.442060185189</v>
      </c>
      <c r="Q609">
        <v>100</v>
      </c>
      <c r="R609">
        <v>171.43</v>
      </c>
      <c r="S609" t="s">
        <v>8320</v>
      </c>
      <c r="T609" t="s">
        <v>8321</v>
      </c>
    </row>
    <row r="610" spans="1:20" x14ac:dyDescent="0.3">
      <c r="A610">
        <v>3556</v>
      </c>
      <c r="B610" t="s">
        <v>3555</v>
      </c>
      <c r="C610" t="s">
        <v>7666</v>
      </c>
      <c r="D610">
        <v>2200</v>
      </c>
      <c r="E610">
        <v>2210</v>
      </c>
      <c r="F610" t="s">
        <v>8218</v>
      </c>
      <c r="G610" t="s">
        <v>8224</v>
      </c>
      <c r="H610" t="s">
        <v>8246</v>
      </c>
      <c r="I610">
        <v>1408289724</v>
      </c>
      <c r="J610">
        <v>1403105724</v>
      </c>
      <c r="K610" t="b">
        <v>0</v>
      </c>
      <c r="L610">
        <v>20</v>
      </c>
      <c r="M610" t="b">
        <v>1</v>
      </c>
      <c r="N610" t="s">
        <v>8269</v>
      </c>
      <c r="O610">
        <v>41868.649583333332</v>
      </c>
      <c r="P610">
        <v>41808.649583333332</v>
      </c>
      <c r="Q610">
        <v>100</v>
      </c>
      <c r="R610">
        <v>110.5</v>
      </c>
      <c r="S610" t="s">
        <v>8320</v>
      </c>
      <c r="T610" t="s">
        <v>8321</v>
      </c>
    </row>
    <row r="611" spans="1:20" x14ac:dyDescent="0.3">
      <c r="A611">
        <v>3557</v>
      </c>
      <c r="B611" t="s">
        <v>3556</v>
      </c>
      <c r="C611" t="s">
        <v>7667</v>
      </c>
      <c r="D611">
        <v>100000</v>
      </c>
      <c r="E611">
        <v>100036</v>
      </c>
      <c r="F611" t="s">
        <v>8218</v>
      </c>
      <c r="G611" t="s">
        <v>8223</v>
      </c>
      <c r="H611" t="s">
        <v>8245</v>
      </c>
      <c r="I611">
        <v>1399271911</v>
      </c>
      <c r="J611">
        <v>1396334311</v>
      </c>
      <c r="K611" t="b">
        <v>0</v>
      </c>
      <c r="L611">
        <v>558</v>
      </c>
      <c r="M611" t="b">
        <v>1</v>
      </c>
      <c r="N611" t="s">
        <v>8269</v>
      </c>
      <c r="O611">
        <v>41764.276747685188</v>
      </c>
      <c r="P611">
        <v>41730.276747685188</v>
      </c>
      <c r="Q611">
        <v>100</v>
      </c>
      <c r="R611">
        <v>179.28</v>
      </c>
      <c r="S611" t="s">
        <v>8320</v>
      </c>
      <c r="T611" t="s">
        <v>8321</v>
      </c>
    </row>
    <row r="612" spans="1:20" x14ac:dyDescent="0.3">
      <c r="A612">
        <v>3558</v>
      </c>
      <c r="B612" t="s">
        <v>3557</v>
      </c>
      <c r="C612" t="s">
        <v>7668</v>
      </c>
      <c r="D612">
        <v>350</v>
      </c>
      <c r="E612">
        <v>504</v>
      </c>
      <c r="F612" t="s">
        <v>8218</v>
      </c>
      <c r="G612" t="s">
        <v>8224</v>
      </c>
      <c r="H612" t="s">
        <v>8246</v>
      </c>
      <c r="I612">
        <v>1435352400</v>
      </c>
      <c r="J612">
        <v>1431718575</v>
      </c>
      <c r="K612" t="b">
        <v>0</v>
      </c>
      <c r="L612">
        <v>22</v>
      </c>
      <c r="M612" t="b">
        <v>1</v>
      </c>
      <c r="N612" t="s">
        <v>8269</v>
      </c>
      <c r="O612">
        <v>42181.875</v>
      </c>
      <c r="P612">
        <v>42139.816840277781</v>
      </c>
      <c r="Q612">
        <v>144</v>
      </c>
      <c r="R612">
        <v>22.91</v>
      </c>
      <c r="S612" t="s">
        <v>8320</v>
      </c>
      <c r="T612" t="s">
        <v>8321</v>
      </c>
    </row>
    <row r="613" spans="1:20" x14ac:dyDescent="0.3">
      <c r="A613">
        <v>3559</v>
      </c>
      <c r="B613" t="s">
        <v>3558</v>
      </c>
      <c r="C613" t="s">
        <v>7669</v>
      </c>
      <c r="D613">
        <v>1000</v>
      </c>
      <c r="E613">
        <v>1035</v>
      </c>
      <c r="F613" t="s">
        <v>8218</v>
      </c>
      <c r="G613" t="s">
        <v>8225</v>
      </c>
      <c r="H613" t="s">
        <v>8247</v>
      </c>
      <c r="I613">
        <v>1438333080</v>
      </c>
      <c r="J613">
        <v>1436408308</v>
      </c>
      <c r="K613" t="b">
        <v>0</v>
      </c>
      <c r="L613">
        <v>24</v>
      </c>
      <c r="M613" t="b">
        <v>1</v>
      </c>
      <c r="N613" t="s">
        <v>8269</v>
      </c>
      <c r="O613">
        <v>42216.373611111107</v>
      </c>
      <c r="P613">
        <v>42194.096157407403</v>
      </c>
      <c r="Q613">
        <v>104</v>
      </c>
      <c r="R613">
        <v>43.13</v>
      </c>
      <c r="S613" t="s">
        <v>8320</v>
      </c>
      <c r="T613" t="s">
        <v>8321</v>
      </c>
    </row>
    <row r="614" spans="1:20" x14ac:dyDescent="0.3">
      <c r="A614">
        <v>3560</v>
      </c>
      <c r="B614" t="s">
        <v>3559</v>
      </c>
      <c r="C614" t="s">
        <v>7670</v>
      </c>
      <c r="D614">
        <v>3200</v>
      </c>
      <c r="E614">
        <v>3470</v>
      </c>
      <c r="F614" t="s">
        <v>8218</v>
      </c>
      <c r="G614" t="s">
        <v>8228</v>
      </c>
      <c r="H614" t="s">
        <v>8250</v>
      </c>
      <c r="I614">
        <v>1432694700</v>
      </c>
      <c r="J614">
        <v>1429651266</v>
      </c>
      <c r="K614" t="b">
        <v>0</v>
      </c>
      <c r="L614">
        <v>74</v>
      </c>
      <c r="M614" t="b">
        <v>1</v>
      </c>
      <c r="N614" t="s">
        <v>8269</v>
      </c>
      <c r="O614">
        <v>42151.114583333328</v>
      </c>
      <c r="P614">
        <v>42115.889652777783</v>
      </c>
      <c r="Q614">
        <v>108</v>
      </c>
      <c r="R614">
        <v>46.89</v>
      </c>
      <c r="S614" t="s">
        <v>8320</v>
      </c>
      <c r="T614" t="s">
        <v>8321</v>
      </c>
    </row>
    <row r="615" spans="1:20" x14ac:dyDescent="0.3">
      <c r="A615">
        <v>3561</v>
      </c>
      <c r="B615" t="s">
        <v>3560</v>
      </c>
      <c r="C615" t="s">
        <v>7671</v>
      </c>
      <c r="D615">
        <v>2500</v>
      </c>
      <c r="E615">
        <v>2560</v>
      </c>
      <c r="F615" t="s">
        <v>8218</v>
      </c>
      <c r="G615" t="s">
        <v>8223</v>
      </c>
      <c r="H615" t="s">
        <v>8245</v>
      </c>
      <c r="I615">
        <v>1438799760</v>
      </c>
      <c r="J615">
        <v>1437236378</v>
      </c>
      <c r="K615" t="b">
        <v>0</v>
      </c>
      <c r="L615">
        <v>54</v>
      </c>
      <c r="M615" t="b">
        <v>1</v>
      </c>
      <c r="N615" t="s">
        <v>8269</v>
      </c>
      <c r="O615">
        <v>42221.774999999994</v>
      </c>
      <c r="P615">
        <v>42203.680300925931</v>
      </c>
      <c r="Q615">
        <v>102</v>
      </c>
      <c r="R615">
        <v>47.41</v>
      </c>
      <c r="S615" t="s">
        <v>8320</v>
      </c>
      <c r="T615" t="s">
        <v>8321</v>
      </c>
    </row>
    <row r="616" spans="1:20" x14ac:dyDescent="0.3">
      <c r="A616">
        <v>3562</v>
      </c>
      <c r="B616" t="s">
        <v>3561</v>
      </c>
      <c r="C616" t="s">
        <v>7672</v>
      </c>
      <c r="D616">
        <v>315</v>
      </c>
      <c r="E616">
        <v>469</v>
      </c>
      <c r="F616" t="s">
        <v>8218</v>
      </c>
      <c r="G616" t="s">
        <v>8224</v>
      </c>
      <c r="H616" t="s">
        <v>8246</v>
      </c>
      <c r="I616">
        <v>1457906400</v>
      </c>
      <c r="J616">
        <v>1457115427</v>
      </c>
      <c r="K616" t="b">
        <v>0</v>
      </c>
      <c r="L616">
        <v>31</v>
      </c>
      <c r="M616" t="b">
        <v>1</v>
      </c>
      <c r="N616" t="s">
        <v>8269</v>
      </c>
      <c r="O616">
        <v>42442.916666666672</v>
      </c>
      <c r="P616">
        <v>42433.761886574073</v>
      </c>
      <c r="Q616">
        <v>149</v>
      </c>
      <c r="R616">
        <v>15.13</v>
      </c>
      <c r="S616" t="s">
        <v>8320</v>
      </c>
      <c r="T616" t="s">
        <v>8321</v>
      </c>
    </row>
    <row r="617" spans="1:20" x14ac:dyDescent="0.3">
      <c r="A617">
        <v>3563</v>
      </c>
      <c r="B617" t="s">
        <v>3562</v>
      </c>
      <c r="C617" t="s">
        <v>7673</v>
      </c>
      <c r="D617">
        <v>500</v>
      </c>
      <c r="E617">
        <v>527.45000000000005</v>
      </c>
      <c r="F617" t="s">
        <v>8218</v>
      </c>
      <c r="G617" t="s">
        <v>8224</v>
      </c>
      <c r="H617" t="s">
        <v>8246</v>
      </c>
      <c r="I617">
        <v>1470078000</v>
      </c>
      <c r="J617">
        <v>1467648456</v>
      </c>
      <c r="K617" t="b">
        <v>0</v>
      </c>
      <c r="L617">
        <v>25</v>
      </c>
      <c r="M617" t="b">
        <v>1</v>
      </c>
      <c r="N617" t="s">
        <v>8269</v>
      </c>
      <c r="O617">
        <v>42583.791666666672</v>
      </c>
      <c r="P617">
        <v>42555.671944444446</v>
      </c>
      <c r="Q617">
        <v>105</v>
      </c>
      <c r="R617">
        <v>21.1</v>
      </c>
      <c r="S617" t="s">
        <v>8320</v>
      </c>
      <c r="T617" t="s">
        <v>8321</v>
      </c>
    </row>
    <row r="618" spans="1:20" x14ac:dyDescent="0.3">
      <c r="A618">
        <v>3564</v>
      </c>
      <c r="B618" t="s">
        <v>3563</v>
      </c>
      <c r="C618" t="s">
        <v>7674</v>
      </c>
      <c r="D618">
        <v>1000</v>
      </c>
      <c r="E618">
        <v>1005</v>
      </c>
      <c r="F618" t="s">
        <v>8218</v>
      </c>
      <c r="G618" t="s">
        <v>8224</v>
      </c>
      <c r="H618" t="s">
        <v>8246</v>
      </c>
      <c r="I618">
        <v>1444060800</v>
      </c>
      <c r="J618">
        <v>1440082649</v>
      </c>
      <c r="K618" t="b">
        <v>0</v>
      </c>
      <c r="L618">
        <v>17</v>
      </c>
      <c r="M618" t="b">
        <v>1</v>
      </c>
      <c r="N618" t="s">
        <v>8269</v>
      </c>
      <c r="O618">
        <v>42282.666666666672</v>
      </c>
      <c r="P618">
        <v>42236.623252314821</v>
      </c>
      <c r="Q618">
        <v>101</v>
      </c>
      <c r="R618">
        <v>59.12</v>
      </c>
      <c r="S618" t="s">
        <v>8320</v>
      </c>
      <c r="T618" t="s">
        <v>8321</v>
      </c>
    </row>
    <row r="619" spans="1:20" x14ac:dyDescent="0.3">
      <c r="A619">
        <v>3565</v>
      </c>
      <c r="B619" t="s">
        <v>3564</v>
      </c>
      <c r="C619" t="s">
        <v>7675</v>
      </c>
      <c r="D619">
        <v>900</v>
      </c>
      <c r="E619">
        <v>1175</v>
      </c>
      <c r="F619" t="s">
        <v>8218</v>
      </c>
      <c r="G619" t="s">
        <v>8223</v>
      </c>
      <c r="H619" t="s">
        <v>8245</v>
      </c>
      <c r="I619">
        <v>1420048208</v>
      </c>
      <c r="J619">
        <v>1417456208</v>
      </c>
      <c r="K619" t="b">
        <v>0</v>
      </c>
      <c r="L619">
        <v>12</v>
      </c>
      <c r="M619" t="b">
        <v>1</v>
      </c>
      <c r="N619" t="s">
        <v>8269</v>
      </c>
      <c r="O619">
        <v>42004.743148148147</v>
      </c>
      <c r="P619">
        <v>41974.743148148147</v>
      </c>
      <c r="Q619">
        <v>131</v>
      </c>
      <c r="R619">
        <v>97.92</v>
      </c>
      <c r="S619" t="s">
        <v>8320</v>
      </c>
      <c r="T619" t="s">
        <v>8321</v>
      </c>
    </row>
    <row r="620" spans="1:20" x14ac:dyDescent="0.3">
      <c r="A620">
        <v>3566</v>
      </c>
      <c r="B620" t="s">
        <v>3565</v>
      </c>
      <c r="C620" t="s">
        <v>7676</v>
      </c>
      <c r="D620">
        <v>2000</v>
      </c>
      <c r="E620">
        <v>2095</v>
      </c>
      <c r="F620" t="s">
        <v>8218</v>
      </c>
      <c r="G620" t="s">
        <v>8224</v>
      </c>
      <c r="H620" t="s">
        <v>8246</v>
      </c>
      <c r="I620">
        <v>1422015083</v>
      </c>
      <c r="J620">
        <v>1419423083</v>
      </c>
      <c r="K620" t="b">
        <v>0</v>
      </c>
      <c r="L620">
        <v>38</v>
      </c>
      <c r="M620" t="b">
        <v>1</v>
      </c>
      <c r="N620" t="s">
        <v>8269</v>
      </c>
      <c r="O620">
        <v>42027.507905092592</v>
      </c>
      <c r="P620">
        <v>41997.507905092592</v>
      </c>
      <c r="Q620">
        <v>105</v>
      </c>
      <c r="R620">
        <v>55.13</v>
      </c>
      <c r="S620" t="s">
        <v>8320</v>
      </c>
      <c r="T620" t="s">
        <v>8321</v>
      </c>
    </row>
    <row r="621" spans="1:20" x14ac:dyDescent="0.3">
      <c r="A621">
        <v>3567</v>
      </c>
      <c r="B621" t="s">
        <v>3566</v>
      </c>
      <c r="C621" t="s">
        <v>7677</v>
      </c>
      <c r="D621">
        <v>1000</v>
      </c>
      <c r="E621">
        <v>1088</v>
      </c>
      <c r="F621" t="s">
        <v>8218</v>
      </c>
      <c r="G621" t="s">
        <v>8224</v>
      </c>
      <c r="H621" t="s">
        <v>8246</v>
      </c>
      <c r="I621">
        <v>1433964444</v>
      </c>
      <c r="J621">
        <v>1431372444</v>
      </c>
      <c r="K621" t="b">
        <v>0</v>
      </c>
      <c r="L621">
        <v>41</v>
      </c>
      <c r="M621" t="b">
        <v>1</v>
      </c>
      <c r="N621" t="s">
        <v>8269</v>
      </c>
      <c r="O621">
        <v>42165.810694444444</v>
      </c>
      <c r="P621">
        <v>42135.810694444444</v>
      </c>
      <c r="Q621">
        <v>109</v>
      </c>
      <c r="R621">
        <v>26.54</v>
      </c>
      <c r="S621" t="s">
        <v>8320</v>
      </c>
      <c r="T621" t="s">
        <v>8321</v>
      </c>
    </row>
    <row r="622" spans="1:20" x14ac:dyDescent="0.3">
      <c r="A622">
        <v>3568</v>
      </c>
      <c r="B622" t="s">
        <v>3567</v>
      </c>
      <c r="C622" t="s">
        <v>7678</v>
      </c>
      <c r="D622">
        <v>1000</v>
      </c>
      <c r="E622">
        <v>1110</v>
      </c>
      <c r="F622" t="s">
        <v>8218</v>
      </c>
      <c r="G622" t="s">
        <v>8223</v>
      </c>
      <c r="H622" t="s">
        <v>8245</v>
      </c>
      <c r="I622">
        <v>1410975994</v>
      </c>
      <c r="J622">
        <v>1408383994</v>
      </c>
      <c r="K622" t="b">
        <v>0</v>
      </c>
      <c r="L622">
        <v>19</v>
      </c>
      <c r="M622" t="b">
        <v>1</v>
      </c>
      <c r="N622" t="s">
        <v>8269</v>
      </c>
      <c r="O622">
        <v>41899.740671296298</v>
      </c>
      <c r="P622">
        <v>41869.740671296298</v>
      </c>
      <c r="Q622">
        <v>111</v>
      </c>
      <c r="R622">
        <v>58.42</v>
      </c>
      <c r="S622" t="s">
        <v>8320</v>
      </c>
      <c r="T622" t="s">
        <v>8321</v>
      </c>
    </row>
    <row r="623" spans="1:20" x14ac:dyDescent="0.3">
      <c r="A623">
        <v>3569</v>
      </c>
      <c r="B623" t="s">
        <v>3568</v>
      </c>
      <c r="C623" t="s">
        <v>7679</v>
      </c>
      <c r="D623">
        <v>5000</v>
      </c>
      <c r="E623">
        <v>5024</v>
      </c>
      <c r="F623" t="s">
        <v>8218</v>
      </c>
      <c r="G623" t="s">
        <v>8223</v>
      </c>
      <c r="H623" t="s">
        <v>8245</v>
      </c>
      <c r="I623">
        <v>1420734696</v>
      </c>
      <c r="J623">
        <v>1418142696</v>
      </c>
      <c r="K623" t="b">
        <v>0</v>
      </c>
      <c r="L623">
        <v>41</v>
      </c>
      <c r="M623" t="b">
        <v>1</v>
      </c>
      <c r="N623" t="s">
        <v>8269</v>
      </c>
      <c r="O623">
        <v>42012.688611111109</v>
      </c>
      <c r="P623">
        <v>41982.688611111109</v>
      </c>
      <c r="Q623">
        <v>100</v>
      </c>
      <c r="R623">
        <v>122.54</v>
      </c>
      <c r="S623" t="s">
        <v>8320</v>
      </c>
      <c r="T623" t="s">
        <v>8321</v>
      </c>
    </row>
    <row r="624" spans="1:20" x14ac:dyDescent="0.3">
      <c r="A624">
        <v>3570</v>
      </c>
      <c r="B624" t="s">
        <v>3569</v>
      </c>
      <c r="C624" t="s">
        <v>7680</v>
      </c>
      <c r="D624">
        <v>2000</v>
      </c>
      <c r="E624">
        <v>2287</v>
      </c>
      <c r="F624" t="s">
        <v>8218</v>
      </c>
      <c r="G624" t="s">
        <v>8223</v>
      </c>
      <c r="H624" t="s">
        <v>8245</v>
      </c>
      <c r="I624">
        <v>1420009200</v>
      </c>
      <c r="J624">
        <v>1417593483</v>
      </c>
      <c r="K624" t="b">
        <v>0</v>
      </c>
      <c r="L624">
        <v>26</v>
      </c>
      <c r="M624" t="b">
        <v>1</v>
      </c>
      <c r="N624" t="s">
        <v>8269</v>
      </c>
      <c r="O624">
        <v>42004.291666666672</v>
      </c>
      <c r="P624">
        <v>41976.331979166673</v>
      </c>
      <c r="Q624">
        <v>114</v>
      </c>
      <c r="R624">
        <v>87.96</v>
      </c>
      <c r="S624" t="s">
        <v>8320</v>
      </c>
      <c r="T624" t="s">
        <v>8321</v>
      </c>
    </row>
    <row r="625" spans="1:20" x14ac:dyDescent="0.3">
      <c r="A625">
        <v>3571</v>
      </c>
      <c r="B625" t="s">
        <v>3570</v>
      </c>
      <c r="C625" t="s">
        <v>7681</v>
      </c>
      <c r="D625">
        <v>1500</v>
      </c>
      <c r="E625">
        <v>1831</v>
      </c>
      <c r="F625" t="s">
        <v>8218</v>
      </c>
      <c r="G625" t="s">
        <v>8224</v>
      </c>
      <c r="H625" t="s">
        <v>8246</v>
      </c>
      <c r="I625">
        <v>1414701413</v>
      </c>
      <c r="J625">
        <v>1412109413</v>
      </c>
      <c r="K625" t="b">
        <v>0</v>
      </c>
      <c r="L625">
        <v>25</v>
      </c>
      <c r="M625" t="b">
        <v>1</v>
      </c>
      <c r="N625" t="s">
        <v>8269</v>
      </c>
      <c r="O625">
        <v>41942.858946759261</v>
      </c>
      <c r="P625">
        <v>41912.858946759261</v>
      </c>
      <c r="Q625">
        <v>122</v>
      </c>
      <c r="R625">
        <v>73.239999999999995</v>
      </c>
      <c r="S625" t="s">
        <v>8320</v>
      </c>
      <c r="T625" t="s">
        <v>8321</v>
      </c>
    </row>
    <row r="626" spans="1:20" x14ac:dyDescent="0.3">
      <c r="A626">
        <v>3572</v>
      </c>
      <c r="B626" t="s">
        <v>3571</v>
      </c>
      <c r="C626" t="s">
        <v>7682</v>
      </c>
      <c r="D626">
        <v>500</v>
      </c>
      <c r="E626">
        <v>500</v>
      </c>
      <c r="F626" t="s">
        <v>8218</v>
      </c>
      <c r="G626" t="s">
        <v>8224</v>
      </c>
      <c r="H626" t="s">
        <v>8246</v>
      </c>
      <c r="I626">
        <v>1434894082</v>
      </c>
      <c r="J626">
        <v>1432302082</v>
      </c>
      <c r="K626" t="b">
        <v>0</v>
      </c>
      <c r="L626">
        <v>9</v>
      </c>
      <c r="M626" t="b">
        <v>1</v>
      </c>
      <c r="N626" t="s">
        <v>8269</v>
      </c>
      <c r="O626">
        <v>42176.570393518516</v>
      </c>
      <c r="P626">
        <v>42146.570393518516</v>
      </c>
      <c r="Q626">
        <v>100</v>
      </c>
      <c r="R626">
        <v>55.56</v>
      </c>
      <c r="S626" t="s">
        <v>8320</v>
      </c>
      <c r="T626" t="s">
        <v>8321</v>
      </c>
    </row>
    <row r="627" spans="1:20" x14ac:dyDescent="0.3">
      <c r="A627">
        <v>3573</v>
      </c>
      <c r="B627" t="s">
        <v>3572</v>
      </c>
      <c r="C627" t="s">
        <v>7683</v>
      </c>
      <c r="D627">
        <v>3000</v>
      </c>
      <c r="E627">
        <v>3084</v>
      </c>
      <c r="F627" t="s">
        <v>8218</v>
      </c>
      <c r="G627" t="s">
        <v>8224</v>
      </c>
      <c r="H627" t="s">
        <v>8246</v>
      </c>
      <c r="I627">
        <v>1415440846</v>
      </c>
      <c r="J627">
        <v>1412845246</v>
      </c>
      <c r="K627" t="b">
        <v>0</v>
      </c>
      <c r="L627">
        <v>78</v>
      </c>
      <c r="M627" t="b">
        <v>1</v>
      </c>
      <c r="N627" t="s">
        <v>8269</v>
      </c>
      <c r="O627">
        <v>41951.417199074072</v>
      </c>
      <c r="P627">
        <v>41921.375532407408</v>
      </c>
      <c r="Q627">
        <v>103</v>
      </c>
      <c r="R627">
        <v>39.54</v>
      </c>
      <c r="S627" t="s">
        <v>8320</v>
      </c>
      <c r="T627" t="s">
        <v>8321</v>
      </c>
    </row>
    <row r="628" spans="1:20" x14ac:dyDescent="0.3">
      <c r="A628">
        <v>3574</v>
      </c>
      <c r="B628" t="s">
        <v>3573</v>
      </c>
      <c r="C628" t="s">
        <v>7684</v>
      </c>
      <c r="D628">
        <v>5800</v>
      </c>
      <c r="E628">
        <v>6155</v>
      </c>
      <c r="F628" t="s">
        <v>8218</v>
      </c>
      <c r="G628" t="s">
        <v>8223</v>
      </c>
      <c r="H628" t="s">
        <v>8245</v>
      </c>
      <c r="I628">
        <v>1415921848</v>
      </c>
      <c r="J628">
        <v>1413326248</v>
      </c>
      <c r="K628" t="b">
        <v>0</v>
      </c>
      <c r="L628">
        <v>45</v>
      </c>
      <c r="M628" t="b">
        <v>1</v>
      </c>
      <c r="N628" t="s">
        <v>8269</v>
      </c>
      <c r="O628">
        <v>41956.984351851846</v>
      </c>
      <c r="P628">
        <v>41926.942685185182</v>
      </c>
      <c r="Q628">
        <v>106</v>
      </c>
      <c r="R628">
        <v>136.78</v>
      </c>
      <c r="S628" t="s">
        <v>8320</v>
      </c>
      <c r="T628" t="s">
        <v>8321</v>
      </c>
    </row>
    <row r="629" spans="1:20" x14ac:dyDescent="0.3">
      <c r="A629">
        <v>3575</v>
      </c>
      <c r="B629" t="s">
        <v>3574</v>
      </c>
      <c r="C629" t="s">
        <v>7685</v>
      </c>
      <c r="D629">
        <v>10000</v>
      </c>
      <c r="E629">
        <v>10133</v>
      </c>
      <c r="F629" t="s">
        <v>8218</v>
      </c>
      <c r="G629" t="s">
        <v>8223</v>
      </c>
      <c r="H629" t="s">
        <v>8245</v>
      </c>
      <c r="I629">
        <v>1470887940</v>
      </c>
      <c r="J629">
        <v>1468176527</v>
      </c>
      <c r="K629" t="b">
        <v>0</v>
      </c>
      <c r="L629">
        <v>102</v>
      </c>
      <c r="M629" t="b">
        <v>1</v>
      </c>
      <c r="N629" t="s">
        <v>8269</v>
      </c>
      <c r="O629">
        <v>42593.165972222225</v>
      </c>
      <c r="P629">
        <v>42561.783877314811</v>
      </c>
      <c r="Q629">
        <v>101</v>
      </c>
      <c r="R629">
        <v>99.34</v>
      </c>
      <c r="S629" t="s">
        <v>8320</v>
      </c>
      <c r="T629" t="s">
        <v>8321</v>
      </c>
    </row>
    <row r="630" spans="1:20" x14ac:dyDescent="0.3">
      <c r="A630">
        <v>3576</v>
      </c>
      <c r="B630" t="s">
        <v>3575</v>
      </c>
      <c r="C630" t="s">
        <v>7686</v>
      </c>
      <c r="D630">
        <v>100</v>
      </c>
      <c r="E630">
        <v>100</v>
      </c>
      <c r="F630" t="s">
        <v>8218</v>
      </c>
      <c r="G630" t="s">
        <v>8223</v>
      </c>
      <c r="H630" t="s">
        <v>8245</v>
      </c>
      <c r="I630">
        <v>1480947054</v>
      </c>
      <c r="J630">
        <v>1475759454</v>
      </c>
      <c r="K630" t="b">
        <v>0</v>
      </c>
      <c r="L630">
        <v>5</v>
      </c>
      <c r="M630" t="b">
        <v>1</v>
      </c>
      <c r="N630" t="s">
        <v>8269</v>
      </c>
      <c r="O630">
        <v>42709.590902777782</v>
      </c>
      <c r="P630">
        <v>42649.54923611111</v>
      </c>
      <c r="Q630">
        <v>100</v>
      </c>
      <c r="R630">
        <v>20</v>
      </c>
      <c r="S630" t="s">
        <v>8320</v>
      </c>
      <c r="T630" t="s">
        <v>8321</v>
      </c>
    </row>
    <row r="631" spans="1:20" x14ac:dyDescent="0.3">
      <c r="A631">
        <v>3577</v>
      </c>
      <c r="B631" t="s">
        <v>3576</v>
      </c>
      <c r="C631" t="s">
        <v>7687</v>
      </c>
      <c r="D631">
        <v>600</v>
      </c>
      <c r="E631">
        <v>780</v>
      </c>
      <c r="F631" t="s">
        <v>8218</v>
      </c>
      <c r="G631" t="s">
        <v>8223</v>
      </c>
      <c r="H631" t="s">
        <v>8245</v>
      </c>
      <c r="I631">
        <v>1430029680</v>
      </c>
      <c r="J631">
        <v>1427741583</v>
      </c>
      <c r="K631" t="b">
        <v>0</v>
      </c>
      <c r="L631">
        <v>27</v>
      </c>
      <c r="M631" t="b">
        <v>1</v>
      </c>
      <c r="N631" t="s">
        <v>8269</v>
      </c>
      <c r="O631">
        <v>42120.26944444445</v>
      </c>
      <c r="P631">
        <v>42093.786840277782</v>
      </c>
      <c r="Q631">
        <v>130</v>
      </c>
      <c r="R631">
        <v>28.89</v>
      </c>
      <c r="S631" t="s">
        <v>8320</v>
      </c>
      <c r="T631" t="s">
        <v>8321</v>
      </c>
    </row>
    <row r="632" spans="1:20" x14ac:dyDescent="0.3">
      <c r="A632">
        <v>3578</v>
      </c>
      <c r="B632" t="s">
        <v>3577</v>
      </c>
      <c r="C632" t="s">
        <v>7688</v>
      </c>
      <c r="D632">
        <v>1500</v>
      </c>
      <c r="E632">
        <v>1500.2</v>
      </c>
      <c r="F632" t="s">
        <v>8218</v>
      </c>
      <c r="G632" t="s">
        <v>8224</v>
      </c>
      <c r="H632" t="s">
        <v>8246</v>
      </c>
      <c r="I632">
        <v>1462037777</v>
      </c>
      <c r="J632">
        <v>1459445777</v>
      </c>
      <c r="K632" t="b">
        <v>0</v>
      </c>
      <c r="L632">
        <v>37</v>
      </c>
      <c r="M632" t="b">
        <v>1</v>
      </c>
      <c r="N632" t="s">
        <v>8269</v>
      </c>
      <c r="O632">
        <v>42490.733530092592</v>
      </c>
      <c r="P632">
        <v>42460.733530092592</v>
      </c>
      <c r="Q632">
        <v>100</v>
      </c>
      <c r="R632">
        <v>40.549999999999997</v>
      </c>
      <c r="S632" t="s">
        <v>8320</v>
      </c>
      <c r="T632" t="s">
        <v>8321</v>
      </c>
    </row>
    <row r="633" spans="1:20" x14ac:dyDescent="0.3">
      <c r="A633">
        <v>3579</v>
      </c>
      <c r="B633" t="s">
        <v>3578</v>
      </c>
      <c r="C633" t="s">
        <v>7689</v>
      </c>
      <c r="D633">
        <v>500</v>
      </c>
      <c r="E633">
        <v>500</v>
      </c>
      <c r="F633" t="s">
        <v>8218</v>
      </c>
      <c r="G633" t="s">
        <v>8224</v>
      </c>
      <c r="H633" t="s">
        <v>8246</v>
      </c>
      <c r="I633">
        <v>1459444656</v>
      </c>
      <c r="J633">
        <v>1456856256</v>
      </c>
      <c r="K633" t="b">
        <v>0</v>
      </c>
      <c r="L633">
        <v>14</v>
      </c>
      <c r="M633" t="b">
        <v>1</v>
      </c>
      <c r="N633" t="s">
        <v>8269</v>
      </c>
      <c r="O633">
        <v>42460.720555555556</v>
      </c>
      <c r="P633">
        <v>42430.762222222227</v>
      </c>
      <c r="Q633">
        <v>100</v>
      </c>
      <c r="R633">
        <v>35.71</v>
      </c>
      <c r="S633" t="s">
        <v>8320</v>
      </c>
      <c r="T633" t="s">
        <v>8321</v>
      </c>
    </row>
    <row r="634" spans="1:20" x14ac:dyDescent="0.3">
      <c r="A634">
        <v>3580</v>
      </c>
      <c r="B634" t="s">
        <v>3579</v>
      </c>
      <c r="C634" t="s">
        <v>7690</v>
      </c>
      <c r="D634">
        <v>900</v>
      </c>
      <c r="E634">
        <v>1025</v>
      </c>
      <c r="F634" t="s">
        <v>8218</v>
      </c>
      <c r="G634" t="s">
        <v>8223</v>
      </c>
      <c r="H634" t="s">
        <v>8245</v>
      </c>
      <c r="I634">
        <v>1425185940</v>
      </c>
      <c r="J634">
        <v>1421900022</v>
      </c>
      <c r="K634" t="b">
        <v>0</v>
      </c>
      <c r="L634">
        <v>27</v>
      </c>
      <c r="M634" t="b">
        <v>1</v>
      </c>
      <c r="N634" t="s">
        <v>8269</v>
      </c>
      <c r="O634">
        <v>42064.207638888889</v>
      </c>
      <c r="P634">
        <v>42026.176180555558</v>
      </c>
      <c r="Q634">
        <v>114</v>
      </c>
      <c r="R634">
        <v>37.96</v>
      </c>
      <c r="S634" t="s">
        <v>8320</v>
      </c>
      <c r="T634" t="s">
        <v>8321</v>
      </c>
    </row>
    <row r="635" spans="1:20" x14ac:dyDescent="0.3">
      <c r="A635">
        <v>3581</v>
      </c>
      <c r="B635" t="s">
        <v>3580</v>
      </c>
      <c r="C635" t="s">
        <v>7691</v>
      </c>
      <c r="D635">
        <v>1500</v>
      </c>
      <c r="E635">
        <v>1500</v>
      </c>
      <c r="F635" t="s">
        <v>8218</v>
      </c>
      <c r="G635" t="s">
        <v>8224</v>
      </c>
      <c r="H635" t="s">
        <v>8246</v>
      </c>
      <c r="I635">
        <v>1406719110</v>
      </c>
      <c r="J635">
        <v>1405509510</v>
      </c>
      <c r="K635" t="b">
        <v>0</v>
      </c>
      <c r="L635">
        <v>45</v>
      </c>
      <c r="M635" t="b">
        <v>1</v>
      </c>
      <c r="N635" t="s">
        <v>8269</v>
      </c>
      <c r="O635">
        <v>41850.471180555556</v>
      </c>
      <c r="P635">
        <v>41836.471180555556</v>
      </c>
      <c r="Q635">
        <v>100</v>
      </c>
      <c r="R635">
        <v>33.33</v>
      </c>
      <c r="S635" t="s">
        <v>8320</v>
      </c>
      <c r="T635" t="s">
        <v>8321</v>
      </c>
    </row>
    <row r="636" spans="1:20" x14ac:dyDescent="0.3">
      <c r="A636">
        <v>3582</v>
      </c>
      <c r="B636" t="s">
        <v>3581</v>
      </c>
      <c r="C636" t="s">
        <v>7692</v>
      </c>
      <c r="D636">
        <v>1000</v>
      </c>
      <c r="E636">
        <v>2870</v>
      </c>
      <c r="F636" t="s">
        <v>8218</v>
      </c>
      <c r="G636" t="s">
        <v>8223</v>
      </c>
      <c r="H636" t="s">
        <v>8245</v>
      </c>
      <c r="I636">
        <v>1459822682</v>
      </c>
      <c r="J636">
        <v>1458613082</v>
      </c>
      <c r="K636" t="b">
        <v>0</v>
      </c>
      <c r="L636">
        <v>49</v>
      </c>
      <c r="M636" t="b">
        <v>1</v>
      </c>
      <c r="N636" t="s">
        <v>8269</v>
      </c>
      <c r="O636">
        <v>42465.095856481479</v>
      </c>
      <c r="P636">
        <v>42451.095856481479</v>
      </c>
      <c r="Q636">
        <v>287</v>
      </c>
      <c r="R636">
        <v>58.57</v>
      </c>
      <c r="S636" t="s">
        <v>8320</v>
      </c>
      <c r="T636" t="s">
        <v>8321</v>
      </c>
    </row>
    <row r="637" spans="1:20" x14ac:dyDescent="0.3">
      <c r="A637">
        <v>3583</v>
      </c>
      <c r="B637" t="s">
        <v>3582</v>
      </c>
      <c r="C637" t="s">
        <v>7693</v>
      </c>
      <c r="D637">
        <v>3000</v>
      </c>
      <c r="E637">
        <v>3255</v>
      </c>
      <c r="F637" t="s">
        <v>8218</v>
      </c>
      <c r="G637" t="s">
        <v>8223</v>
      </c>
      <c r="H637" t="s">
        <v>8245</v>
      </c>
      <c r="I637">
        <v>1460970805</v>
      </c>
      <c r="J637">
        <v>1455790405</v>
      </c>
      <c r="K637" t="b">
        <v>0</v>
      </c>
      <c r="L637">
        <v>24</v>
      </c>
      <c r="M637" t="b">
        <v>1</v>
      </c>
      <c r="N637" t="s">
        <v>8269</v>
      </c>
      <c r="O637">
        <v>42478.384317129632</v>
      </c>
      <c r="P637">
        <v>42418.425983796296</v>
      </c>
      <c r="Q637">
        <v>109</v>
      </c>
      <c r="R637">
        <v>135.63</v>
      </c>
      <c r="S637" t="s">
        <v>8320</v>
      </c>
      <c r="T637" t="s">
        <v>8321</v>
      </c>
    </row>
    <row r="638" spans="1:20" x14ac:dyDescent="0.3">
      <c r="A638">
        <v>3584</v>
      </c>
      <c r="B638" t="s">
        <v>3583</v>
      </c>
      <c r="C638" t="s">
        <v>7694</v>
      </c>
      <c r="D638">
        <v>3000</v>
      </c>
      <c r="E638">
        <v>3465</v>
      </c>
      <c r="F638" t="s">
        <v>8218</v>
      </c>
      <c r="G638" t="s">
        <v>8224</v>
      </c>
      <c r="H638" t="s">
        <v>8246</v>
      </c>
      <c r="I638">
        <v>1436772944</v>
      </c>
      <c r="J638">
        <v>1434180944</v>
      </c>
      <c r="K638" t="b">
        <v>0</v>
      </c>
      <c r="L638">
        <v>112</v>
      </c>
      <c r="M638" t="b">
        <v>1</v>
      </c>
      <c r="N638" t="s">
        <v>8269</v>
      </c>
      <c r="O638">
        <v>42198.316481481481</v>
      </c>
      <c r="P638">
        <v>42168.316481481481</v>
      </c>
      <c r="Q638">
        <v>116</v>
      </c>
      <c r="R638">
        <v>30.94</v>
      </c>
      <c r="S638" t="s">
        <v>8320</v>
      </c>
      <c r="T638" t="s">
        <v>8321</v>
      </c>
    </row>
    <row r="639" spans="1:20" x14ac:dyDescent="0.3">
      <c r="A639">
        <v>3585</v>
      </c>
      <c r="B639" t="s">
        <v>3584</v>
      </c>
      <c r="C639" t="s">
        <v>7695</v>
      </c>
      <c r="D639">
        <v>3400</v>
      </c>
      <c r="E639">
        <v>4050</v>
      </c>
      <c r="F639" t="s">
        <v>8218</v>
      </c>
      <c r="G639" t="s">
        <v>8223</v>
      </c>
      <c r="H639" t="s">
        <v>8245</v>
      </c>
      <c r="I639">
        <v>1419181890</v>
      </c>
      <c r="J639">
        <v>1416589890</v>
      </c>
      <c r="K639" t="b">
        <v>0</v>
      </c>
      <c r="L639">
        <v>23</v>
      </c>
      <c r="M639" t="b">
        <v>1</v>
      </c>
      <c r="N639" t="s">
        <v>8269</v>
      </c>
      <c r="O639">
        <v>41994.716319444444</v>
      </c>
      <c r="P639">
        <v>41964.716319444444</v>
      </c>
      <c r="Q639">
        <v>119</v>
      </c>
      <c r="R639">
        <v>176.09</v>
      </c>
      <c r="S639" t="s">
        <v>8320</v>
      </c>
      <c r="T639" t="s">
        <v>8321</v>
      </c>
    </row>
    <row r="640" spans="1:20" x14ac:dyDescent="0.3">
      <c r="A640">
        <v>3586</v>
      </c>
      <c r="B640" t="s">
        <v>3585</v>
      </c>
      <c r="C640" t="s">
        <v>7696</v>
      </c>
      <c r="D640">
        <v>7500</v>
      </c>
      <c r="E640">
        <v>8207</v>
      </c>
      <c r="F640" t="s">
        <v>8218</v>
      </c>
      <c r="G640" t="s">
        <v>8223</v>
      </c>
      <c r="H640" t="s">
        <v>8245</v>
      </c>
      <c r="I640">
        <v>1474649070</v>
      </c>
      <c r="J640">
        <v>1469465070</v>
      </c>
      <c r="K640" t="b">
        <v>0</v>
      </c>
      <c r="L640">
        <v>54</v>
      </c>
      <c r="M640" t="b">
        <v>1</v>
      </c>
      <c r="N640" t="s">
        <v>8269</v>
      </c>
      <c r="O640">
        <v>42636.697569444441</v>
      </c>
      <c r="P640">
        <v>42576.697569444441</v>
      </c>
      <c r="Q640">
        <v>109</v>
      </c>
      <c r="R640">
        <v>151.97999999999999</v>
      </c>
      <c r="S640" t="s">
        <v>8320</v>
      </c>
      <c r="T640" t="s">
        <v>8321</v>
      </c>
    </row>
    <row r="641" spans="1:20" x14ac:dyDescent="0.3">
      <c r="A641">
        <v>3587</v>
      </c>
      <c r="B641" t="s">
        <v>3586</v>
      </c>
      <c r="C641" t="s">
        <v>7697</v>
      </c>
      <c r="D641">
        <v>500</v>
      </c>
      <c r="E641">
        <v>633</v>
      </c>
      <c r="F641" t="s">
        <v>8218</v>
      </c>
      <c r="G641" t="s">
        <v>8224</v>
      </c>
      <c r="H641" t="s">
        <v>8246</v>
      </c>
      <c r="I641">
        <v>1467054000</v>
      </c>
      <c r="J641">
        <v>1463144254</v>
      </c>
      <c r="K641" t="b">
        <v>0</v>
      </c>
      <c r="L641">
        <v>28</v>
      </c>
      <c r="M641" t="b">
        <v>1</v>
      </c>
      <c r="N641" t="s">
        <v>8269</v>
      </c>
      <c r="O641">
        <v>42548.791666666672</v>
      </c>
      <c r="P641">
        <v>42503.539976851855</v>
      </c>
      <c r="Q641">
        <v>127</v>
      </c>
      <c r="R641">
        <v>22.61</v>
      </c>
      <c r="S641" t="s">
        <v>8320</v>
      </c>
      <c r="T641" t="s">
        <v>8321</v>
      </c>
    </row>
    <row r="642" spans="1:20" x14ac:dyDescent="0.3">
      <c r="A642">
        <v>3588</v>
      </c>
      <c r="B642" t="s">
        <v>3587</v>
      </c>
      <c r="C642" t="s">
        <v>7698</v>
      </c>
      <c r="D642">
        <v>200</v>
      </c>
      <c r="E642">
        <v>201</v>
      </c>
      <c r="F642" t="s">
        <v>8218</v>
      </c>
      <c r="G642" t="s">
        <v>8224</v>
      </c>
      <c r="H642" t="s">
        <v>8246</v>
      </c>
      <c r="I642">
        <v>1430348400</v>
      </c>
      <c r="J642">
        <v>1428436410</v>
      </c>
      <c r="K642" t="b">
        <v>0</v>
      </c>
      <c r="L642">
        <v>11</v>
      </c>
      <c r="M642" t="b">
        <v>1</v>
      </c>
      <c r="N642" t="s">
        <v>8269</v>
      </c>
      <c r="O642">
        <v>42123.958333333328</v>
      </c>
      <c r="P642">
        <v>42101.828819444447</v>
      </c>
      <c r="Q642">
        <v>101</v>
      </c>
      <c r="R642">
        <v>18.27</v>
      </c>
      <c r="S642" t="s">
        <v>8320</v>
      </c>
      <c r="T642" t="s">
        <v>8321</v>
      </c>
    </row>
    <row r="643" spans="1:20" x14ac:dyDescent="0.3">
      <c r="A643">
        <v>3589</v>
      </c>
      <c r="B643" t="s">
        <v>3588</v>
      </c>
      <c r="C643" t="s">
        <v>7699</v>
      </c>
      <c r="D643">
        <v>4000</v>
      </c>
      <c r="E643">
        <v>5100</v>
      </c>
      <c r="F643" t="s">
        <v>8218</v>
      </c>
      <c r="G643" t="s">
        <v>8223</v>
      </c>
      <c r="H643" t="s">
        <v>8245</v>
      </c>
      <c r="I643">
        <v>1432654347</v>
      </c>
      <c r="J643">
        <v>1430494347</v>
      </c>
      <c r="K643" t="b">
        <v>0</v>
      </c>
      <c r="L643">
        <v>62</v>
      </c>
      <c r="M643" t="b">
        <v>1</v>
      </c>
      <c r="N643" t="s">
        <v>8269</v>
      </c>
      <c r="O643">
        <v>42150.647534722222</v>
      </c>
      <c r="P643">
        <v>42125.647534722222</v>
      </c>
      <c r="Q643">
        <v>128</v>
      </c>
      <c r="R643">
        <v>82.26</v>
      </c>
      <c r="S643" t="s">
        <v>8320</v>
      </c>
      <c r="T643" t="s">
        <v>8321</v>
      </c>
    </row>
    <row r="644" spans="1:20" x14ac:dyDescent="0.3">
      <c r="A644">
        <v>3590</v>
      </c>
      <c r="B644" t="s">
        <v>3589</v>
      </c>
      <c r="C644" t="s">
        <v>7700</v>
      </c>
      <c r="D644">
        <v>5000</v>
      </c>
      <c r="E644">
        <v>5003</v>
      </c>
      <c r="F644" t="s">
        <v>8218</v>
      </c>
      <c r="G644" t="s">
        <v>8224</v>
      </c>
      <c r="H644" t="s">
        <v>8246</v>
      </c>
      <c r="I644">
        <v>1413792034</v>
      </c>
      <c r="J644">
        <v>1411200034</v>
      </c>
      <c r="K644" t="b">
        <v>0</v>
      </c>
      <c r="L644">
        <v>73</v>
      </c>
      <c r="M644" t="b">
        <v>1</v>
      </c>
      <c r="N644" t="s">
        <v>8269</v>
      </c>
      <c r="O644">
        <v>41932.333726851852</v>
      </c>
      <c r="P644">
        <v>41902.333726851852</v>
      </c>
      <c r="Q644">
        <v>100</v>
      </c>
      <c r="R644">
        <v>68.53</v>
      </c>
      <c r="S644" t="s">
        <v>8320</v>
      </c>
      <c r="T644" t="s">
        <v>8321</v>
      </c>
    </row>
    <row r="645" spans="1:20" x14ac:dyDescent="0.3">
      <c r="A645">
        <v>3591</v>
      </c>
      <c r="B645" t="s">
        <v>3590</v>
      </c>
      <c r="C645" t="s">
        <v>7701</v>
      </c>
      <c r="D645">
        <v>700</v>
      </c>
      <c r="E645">
        <v>1225</v>
      </c>
      <c r="F645" t="s">
        <v>8218</v>
      </c>
      <c r="G645" t="s">
        <v>8223</v>
      </c>
      <c r="H645" t="s">
        <v>8245</v>
      </c>
      <c r="I645">
        <v>1422075540</v>
      </c>
      <c r="J645">
        <v>1419979544</v>
      </c>
      <c r="K645" t="b">
        <v>0</v>
      </c>
      <c r="L645">
        <v>18</v>
      </c>
      <c r="M645" t="b">
        <v>1</v>
      </c>
      <c r="N645" t="s">
        <v>8269</v>
      </c>
      <c r="O645">
        <v>42028.207638888889</v>
      </c>
      <c r="P645">
        <v>42003.948425925926</v>
      </c>
      <c r="Q645">
        <v>175</v>
      </c>
      <c r="R645">
        <v>68.06</v>
      </c>
      <c r="S645" t="s">
        <v>8320</v>
      </c>
      <c r="T645" t="s">
        <v>8321</v>
      </c>
    </row>
    <row r="646" spans="1:20" x14ac:dyDescent="0.3">
      <c r="A646">
        <v>3592</v>
      </c>
      <c r="B646" t="s">
        <v>3591</v>
      </c>
      <c r="C646" t="s">
        <v>7702</v>
      </c>
      <c r="D646">
        <v>2000</v>
      </c>
      <c r="E646">
        <v>2545</v>
      </c>
      <c r="F646" t="s">
        <v>8218</v>
      </c>
      <c r="G646" t="s">
        <v>8223</v>
      </c>
      <c r="H646" t="s">
        <v>8245</v>
      </c>
      <c r="I646">
        <v>1423630740</v>
      </c>
      <c r="J646">
        <v>1418673307</v>
      </c>
      <c r="K646" t="b">
        <v>0</v>
      </c>
      <c r="L646">
        <v>35</v>
      </c>
      <c r="M646" t="b">
        <v>1</v>
      </c>
      <c r="N646" t="s">
        <v>8269</v>
      </c>
      <c r="O646">
        <v>42046.207638888889</v>
      </c>
      <c r="P646">
        <v>41988.829942129625</v>
      </c>
      <c r="Q646">
        <v>127</v>
      </c>
      <c r="R646">
        <v>72.709999999999994</v>
      </c>
      <c r="S646" t="s">
        <v>8320</v>
      </c>
      <c r="T646" t="s">
        <v>8321</v>
      </c>
    </row>
    <row r="647" spans="1:20" x14ac:dyDescent="0.3">
      <c r="A647">
        <v>3593</v>
      </c>
      <c r="B647" t="s">
        <v>3592</v>
      </c>
      <c r="C647" t="s">
        <v>7703</v>
      </c>
      <c r="D647">
        <v>3000</v>
      </c>
      <c r="E647">
        <v>3319</v>
      </c>
      <c r="F647" t="s">
        <v>8218</v>
      </c>
      <c r="G647" t="s">
        <v>8223</v>
      </c>
      <c r="H647" t="s">
        <v>8245</v>
      </c>
      <c r="I647">
        <v>1420489560</v>
      </c>
      <c r="J647">
        <v>1417469639</v>
      </c>
      <c r="K647" t="b">
        <v>0</v>
      </c>
      <c r="L647">
        <v>43</v>
      </c>
      <c r="M647" t="b">
        <v>1</v>
      </c>
      <c r="N647" t="s">
        <v>8269</v>
      </c>
      <c r="O647">
        <v>42009.851388888885</v>
      </c>
      <c r="P647">
        <v>41974.898599537039</v>
      </c>
      <c r="Q647">
        <v>111</v>
      </c>
      <c r="R647">
        <v>77.19</v>
      </c>
      <c r="S647" t="s">
        <v>8320</v>
      </c>
      <c r="T647" t="s">
        <v>8321</v>
      </c>
    </row>
    <row r="648" spans="1:20" x14ac:dyDescent="0.3">
      <c r="A648">
        <v>3594</v>
      </c>
      <c r="B648" t="s">
        <v>3593</v>
      </c>
      <c r="C648" t="s">
        <v>7704</v>
      </c>
      <c r="D648">
        <v>1600</v>
      </c>
      <c r="E648">
        <v>2015</v>
      </c>
      <c r="F648" t="s">
        <v>8218</v>
      </c>
      <c r="G648" t="s">
        <v>8223</v>
      </c>
      <c r="H648" t="s">
        <v>8245</v>
      </c>
      <c r="I648">
        <v>1472952982</v>
      </c>
      <c r="J648">
        <v>1470792982</v>
      </c>
      <c r="K648" t="b">
        <v>0</v>
      </c>
      <c r="L648">
        <v>36</v>
      </c>
      <c r="M648" t="b">
        <v>1</v>
      </c>
      <c r="N648" t="s">
        <v>8269</v>
      </c>
      <c r="O648">
        <v>42617.066921296297</v>
      </c>
      <c r="P648">
        <v>42592.066921296297</v>
      </c>
      <c r="Q648">
        <v>126</v>
      </c>
      <c r="R648">
        <v>55.97</v>
      </c>
      <c r="S648" t="s">
        <v>8320</v>
      </c>
      <c r="T648" t="s">
        <v>8321</v>
      </c>
    </row>
    <row r="649" spans="1:20" x14ac:dyDescent="0.3">
      <c r="A649">
        <v>3595</v>
      </c>
      <c r="B649" t="s">
        <v>3594</v>
      </c>
      <c r="C649" t="s">
        <v>7705</v>
      </c>
      <c r="D649">
        <v>2600</v>
      </c>
      <c r="E649">
        <v>3081</v>
      </c>
      <c r="F649" t="s">
        <v>8218</v>
      </c>
      <c r="G649" t="s">
        <v>8223</v>
      </c>
      <c r="H649" t="s">
        <v>8245</v>
      </c>
      <c r="I649">
        <v>1426229940</v>
      </c>
      <c r="J649">
        <v>1423959123</v>
      </c>
      <c r="K649" t="b">
        <v>0</v>
      </c>
      <c r="L649">
        <v>62</v>
      </c>
      <c r="M649" t="b">
        <v>1</v>
      </c>
      <c r="N649" t="s">
        <v>8269</v>
      </c>
      <c r="O649">
        <v>42076.290972222225</v>
      </c>
      <c r="P649">
        <v>42050.008368055554</v>
      </c>
      <c r="Q649">
        <v>119</v>
      </c>
      <c r="R649">
        <v>49.69</v>
      </c>
      <c r="S649" t="s">
        <v>8320</v>
      </c>
      <c r="T649" t="s">
        <v>8321</v>
      </c>
    </row>
    <row r="650" spans="1:20" x14ac:dyDescent="0.3">
      <c r="A650">
        <v>3596</v>
      </c>
      <c r="B650" t="s">
        <v>3595</v>
      </c>
      <c r="C650" t="s">
        <v>7706</v>
      </c>
      <c r="D650">
        <v>1100</v>
      </c>
      <c r="E650">
        <v>1185</v>
      </c>
      <c r="F650" t="s">
        <v>8218</v>
      </c>
      <c r="G650" t="s">
        <v>8228</v>
      </c>
      <c r="H650" t="s">
        <v>8250</v>
      </c>
      <c r="I650">
        <v>1409072982</v>
      </c>
      <c r="J650">
        <v>1407258582</v>
      </c>
      <c r="K650" t="b">
        <v>0</v>
      </c>
      <c r="L650">
        <v>15</v>
      </c>
      <c r="M650" t="b">
        <v>1</v>
      </c>
      <c r="N650" t="s">
        <v>8269</v>
      </c>
      <c r="O650">
        <v>41877.715069444443</v>
      </c>
      <c r="P650">
        <v>41856.715069444443</v>
      </c>
      <c r="Q650">
        <v>108</v>
      </c>
      <c r="R650">
        <v>79</v>
      </c>
      <c r="S650" t="s">
        <v>8320</v>
      </c>
      <c r="T650" t="s">
        <v>8321</v>
      </c>
    </row>
    <row r="651" spans="1:20" x14ac:dyDescent="0.3">
      <c r="A651">
        <v>3597</v>
      </c>
      <c r="B651" t="s">
        <v>3596</v>
      </c>
      <c r="C651" t="s">
        <v>7707</v>
      </c>
      <c r="D651">
        <v>2500</v>
      </c>
      <c r="E651">
        <v>2565</v>
      </c>
      <c r="F651" t="s">
        <v>8218</v>
      </c>
      <c r="G651" t="s">
        <v>8223</v>
      </c>
      <c r="H651" t="s">
        <v>8245</v>
      </c>
      <c r="I651">
        <v>1456984740</v>
      </c>
      <c r="J651">
        <v>1455717790</v>
      </c>
      <c r="K651" t="b">
        <v>0</v>
      </c>
      <c r="L651">
        <v>33</v>
      </c>
      <c r="M651" t="b">
        <v>1</v>
      </c>
      <c r="N651" t="s">
        <v>8269</v>
      </c>
      <c r="O651">
        <v>42432.249305555553</v>
      </c>
      <c r="P651">
        <v>42417.585532407407</v>
      </c>
      <c r="Q651">
        <v>103</v>
      </c>
      <c r="R651">
        <v>77.73</v>
      </c>
      <c r="S651" t="s">
        <v>8320</v>
      </c>
      <c r="T651" t="s">
        <v>8321</v>
      </c>
    </row>
    <row r="652" spans="1:20" x14ac:dyDescent="0.3">
      <c r="A652">
        <v>3598</v>
      </c>
      <c r="B652" t="s">
        <v>3597</v>
      </c>
      <c r="C652" t="s">
        <v>7708</v>
      </c>
      <c r="D652">
        <v>1000</v>
      </c>
      <c r="E652">
        <v>1101</v>
      </c>
      <c r="F652" t="s">
        <v>8218</v>
      </c>
      <c r="G652" t="s">
        <v>8223</v>
      </c>
      <c r="H652" t="s">
        <v>8245</v>
      </c>
      <c r="I652">
        <v>1409720340</v>
      </c>
      <c r="J652">
        <v>1408129822</v>
      </c>
      <c r="K652" t="b">
        <v>0</v>
      </c>
      <c r="L652">
        <v>27</v>
      </c>
      <c r="M652" t="b">
        <v>1</v>
      </c>
      <c r="N652" t="s">
        <v>8269</v>
      </c>
      <c r="O652">
        <v>41885.207638888889</v>
      </c>
      <c r="P652">
        <v>41866.79886574074</v>
      </c>
      <c r="Q652">
        <v>110</v>
      </c>
      <c r="R652">
        <v>40.78</v>
      </c>
      <c r="S652" t="s">
        <v>8320</v>
      </c>
      <c r="T652" t="s">
        <v>8321</v>
      </c>
    </row>
    <row r="653" spans="1:20" x14ac:dyDescent="0.3">
      <c r="A653">
        <v>3599</v>
      </c>
      <c r="B653" t="s">
        <v>3598</v>
      </c>
      <c r="C653" t="s">
        <v>7709</v>
      </c>
      <c r="D653">
        <v>500</v>
      </c>
      <c r="E653">
        <v>1010</v>
      </c>
      <c r="F653" t="s">
        <v>8218</v>
      </c>
      <c r="G653" t="s">
        <v>8223</v>
      </c>
      <c r="H653" t="s">
        <v>8245</v>
      </c>
      <c r="I653">
        <v>1440892800</v>
      </c>
      <c r="J653">
        <v>1438715077</v>
      </c>
      <c r="K653" t="b">
        <v>0</v>
      </c>
      <c r="L653">
        <v>17</v>
      </c>
      <c r="M653" t="b">
        <v>1</v>
      </c>
      <c r="N653" t="s">
        <v>8269</v>
      </c>
      <c r="O653">
        <v>42246</v>
      </c>
      <c r="P653">
        <v>42220.79487268519</v>
      </c>
      <c r="Q653">
        <v>202</v>
      </c>
      <c r="R653">
        <v>59.41</v>
      </c>
      <c r="S653" t="s">
        <v>8320</v>
      </c>
      <c r="T653" t="s">
        <v>8321</v>
      </c>
    </row>
    <row r="654" spans="1:20" x14ac:dyDescent="0.3">
      <c r="A654">
        <v>3600</v>
      </c>
      <c r="B654" t="s">
        <v>3599</v>
      </c>
      <c r="C654" t="s">
        <v>7710</v>
      </c>
      <c r="D654">
        <v>10</v>
      </c>
      <c r="E654">
        <v>13</v>
      </c>
      <c r="F654" t="s">
        <v>8218</v>
      </c>
      <c r="G654" t="s">
        <v>8223</v>
      </c>
      <c r="H654" t="s">
        <v>8245</v>
      </c>
      <c r="I654">
        <v>1476390164</v>
      </c>
      <c r="J654">
        <v>1473970964</v>
      </c>
      <c r="K654" t="b">
        <v>0</v>
      </c>
      <c r="L654">
        <v>4</v>
      </c>
      <c r="M654" t="b">
        <v>1</v>
      </c>
      <c r="N654" t="s">
        <v>8269</v>
      </c>
      <c r="O654">
        <v>42656.849120370374</v>
      </c>
      <c r="P654">
        <v>42628.849120370374</v>
      </c>
      <c r="Q654">
        <v>130</v>
      </c>
      <c r="R654">
        <v>3.25</v>
      </c>
      <c r="S654" t="s">
        <v>8320</v>
      </c>
      <c r="T654" t="s">
        <v>8321</v>
      </c>
    </row>
    <row r="655" spans="1:20" x14ac:dyDescent="0.3">
      <c r="A655">
        <v>3601</v>
      </c>
      <c r="B655" t="s">
        <v>3600</v>
      </c>
      <c r="C655" t="s">
        <v>7711</v>
      </c>
      <c r="D655">
        <v>2000</v>
      </c>
      <c r="E655">
        <v>2087</v>
      </c>
      <c r="F655" t="s">
        <v>8218</v>
      </c>
      <c r="G655" t="s">
        <v>8224</v>
      </c>
      <c r="H655" t="s">
        <v>8246</v>
      </c>
      <c r="I655">
        <v>1421452682</v>
      </c>
      <c r="J655">
        <v>1418860682</v>
      </c>
      <c r="K655" t="b">
        <v>0</v>
      </c>
      <c r="L655">
        <v>53</v>
      </c>
      <c r="M655" t="b">
        <v>1</v>
      </c>
      <c r="N655" t="s">
        <v>8269</v>
      </c>
      <c r="O655">
        <v>42020.99863425926</v>
      </c>
      <c r="P655">
        <v>41990.99863425926</v>
      </c>
      <c r="Q655">
        <v>104</v>
      </c>
      <c r="R655">
        <v>39.380000000000003</v>
      </c>
      <c r="S655" t="s">
        <v>8320</v>
      </c>
      <c r="T655" t="s">
        <v>8321</v>
      </c>
    </row>
    <row r="656" spans="1:20" x14ac:dyDescent="0.3">
      <c r="A656">
        <v>3602</v>
      </c>
      <c r="B656" t="s">
        <v>3601</v>
      </c>
      <c r="C656" t="s">
        <v>7712</v>
      </c>
      <c r="D656">
        <v>4000</v>
      </c>
      <c r="E656">
        <v>4002</v>
      </c>
      <c r="F656" t="s">
        <v>8218</v>
      </c>
      <c r="G656" t="s">
        <v>8223</v>
      </c>
      <c r="H656" t="s">
        <v>8245</v>
      </c>
      <c r="I656">
        <v>1463520479</v>
      </c>
      <c r="J656">
        <v>1458336479</v>
      </c>
      <c r="K656" t="b">
        <v>0</v>
      </c>
      <c r="L656">
        <v>49</v>
      </c>
      <c r="M656" t="b">
        <v>1</v>
      </c>
      <c r="N656" t="s">
        <v>8269</v>
      </c>
      <c r="O656">
        <v>42507.894432870366</v>
      </c>
      <c r="P656">
        <v>42447.894432870366</v>
      </c>
      <c r="Q656">
        <v>100</v>
      </c>
      <c r="R656">
        <v>81.67</v>
      </c>
      <c r="S656" t="s">
        <v>8320</v>
      </c>
      <c r="T656" t="s">
        <v>8321</v>
      </c>
    </row>
    <row r="657" spans="1:20" x14ac:dyDescent="0.3">
      <c r="A657">
        <v>3603</v>
      </c>
      <c r="B657" t="s">
        <v>3602</v>
      </c>
      <c r="C657" t="s">
        <v>7713</v>
      </c>
      <c r="D657">
        <v>1500</v>
      </c>
      <c r="E657">
        <v>2560</v>
      </c>
      <c r="F657" t="s">
        <v>8218</v>
      </c>
      <c r="G657" t="s">
        <v>8223</v>
      </c>
      <c r="H657" t="s">
        <v>8245</v>
      </c>
      <c r="I657">
        <v>1446759880</v>
      </c>
      <c r="J657">
        <v>1444164280</v>
      </c>
      <c r="K657" t="b">
        <v>0</v>
      </c>
      <c r="L657">
        <v>57</v>
      </c>
      <c r="M657" t="b">
        <v>1</v>
      </c>
      <c r="N657" t="s">
        <v>8269</v>
      </c>
      <c r="O657">
        <v>42313.906018518523</v>
      </c>
      <c r="P657">
        <v>42283.864351851851</v>
      </c>
      <c r="Q657">
        <v>171</v>
      </c>
      <c r="R657">
        <v>44.91</v>
      </c>
      <c r="S657" t="s">
        <v>8320</v>
      </c>
      <c r="T657" t="s">
        <v>8321</v>
      </c>
    </row>
    <row r="658" spans="1:20" x14ac:dyDescent="0.3">
      <c r="A658">
        <v>3604</v>
      </c>
      <c r="B658" t="s">
        <v>3603</v>
      </c>
      <c r="C658" t="s">
        <v>7714</v>
      </c>
      <c r="D658">
        <v>3000</v>
      </c>
      <c r="E658">
        <v>3385</v>
      </c>
      <c r="F658" t="s">
        <v>8218</v>
      </c>
      <c r="G658" t="s">
        <v>8223</v>
      </c>
      <c r="H658" t="s">
        <v>8245</v>
      </c>
      <c r="I658">
        <v>1461913140</v>
      </c>
      <c r="J658">
        <v>1461370956</v>
      </c>
      <c r="K658" t="b">
        <v>0</v>
      </c>
      <c r="L658">
        <v>69</v>
      </c>
      <c r="M658" t="b">
        <v>1</v>
      </c>
      <c r="N658" t="s">
        <v>8269</v>
      </c>
      <c r="O658">
        <v>42489.290972222225</v>
      </c>
      <c r="P658">
        <v>42483.015694444446</v>
      </c>
      <c r="Q658">
        <v>113</v>
      </c>
      <c r="R658">
        <v>49.06</v>
      </c>
      <c r="S658" t="s">
        <v>8320</v>
      </c>
      <c r="T658" t="s">
        <v>8321</v>
      </c>
    </row>
    <row r="659" spans="1:20" x14ac:dyDescent="0.3">
      <c r="A659">
        <v>3605</v>
      </c>
      <c r="B659" t="s">
        <v>3604</v>
      </c>
      <c r="C659" t="s">
        <v>7715</v>
      </c>
      <c r="D659">
        <v>250</v>
      </c>
      <c r="E659">
        <v>460</v>
      </c>
      <c r="F659" t="s">
        <v>8218</v>
      </c>
      <c r="G659" t="s">
        <v>8224</v>
      </c>
      <c r="H659" t="s">
        <v>8246</v>
      </c>
      <c r="I659">
        <v>1455390126</v>
      </c>
      <c r="J659">
        <v>1452798126</v>
      </c>
      <c r="K659" t="b">
        <v>0</v>
      </c>
      <c r="L659">
        <v>15</v>
      </c>
      <c r="M659" t="b">
        <v>1</v>
      </c>
      <c r="N659" t="s">
        <v>8269</v>
      </c>
      <c r="O659">
        <v>42413.793124999997</v>
      </c>
      <c r="P659">
        <v>42383.793124999997</v>
      </c>
      <c r="Q659">
        <v>184</v>
      </c>
      <c r="R659">
        <v>30.67</v>
      </c>
      <c r="S659" t="s">
        <v>8320</v>
      </c>
      <c r="T659" t="s">
        <v>8321</v>
      </c>
    </row>
    <row r="660" spans="1:20" x14ac:dyDescent="0.3">
      <c r="A660">
        <v>3606</v>
      </c>
      <c r="B660" t="s">
        <v>3605</v>
      </c>
      <c r="C660" t="s">
        <v>7716</v>
      </c>
      <c r="D660">
        <v>3000</v>
      </c>
      <c r="E660">
        <v>3908</v>
      </c>
      <c r="F660" t="s">
        <v>8218</v>
      </c>
      <c r="G660" t="s">
        <v>8224</v>
      </c>
      <c r="H660" t="s">
        <v>8246</v>
      </c>
      <c r="I660">
        <v>1471185057</v>
      </c>
      <c r="J660">
        <v>1468593057</v>
      </c>
      <c r="K660" t="b">
        <v>0</v>
      </c>
      <c r="L660">
        <v>64</v>
      </c>
      <c r="M660" t="b">
        <v>1</v>
      </c>
      <c r="N660" t="s">
        <v>8269</v>
      </c>
      <c r="O660">
        <v>42596.604826388888</v>
      </c>
      <c r="P660">
        <v>42566.604826388888</v>
      </c>
      <c r="Q660">
        <v>130</v>
      </c>
      <c r="R660">
        <v>61.06</v>
      </c>
      <c r="S660" t="s">
        <v>8320</v>
      </c>
      <c r="T660" t="s">
        <v>8321</v>
      </c>
    </row>
    <row r="661" spans="1:20" x14ac:dyDescent="0.3">
      <c r="A661">
        <v>3607</v>
      </c>
      <c r="B661" t="s">
        <v>3606</v>
      </c>
      <c r="C661" t="s">
        <v>7717</v>
      </c>
      <c r="D661">
        <v>550</v>
      </c>
      <c r="E661">
        <v>580</v>
      </c>
      <c r="F661" t="s">
        <v>8218</v>
      </c>
      <c r="G661" t="s">
        <v>8224</v>
      </c>
      <c r="H661" t="s">
        <v>8246</v>
      </c>
      <c r="I661">
        <v>1450137600</v>
      </c>
      <c r="J661">
        <v>1448924882</v>
      </c>
      <c r="K661" t="b">
        <v>0</v>
      </c>
      <c r="L661">
        <v>20</v>
      </c>
      <c r="M661" t="b">
        <v>1</v>
      </c>
      <c r="N661" t="s">
        <v>8269</v>
      </c>
      <c r="O661">
        <v>42353</v>
      </c>
      <c r="P661">
        <v>42338.963912037041</v>
      </c>
      <c r="Q661">
        <v>105</v>
      </c>
      <c r="R661">
        <v>29</v>
      </c>
      <c r="S661" t="s">
        <v>8320</v>
      </c>
      <c r="T661" t="s">
        <v>8321</v>
      </c>
    </row>
    <row r="662" spans="1:20" x14ac:dyDescent="0.3">
      <c r="A662">
        <v>3608</v>
      </c>
      <c r="B662" t="s">
        <v>3607</v>
      </c>
      <c r="C662" t="s">
        <v>7718</v>
      </c>
      <c r="D662">
        <v>800</v>
      </c>
      <c r="E662">
        <v>800</v>
      </c>
      <c r="F662" t="s">
        <v>8218</v>
      </c>
      <c r="G662" t="s">
        <v>8224</v>
      </c>
      <c r="H662" t="s">
        <v>8246</v>
      </c>
      <c r="I662">
        <v>1466172000</v>
      </c>
      <c r="J662">
        <v>1463418090</v>
      </c>
      <c r="K662" t="b">
        <v>0</v>
      </c>
      <c r="L662">
        <v>27</v>
      </c>
      <c r="M662" t="b">
        <v>1</v>
      </c>
      <c r="N662" t="s">
        <v>8269</v>
      </c>
      <c r="O662">
        <v>42538.583333333328</v>
      </c>
      <c r="P662">
        <v>42506.709375000006</v>
      </c>
      <c r="Q662">
        <v>100</v>
      </c>
      <c r="R662">
        <v>29.63</v>
      </c>
      <c r="S662" t="s">
        <v>8320</v>
      </c>
      <c r="T662" t="s">
        <v>8321</v>
      </c>
    </row>
    <row r="663" spans="1:20" x14ac:dyDescent="0.3">
      <c r="A663">
        <v>3609</v>
      </c>
      <c r="B663" t="s">
        <v>3608</v>
      </c>
      <c r="C663" t="s">
        <v>7719</v>
      </c>
      <c r="D663">
        <v>1960</v>
      </c>
      <c r="E663">
        <v>3005</v>
      </c>
      <c r="F663" t="s">
        <v>8218</v>
      </c>
      <c r="G663" t="s">
        <v>8224</v>
      </c>
      <c r="H663" t="s">
        <v>8246</v>
      </c>
      <c r="I663">
        <v>1459378085</v>
      </c>
      <c r="J663">
        <v>1456789685</v>
      </c>
      <c r="K663" t="b">
        <v>0</v>
      </c>
      <c r="L663">
        <v>21</v>
      </c>
      <c r="M663" t="b">
        <v>1</v>
      </c>
      <c r="N663" t="s">
        <v>8269</v>
      </c>
      <c r="O663">
        <v>42459.950057870374</v>
      </c>
      <c r="P663">
        <v>42429.991724537031</v>
      </c>
      <c r="Q663">
        <v>153</v>
      </c>
      <c r="R663">
        <v>143.1</v>
      </c>
      <c r="S663" t="s">
        <v>8320</v>
      </c>
      <c r="T663" t="s">
        <v>8321</v>
      </c>
    </row>
    <row r="664" spans="1:20" x14ac:dyDescent="0.3">
      <c r="A664">
        <v>3610</v>
      </c>
      <c r="B664" t="s">
        <v>3609</v>
      </c>
      <c r="C664" t="s">
        <v>7720</v>
      </c>
      <c r="D664">
        <v>1000</v>
      </c>
      <c r="E664">
        <v>1623</v>
      </c>
      <c r="F664" t="s">
        <v>8218</v>
      </c>
      <c r="G664" t="s">
        <v>8224</v>
      </c>
      <c r="H664" t="s">
        <v>8246</v>
      </c>
      <c r="I664">
        <v>1439806936</v>
      </c>
      <c r="J664">
        <v>1437214936</v>
      </c>
      <c r="K664" t="b">
        <v>0</v>
      </c>
      <c r="L664">
        <v>31</v>
      </c>
      <c r="M664" t="b">
        <v>1</v>
      </c>
      <c r="N664" t="s">
        <v>8269</v>
      </c>
      <c r="O664">
        <v>42233.432129629626</v>
      </c>
      <c r="P664">
        <v>42203.432129629626</v>
      </c>
      <c r="Q664">
        <v>162</v>
      </c>
      <c r="R664">
        <v>52.35</v>
      </c>
      <c r="S664" t="s">
        <v>8320</v>
      </c>
      <c r="T664" t="s">
        <v>8321</v>
      </c>
    </row>
    <row r="665" spans="1:20" x14ac:dyDescent="0.3">
      <c r="A665">
        <v>3611</v>
      </c>
      <c r="B665" t="s">
        <v>3610</v>
      </c>
      <c r="C665" t="s">
        <v>7721</v>
      </c>
      <c r="D665">
        <v>2500</v>
      </c>
      <c r="E665">
        <v>3400</v>
      </c>
      <c r="F665" t="s">
        <v>8218</v>
      </c>
      <c r="G665" t="s">
        <v>8224</v>
      </c>
      <c r="H665" t="s">
        <v>8246</v>
      </c>
      <c r="I665">
        <v>1428483201</v>
      </c>
      <c r="J665">
        <v>1425891201</v>
      </c>
      <c r="K665" t="b">
        <v>0</v>
      </c>
      <c r="L665">
        <v>51</v>
      </c>
      <c r="M665" t="b">
        <v>1</v>
      </c>
      <c r="N665" t="s">
        <v>8269</v>
      </c>
      <c r="O665">
        <v>42102.370381944449</v>
      </c>
      <c r="P665">
        <v>42072.370381944449</v>
      </c>
      <c r="Q665">
        <v>136</v>
      </c>
      <c r="R665">
        <v>66.67</v>
      </c>
      <c r="S665" t="s">
        <v>8320</v>
      </c>
      <c r="T665" t="s">
        <v>8321</v>
      </c>
    </row>
    <row r="666" spans="1:20" x14ac:dyDescent="0.3">
      <c r="A666">
        <v>3612</v>
      </c>
      <c r="B666" t="s">
        <v>3611</v>
      </c>
      <c r="C666" t="s">
        <v>7722</v>
      </c>
      <c r="D666">
        <v>5000</v>
      </c>
      <c r="E666">
        <v>7220</v>
      </c>
      <c r="F666" t="s">
        <v>8218</v>
      </c>
      <c r="G666" t="s">
        <v>8228</v>
      </c>
      <c r="H666" t="s">
        <v>8250</v>
      </c>
      <c r="I666">
        <v>1402334811</v>
      </c>
      <c r="J666">
        <v>1401470811</v>
      </c>
      <c r="K666" t="b">
        <v>0</v>
      </c>
      <c r="L666">
        <v>57</v>
      </c>
      <c r="M666" t="b">
        <v>1</v>
      </c>
      <c r="N666" t="s">
        <v>8269</v>
      </c>
      <c r="O666">
        <v>41799.726979166669</v>
      </c>
      <c r="P666">
        <v>41789.726979166669</v>
      </c>
      <c r="Q666">
        <v>144</v>
      </c>
      <c r="R666">
        <v>126.67</v>
      </c>
      <c r="S666" t="s">
        <v>8320</v>
      </c>
      <c r="T666" t="s">
        <v>8321</v>
      </c>
    </row>
    <row r="667" spans="1:20" x14ac:dyDescent="0.3">
      <c r="A667">
        <v>3613</v>
      </c>
      <c r="B667" t="s">
        <v>3612</v>
      </c>
      <c r="C667" t="s">
        <v>7723</v>
      </c>
      <c r="D667">
        <v>1250</v>
      </c>
      <c r="E667">
        <v>1250</v>
      </c>
      <c r="F667" t="s">
        <v>8218</v>
      </c>
      <c r="G667" t="s">
        <v>8223</v>
      </c>
      <c r="H667" t="s">
        <v>8245</v>
      </c>
      <c r="I667">
        <v>1403964574</v>
      </c>
      <c r="J667">
        <v>1401372574</v>
      </c>
      <c r="K667" t="b">
        <v>0</v>
      </c>
      <c r="L667">
        <v>20</v>
      </c>
      <c r="M667" t="b">
        <v>1</v>
      </c>
      <c r="N667" t="s">
        <v>8269</v>
      </c>
      <c r="O667">
        <v>41818.58997685185</v>
      </c>
      <c r="P667">
        <v>41788.58997685185</v>
      </c>
      <c r="Q667">
        <v>100</v>
      </c>
      <c r="R667">
        <v>62.5</v>
      </c>
      <c r="S667" t="s">
        <v>8320</v>
      </c>
      <c r="T667" t="s">
        <v>8321</v>
      </c>
    </row>
    <row r="668" spans="1:20" x14ac:dyDescent="0.3">
      <c r="A668">
        <v>3614</v>
      </c>
      <c r="B668" t="s">
        <v>3439</v>
      </c>
      <c r="C668" t="s">
        <v>7724</v>
      </c>
      <c r="D668">
        <v>2500</v>
      </c>
      <c r="E668">
        <v>2520</v>
      </c>
      <c r="F668" t="s">
        <v>8218</v>
      </c>
      <c r="G668" t="s">
        <v>8223</v>
      </c>
      <c r="H668" t="s">
        <v>8245</v>
      </c>
      <c r="I668">
        <v>1434675616</v>
      </c>
      <c r="J668">
        <v>1432083616</v>
      </c>
      <c r="K668" t="b">
        <v>0</v>
      </c>
      <c r="L668">
        <v>71</v>
      </c>
      <c r="M668" t="b">
        <v>1</v>
      </c>
      <c r="N668" t="s">
        <v>8269</v>
      </c>
      <c r="O668">
        <v>42174.041851851856</v>
      </c>
      <c r="P668">
        <v>42144.041851851856</v>
      </c>
      <c r="Q668">
        <v>101</v>
      </c>
      <c r="R668">
        <v>35.49</v>
      </c>
      <c r="S668" t="s">
        <v>8320</v>
      </c>
      <c r="T668" t="s">
        <v>8321</v>
      </c>
    </row>
    <row r="669" spans="1:20" x14ac:dyDescent="0.3">
      <c r="A669">
        <v>3615</v>
      </c>
      <c r="B669" t="s">
        <v>3613</v>
      </c>
      <c r="C669" t="s">
        <v>7725</v>
      </c>
      <c r="D669">
        <v>2500</v>
      </c>
      <c r="E669">
        <v>2670</v>
      </c>
      <c r="F669" t="s">
        <v>8218</v>
      </c>
      <c r="G669" t="s">
        <v>8224</v>
      </c>
      <c r="H669" t="s">
        <v>8246</v>
      </c>
      <c r="I669">
        <v>1449756896</v>
      </c>
      <c r="J669">
        <v>1447164896</v>
      </c>
      <c r="K669" t="b">
        <v>0</v>
      </c>
      <c r="L669">
        <v>72</v>
      </c>
      <c r="M669" t="b">
        <v>1</v>
      </c>
      <c r="N669" t="s">
        <v>8269</v>
      </c>
      <c r="O669">
        <v>42348.593703703707</v>
      </c>
      <c r="P669">
        <v>42318.593703703707</v>
      </c>
      <c r="Q669">
        <v>107</v>
      </c>
      <c r="R669">
        <v>37.08</v>
      </c>
      <c r="S669" t="s">
        <v>8320</v>
      </c>
      <c r="T669" t="s">
        <v>8321</v>
      </c>
    </row>
    <row r="670" spans="1:20" x14ac:dyDescent="0.3">
      <c r="A670">
        <v>3616</v>
      </c>
      <c r="B670" t="s">
        <v>3614</v>
      </c>
      <c r="C670" t="s">
        <v>7726</v>
      </c>
      <c r="D670">
        <v>2500</v>
      </c>
      <c r="E670">
        <v>3120</v>
      </c>
      <c r="F670" t="s">
        <v>8218</v>
      </c>
      <c r="G670" t="s">
        <v>8224</v>
      </c>
      <c r="H670" t="s">
        <v>8246</v>
      </c>
      <c r="I670">
        <v>1426801664</v>
      </c>
      <c r="J670">
        <v>1424213264</v>
      </c>
      <c r="K670" t="b">
        <v>0</v>
      </c>
      <c r="L670">
        <v>45</v>
      </c>
      <c r="M670" t="b">
        <v>1</v>
      </c>
      <c r="N670" t="s">
        <v>8269</v>
      </c>
      <c r="O670">
        <v>42082.908148148148</v>
      </c>
      <c r="P670">
        <v>42052.949814814812</v>
      </c>
      <c r="Q670">
        <v>125</v>
      </c>
      <c r="R670">
        <v>69.33</v>
      </c>
      <c r="S670" t="s">
        <v>8320</v>
      </c>
      <c r="T670" t="s">
        <v>8321</v>
      </c>
    </row>
    <row r="671" spans="1:20" x14ac:dyDescent="0.3">
      <c r="A671">
        <v>3617</v>
      </c>
      <c r="B671" t="s">
        <v>3615</v>
      </c>
      <c r="C671" t="s">
        <v>7727</v>
      </c>
      <c r="D671">
        <v>740</v>
      </c>
      <c r="E671">
        <v>880</v>
      </c>
      <c r="F671" t="s">
        <v>8218</v>
      </c>
      <c r="G671" t="s">
        <v>8224</v>
      </c>
      <c r="H671" t="s">
        <v>8246</v>
      </c>
      <c r="I671">
        <v>1488240000</v>
      </c>
      <c r="J671">
        <v>1486996729</v>
      </c>
      <c r="K671" t="b">
        <v>0</v>
      </c>
      <c r="L671">
        <v>51</v>
      </c>
      <c r="M671" t="b">
        <v>1</v>
      </c>
      <c r="N671" t="s">
        <v>8269</v>
      </c>
      <c r="O671">
        <v>42794</v>
      </c>
      <c r="P671">
        <v>42779.610289351855</v>
      </c>
      <c r="Q671">
        <v>119</v>
      </c>
      <c r="R671">
        <v>17.25</v>
      </c>
      <c r="S671" t="s">
        <v>8320</v>
      </c>
      <c r="T671" t="s">
        <v>8321</v>
      </c>
    </row>
    <row r="672" spans="1:20" x14ac:dyDescent="0.3">
      <c r="A672">
        <v>3618</v>
      </c>
      <c r="B672" t="s">
        <v>3616</v>
      </c>
      <c r="C672" t="s">
        <v>7728</v>
      </c>
      <c r="D672">
        <v>2000</v>
      </c>
      <c r="E672">
        <v>2020</v>
      </c>
      <c r="F672" t="s">
        <v>8218</v>
      </c>
      <c r="G672" t="s">
        <v>8224</v>
      </c>
      <c r="H672" t="s">
        <v>8246</v>
      </c>
      <c r="I672">
        <v>1433343850</v>
      </c>
      <c r="J672">
        <v>1430751850</v>
      </c>
      <c r="K672" t="b">
        <v>0</v>
      </c>
      <c r="L672">
        <v>56</v>
      </c>
      <c r="M672" t="b">
        <v>1</v>
      </c>
      <c r="N672" t="s">
        <v>8269</v>
      </c>
      <c r="O672">
        <v>42158.627893518518</v>
      </c>
      <c r="P672">
        <v>42128.627893518518</v>
      </c>
      <c r="Q672">
        <v>101</v>
      </c>
      <c r="R672">
        <v>36.07</v>
      </c>
      <c r="S672" t="s">
        <v>8320</v>
      </c>
      <c r="T672" t="s">
        <v>8321</v>
      </c>
    </row>
    <row r="673" spans="1:20" x14ac:dyDescent="0.3">
      <c r="A673">
        <v>3619</v>
      </c>
      <c r="B673" t="s">
        <v>3617</v>
      </c>
      <c r="C673" t="s">
        <v>7729</v>
      </c>
      <c r="D673">
        <v>1000</v>
      </c>
      <c r="E673">
        <v>1130</v>
      </c>
      <c r="F673" t="s">
        <v>8218</v>
      </c>
      <c r="G673" t="s">
        <v>8223</v>
      </c>
      <c r="H673" t="s">
        <v>8245</v>
      </c>
      <c r="I673">
        <v>1479592800</v>
      </c>
      <c r="J673">
        <v>1476760226</v>
      </c>
      <c r="K673" t="b">
        <v>0</v>
      </c>
      <c r="L673">
        <v>17</v>
      </c>
      <c r="M673" t="b">
        <v>1</v>
      </c>
      <c r="N673" t="s">
        <v>8269</v>
      </c>
      <c r="O673">
        <v>42693.916666666672</v>
      </c>
      <c r="P673">
        <v>42661.132245370376</v>
      </c>
      <c r="Q673">
        <v>113</v>
      </c>
      <c r="R673">
        <v>66.47</v>
      </c>
      <c r="S673" t="s">
        <v>8320</v>
      </c>
      <c r="T673" t="s">
        <v>8321</v>
      </c>
    </row>
    <row r="674" spans="1:20" x14ac:dyDescent="0.3">
      <c r="A674">
        <v>3620</v>
      </c>
      <c r="B674" t="s">
        <v>3618</v>
      </c>
      <c r="C674" t="s">
        <v>7730</v>
      </c>
      <c r="D674">
        <v>10500</v>
      </c>
      <c r="E674">
        <v>11045</v>
      </c>
      <c r="F674" t="s">
        <v>8218</v>
      </c>
      <c r="G674" t="s">
        <v>8223</v>
      </c>
      <c r="H674" t="s">
        <v>8245</v>
      </c>
      <c r="I674">
        <v>1425528000</v>
      </c>
      <c r="J674">
        <v>1422916261</v>
      </c>
      <c r="K674" t="b">
        <v>0</v>
      </c>
      <c r="L674">
        <v>197</v>
      </c>
      <c r="M674" t="b">
        <v>1</v>
      </c>
      <c r="N674" t="s">
        <v>8269</v>
      </c>
      <c r="O674">
        <v>42068.166666666672</v>
      </c>
      <c r="P674">
        <v>42037.938206018516</v>
      </c>
      <c r="Q674">
        <v>105</v>
      </c>
      <c r="R674">
        <v>56.07</v>
      </c>
      <c r="S674" t="s">
        <v>8320</v>
      </c>
      <c r="T674" t="s">
        <v>8321</v>
      </c>
    </row>
    <row r="675" spans="1:20" x14ac:dyDescent="0.3">
      <c r="A675">
        <v>3621</v>
      </c>
      <c r="B675" t="s">
        <v>3619</v>
      </c>
      <c r="C675" t="s">
        <v>7731</v>
      </c>
      <c r="D675">
        <v>3000</v>
      </c>
      <c r="E675">
        <v>3292</v>
      </c>
      <c r="F675" t="s">
        <v>8218</v>
      </c>
      <c r="G675" t="s">
        <v>8223</v>
      </c>
      <c r="H675" t="s">
        <v>8245</v>
      </c>
      <c r="I675">
        <v>1475269200</v>
      </c>
      <c r="J675">
        <v>1473200844</v>
      </c>
      <c r="K675" t="b">
        <v>0</v>
      </c>
      <c r="L675">
        <v>70</v>
      </c>
      <c r="M675" t="b">
        <v>1</v>
      </c>
      <c r="N675" t="s">
        <v>8269</v>
      </c>
      <c r="O675">
        <v>42643.875</v>
      </c>
      <c r="P675">
        <v>42619.935694444444</v>
      </c>
      <c r="Q675">
        <v>110</v>
      </c>
      <c r="R675">
        <v>47.03</v>
      </c>
      <c r="S675" t="s">
        <v>8320</v>
      </c>
      <c r="T675" t="s">
        <v>8321</v>
      </c>
    </row>
    <row r="676" spans="1:20" x14ac:dyDescent="0.3">
      <c r="A676">
        <v>3622</v>
      </c>
      <c r="B676" t="s">
        <v>3620</v>
      </c>
      <c r="C676" t="s">
        <v>7732</v>
      </c>
      <c r="D676">
        <v>1000</v>
      </c>
      <c r="E676">
        <v>1000.99</v>
      </c>
      <c r="F676" t="s">
        <v>8218</v>
      </c>
      <c r="G676" t="s">
        <v>8223</v>
      </c>
      <c r="H676" t="s">
        <v>8245</v>
      </c>
      <c r="I676">
        <v>1411874580</v>
      </c>
      <c r="J676">
        <v>1409030371</v>
      </c>
      <c r="K676" t="b">
        <v>0</v>
      </c>
      <c r="L676">
        <v>21</v>
      </c>
      <c r="M676" t="b">
        <v>1</v>
      </c>
      <c r="N676" t="s">
        <v>8269</v>
      </c>
      <c r="O676">
        <v>41910.140972222223</v>
      </c>
      <c r="P676">
        <v>41877.221886574072</v>
      </c>
      <c r="Q676">
        <v>100</v>
      </c>
      <c r="R676">
        <v>47.67</v>
      </c>
      <c r="S676" t="s">
        <v>8320</v>
      </c>
      <c r="T676" t="s">
        <v>8321</v>
      </c>
    </row>
    <row r="677" spans="1:20" x14ac:dyDescent="0.3">
      <c r="A677">
        <v>3623</v>
      </c>
      <c r="B677" t="s">
        <v>3621</v>
      </c>
      <c r="C677" t="s">
        <v>7733</v>
      </c>
      <c r="D677">
        <v>2500</v>
      </c>
      <c r="E677">
        <v>3000</v>
      </c>
      <c r="F677" t="s">
        <v>8218</v>
      </c>
      <c r="G677" t="s">
        <v>8223</v>
      </c>
      <c r="H677" t="s">
        <v>8245</v>
      </c>
      <c r="I677">
        <v>1406358000</v>
      </c>
      <c r="J677">
        <v>1404841270</v>
      </c>
      <c r="K677" t="b">
        <v>0</v>
      </c>
      <c r="L677">
        <v>34</v>
      </c>
      <c r="M677" t="b">
        <v>1</v>
      </c>
      <c r="N677" t="s">
        <v>8269</v>
      </c>
      <c r="O677">
        <v>41846.291666666664</v>
      </c>
      <c r="P677">
        <v>41828.736921296295</v>
      </c>
      <c r="Q677">
        <v>120</v>
      </c>
      <c r="R677">
        <v>88.24</v>
      </c>
      <c r="S677" t="s">
        <v>8320</v>
      </c>
      <c r="T677" t="s">
        <v>8321</v>
      </c>
    </row>
    <row r="678" spans="1:20" x14ac:dyDescent="0.3">
      <c r="A678">
        <v>3624</v>
      </c>
      <c r="B678" t="s">
        <v>3622</v>
      </c>
      <c r="C678" t="s">
        <v>7734</v>
      </c>
      <c r="D678">
        <v>3000</v>
      </c>
      <c r="E678">
        <v>3148</v>
      </c>
      <c r="F678" t="s">
        <v>8218</v>
      </c>
      <c r="G678" t="s">
        <v>8223</v>
      </c>
      <c r="H678" t="s">
        <v>8245</v>
      </c>
      <c r="I678">
        <v>1471977290</v>
      </c>
      <c r="J678">
        <v>1466793290</v>
      </c>
      <c r="K678" t="b">
        <v>0</v>
      </c>
      <c r="L678">
        <v>39</v>
      </c>
      <c r="M678" t="b">
        <v>1</v>
      </c>
      <c r="N678" t="s">
        <v>8269</v>
      </c>
      <c r="O678">
        <v>42605.774189814809</v>
      </c>
      <c r="P678">
        <v>42545.774189814809</v>
      </c>
      <c r="Q678">
        <v>105</v>
      </c>
      <c r="R678">
        <v>80.72</v>
      </c>
      <c r="S678" t="s">
        <v>8320</v>
      </c>
      <c r="T678" t="s">
        <v>8321</v>
      </c>
    </row>
    <row r="679" spans="1:20" x14ac:dyDescent="0.3">
      <c r="A679">
        <v>3625</v>
      </c>
      <c r="B679" t="s">
        <v>3623</v>
      </c>
      <c r="C679" t="s">
        <v>7735</v>
      </c>
      <c r="D679">
        <v>3000</v>
      </c>
      <c r="E679">
        <v>3080</v>
      </c>
      <c r="F679" t="s">
        <v>8218</v>
      </c>
      <c r="G679" t="s">
        <v>8224</v>
      </c>
      <c r="H679" t="s">
        <v>8246</v>
      </c>
      <c r="I679">
        <v>1435851577</v>
      </c>
      <c r="J679">
        <v>1433259577</v>
      </c>
      <c r="K679" t="b">
        <v>0</v>
      </c>
      <c r="L679">
        <v>78</v>
      </c>
      <c r="M679" t="b">
        <v>1</v>
      </c>
      <c r="N679" t="s">
        <v>8269</v>
      </c>
      <c r="O679">
        <v>42187.652511574073</v>
      </c>
      <c r="P679">
        <v>42157.652511574073</v>
      </c>
      <c r="Q679">
        <v>103</v>
      </c>
      <c r="R679">
        <v>39.49</v>
      </c>
      <c r="S679" t="s">
        <v>8320</v>
      </c>
      <c r="T679" t="s">
        <v>8321</v>
      </c>
    </row>
    <row r="680" spans="1:20" x14ac:dyDescent="0.3">
      <c r="A680">
        <v>3626</v>
      </c>
      <c r="B680" t="s">
        <v>3624</v>
      </c>
      <c r="C680" t="s">
        <v>7736</v>
      </c>
      <c r="D680">
        <v>4000</v>
      </c>
      <c r="E680">
        <v>4073</v>
      </c>
      <c r="F680" t="s">
        <v>8218</v>
      </c>
      <c r="G680" t="s">
        <v>8224</v>
      </c>
      <c r="H680" t="s">
        <v>8246</v>
      </c>
      <c r="I680">
        <v>1408204857</v>
      </c>
      <c r="J680">
        <v>1406390457</v>
      </c>
      <c r="K680" t="b">
        <v>0</v>
      </c>
      <c r="L680">
        <v>48</v>
      </c>
      <c r="M680" t="b">
        <v>1</v>
      </c>
      <c r="N680" t="s">
        <v>8269</v>
      </c>
      <c r="O680">
        <v>41867.667326388888</v>
      </c>
      <c r="P680">
        <v>41846.667326388888</v>
      </c>
      <c r="Q680">
        <v>102</v>
      </c>
      <c r="R680">
        <v>84.85</v>
      </c>
      <c r="S680" t="s">
        <v>8320</v>
      </c>
      <c r="T680" t="s">
        <v>8321</v>
      </c>
    </row>
    <row r="681" spans="1:20" x14ac:dyDescent="0.3">
      <c r="A681">
        <v>3627</v>
      </c>
      <c r="B681" t="s">
        <v>3625</v>
      </c>
      <c r="C681" t="s">
        <v>7737</v>
      </c>
      <c r="D681">
        <v>2000</v>
      </c>
      <c r="E681">
        <v>2000</v>
      </c>
      <c r="F681" t="s">
        <v>8218</v>
      </c>
      <c r="G681" t="s">
        <v>8223</v>
      </c>
      <c r="H681" t="s">
        <v>8245</v>
      </c>
      <c r="I681">
        <v>1463803140</v>
      </c>
      <c r="J681">
        <v>1459446487</v>
      </c>
      <c r="K681" t="b">
        <v>0</v>
      </c>
      <c r="L681">
        <v>29</v>
      </c>
      <c r="M681" t="b">
        <v>1</v>
      </c>
      <c r="N681" t="s">
        <v>8269</v>
      </c>
      <c r="O681">
        <v>42511.165972222225</v>
      </c>
      <c r="P681">
        <v>42460.741747685184</v>
      </c>
      <c r="Q681">
        <v>100</v>
      </c>
      <c r="R681">
        <v>68.97</v>
      </c>
      <c r="S681" t="s">
        <v>8320</v>
      </c>
      <c r="T681" t="s">
        <v>8321</v>
      </c>
    </row>
    <row r="682" spans="1:20" x14ac:dyDescent="0.3">
      <c r="A682">
        <v>3648</v>
      </c>
      <c r="B682" t="s">
        <v>3646</v>
      </c>
      <c r="C682" t="s">
        <v>7758</v>
      </c>
      <c r="D682">
        <v>40000</v>
      </c>
      <c r="E682">
        <v>40153</v>
      </c>
      <c r="F682" t="s">
        <v>8218</v>
      </c>
      <c r="G682" t="s">
        <v>8223</v>
      </c>
      <c r="H682" t="s">
        <v>8245</v>
      </c>
      <c r="I682">
        <v>1412492445</v>
      </c>
      <c r="J682">
        <v>1409900445</v>
      </c>
      <c r="K682" t="b">
        <v>0</v>
      </c>
      <c r="L682">
        <v>73</v>
      </c>
      <c r="M682" t="b">
        <v>1</v>
      </c>
      <c r="N682" t="s">
        <v>8269</v>
      </c>
      <c r="O682">
        <v>41917.292187500003</v>
      </c>
      <c r="P682">
        <v>41887.292187500003</v>
      </c>
      <c r="Q682">
        <v>100</v>
      </c>
      <c r="R682">
        <v>550.04</v>
      </c>
      <c r="S682" t="s">
        <v>8320</v>
      </c>
      <c r="T682" t="s">
        <v>8321</v>
      </c>
    </row>
    <row r="683" spans="1:20" x14ac:dyDescent="0.3">
      <c r="A683">
        <v>3649</v>
      </c>
      <c r="B683" t="s">
        <v>3647</v>
      </c>
      <c r="C683" t="s">
        <v>7759</v>
      </c>
      <c r="D683">
        <v>750</v>
      </c>
      <c r="E683">
        <v>780</v>
      </c>
      <c r="F683" t="s">
        <v>8218</v>
      </c>
      <c r="G683" t="s">
        <v>8228</v>
      </c>
      <c r="H683" t="s">
        <v>8250</v>
      </c>
      <c r="I683">
        <v>1402938394</v>
      </c>
      <c r="J683">
        <v>1400691994</v>
      </c>
      <c r="K683" t="b">
        <v>0</v>
      </c>
      <c r="L683">
        <v>8</v>
      </c>
      <c r="M683" t="b">
        <v>1</v>
      </c>
      <c r="N683" t="s">
        <v>8269</v>
      </c>
      <c r="O683">
        <v>41806.712893518517</v>
      </c>
      <c r="P683">
        <v>41780.712893518517</v>
      </c>
      <c r="Q683">
        <v>104</v>
      </c>
      <c r="R683">
        <v>97.5</v>
      </c>
      <c r="S683" t="s">
        <v>8320</v>
      </c>
      <c r="T683" t="s">
        <v>8321</v>
      </c>
    </row>
    <row r="684" spans="1:20" x14ac:dyDescent="0.3">
      <c r="A684">
        <v>3650</v>
      </c>
      <c r="B684" t="s">
        <v>3648</v>
      </c>
      <c r="C684" t="s">
        <v>7760</v>
      </c>
      <c r="D684">
        <v>500</v>
      </c>
      <c r="E684">
        <v>500</v>
      </c>
      <c r="F684" t="s">
        <v>8218</v>
      </c>
      <c r="G684" t="s">
        <v>8224</v>
      </c>
      <c r="H684" t="s">
        <v>8246</v>
      </c>
      <c r="I684">
        <v>1454412584</v>
      </c>
      <c r="J684">
        <v>1452598184</v>
      </c>
      <c r="K684" t="b">
        <v>0</v>
      </c>
      <c r="L684">
        <v>17</v>
      </c>
      <c r="M684" t="b">
        <v>1</v>
      </c>
      <c r="N684" t="s">
        <v>8269</v>
      </c>
      <c r="O684">
        <v>42402.478981481487</v>
      </c>
      <c r="P684">
        <v>42381.478981481487</v>
      </c>
      <c r="Q684">
        <v>100</v>
      </c>
      <c r="R684">
        <v>29.41</v>
      </c>
      <c r="S684" t="s">
        <v>8320</v>
      </c>
      <c r="T684" t="s">
        <v>8321</v>
      </c>
    </row>
    <row r="685" spans="1:20" x14ac:dyDescent="0.3">
      <c r="A685">
        <v>3651</v>
      </c>
      <c r="B685" t="s">
        <v>3649</v>
      </c>
      <c r="C685" t="s">
        <v>7761</v>
      </c>
      <c r="D685">
        <v>500</v>
      </c>
      <c r="E685">
        <v>520</v>
      </c>
      <c r="F685" t="s">
        <v>8218</v>
      </c>
      <c r="G685" t="s">
        <v>8223</v>
      </c>
      <c r="H685" t="s">
        <v>8245</v>
      </c>
      <c r="I685">
        <v>1407686340</v>
      </c>
      <c r="J685">
        <v>1404833442</v>
      </c>
      <c r="K685" t="b">
        <v>0</v>
      </c>
      <c r="L685">
        <v>9</v>
      </c>
      <c r="M685" t="b">
        <v>1</v>
      </c>
      <c r="N685" t="s">
        <v>8269</v>
      </c>
      <c r="O685">
        <v>41861.665972222225</v>
      </c>
      <c r="P685">
        <v>41828.646319444444</v>
      </c>
      <c r="Q685">
        <v>104</v>
      </c>
      <c r="R685">
        <v>57.78</v>
      </c>
      <c r="S685" t="s">
        <v>8320</v>
      </c>
      <c r="T685" t="s">
        <v>8321</v>
      </c>
    </row>
    <row r="686" spans="1:20" x14ac:dyDescent="0.3">
      <c r="A686">
        <v>3652</v>
      </c>
      <c r="B686" t="s">
        <v>2867</v>
      </c>
      <c r="C686" t="s">
        <v>7762</v>
      </c>
      <c r="D686">
        <v>300</v>
      </c>
      <c r="E686">
        <v>752</v>
      </c>
      <c r="F686" t="s">
        <v>8218</v>
      </c>
      <c r="G686" t="s">
        <v>8228</v>
      </c>
      <c r="H686" t="s">
        <v>8250</v>
      </c>
      <c r="I686">
        <v>1472097540</v>
      </c>
      <c r="J686">
        <v>1471188502</v>
      </c>
      <c r="K686" t="b">
        <v>0</v>
      </c>
      <c r="L686">
        <v>17</v>
      </c>
      <c r="M686" t="b">
        <v>1</v>
      </c>
      <c r="N686" t="s">
        <v>8269</v>
      </c>
      <c r="O686">
        <v>42607.165972222225</v>
      </c>
      <c r="P686">
        <v>42596.644699074073</v>
      </c>
      <c r="Q686">
        <v>251</v>
      </c>
      <c r="R686">
        <v>44.24</v>
      </c>
      <c r="S686" t="s">
        <v>8320</v>
      </c>
      <c r="T686" t="s">
        <v>8321</v>
      </c>
    </row>
    <row r="687" spans="1:20" x14ac:dyDescent="0.3">
      <c r="A687">
        <v>3653</v>
      </c>
      <c r="B687" t="s">
        <v>3650</v>
      </c>
      <c r="C687" t="s">
        <v>7763</v>
      </c>
      <c r="D687">
        <v>2000</v>
      </c>
      <c r="E687">
        <v>2010</v>
      </c>
      <c r="F687" t="s">
        <v>8218</v>
      </c>
      <c r="G687" t="s">
        <v>8224</v>
      </c>
      <c r="H687" t="s">
        <v>8246</v>
      </c>
      <c r="I687">
        <v>1438764207</v>
      </c>
      <c r="J687">
        <v>1436172207</v>
      </c>
      <c r="K687" t="b">
        <v>0</v>
      </c>
      <c r="L687">
        <v>33</v>
      </c>
      <c r="M687" t="b">
        <v>1</v>
      </c>
      <c r="N687" t="s">
        <v>8269</v>
      </c>
      <c r="O687">
        <v>42221.363506944443</v>
      </c>
      <c r="P687">
        <v>42191.363506944443</v>
      </c>
      <c r="Q687">
        <v>101</v>
      </c>
      <c r="R687">
        <v>60.91</v>
      </c>
      <c r="S687" t="s">
        <v>8320</v>
      </c>
      <c r="T687" t="s">
        <v>8321</v>
      </c>
    </row>
    <row r="688" spans="1:20" x14ac:dyDescent="0.3">
      <c r="A688">
        <v>3654</v>
      </c>
      <c r="B688" t="s">
        <v>3651</v>
      </c>
      <c r="C688" t="s">
        <v>7764</v>
      </c>
      <c r="D688">
        <v>1500</v>
      </c>
      <c r="E688">
        <v>2616</v>
      </c>
      <c r="F688" t="s">
        <v>8218</v>
      </c>
      <c r="G688" t="s">
        <v>8224</v>
      </c>
      <c r="H688" t="s">
        <v>8246</v>
      </c>
      <c r="I688">
        <v>1459702800</v>
      </c>
      <c r="J688">
        <v>1457690386</v>
      </c>
      <c r="K688" t="b">
        <v>0</v>
      </c>
      <c r="L688">
        <v>38</v>
      </c>
      <c r="M688" t="b">
        <v>1</v>
      </c>
      <c r="N688" t="s">
        <v>8269</v>
      </c>
      <c r="O688">
        <v>42463.708333333328</v>
      </c>
      <c r="P688">
        <v>42440.416504629626</v>
      </c>
      <c r="Q688">
        <v>174</v>
      </c>
      <c r="R688">
        <v>68.84</v>
      </c>
      <c r="S688" t="s">
        <v>8320</v>
      </c>
      <c r="T688" t="s">
        <v>8321</v>
      </c>
    </row>
    <row r="689" spans="1:20" x14ac:dyDescent="0.3">
      <c r="A689">
        <v>3655</v>
      </c>
      <c r="B689" t="s">
        <v>3652</v>
      </c>
      <c r="C689" t="s">
        <v>7765</v>
      </c>
      <c r="D689">
        <v>5000</v>
      </c>
      <c r="E689">
        <v>5813</v>
      </c>
      <c r="F689" t="s">
        <v>8218</v>
      </c>
      <c r="G689" t="s">
        <v>8223</v>
      </c>
      <c r="H689" t="s">
        <v>8245</v>
      </c>
      <c r="I689">
        <v>1437202740</v>
      </c>
      <c r="J689">
        <v>1434654998</v>
      </c>
      <c r="K689" t="b">
        <v>0</v>
      </c>
      <c r="L689">
        <v>79</v>
      </c>
      <c r="M689" t="b">
        <v>1</v>
      </c>
      <c r="N689" t="s">
        <v>8269</v>
      </c>
      <c r="O689">
        <v>42203.290972222225</v>
      </c>
      <c r="P689">
        <v>42173.803217592591</v>
      </c>
      <c r="Q689">
        <v>116</v>
      </c>
      <c r="R689">
        <v>73.58</v>
      </c>
      <c r="S689" t="s">
        <v>8320</v>
      </c>
      <c r="T689" t="s">
        <v>8321</v>
      </c>
    </row>
    <row r="690" spans="1:20" x14ac:dyDescent="0.3">
      <c r="A690">
        <v>3656</v>
      </c>
      <c r="B690" t="s">
        <v>3653</v>
      </c>
      <c r="C690" t="s">
        <v>7766</v>
      </c>
      <c r="D690">
        <v>5000</v>
      </c>
      <c r="E690">
        <v>5291</v>
      </c>
      <c r="F690" t="s">
        <v>8218</v>
      </c>
      <c r="G690" t="s">
        <v>8239</v>
      </c>
      <c r="H690" t="s">
        <v>8256</v>
      </c>
      <c r="I690">
        <v>1485989940</v>
      </c>
      <c r="J690">
        <v>1483393836</v>
      </c>
      <c r="K690" t="b">
        <v>0</v>
      </c>
      <c r="L690">
        <v>46</v>
      </c>
      <c r="M690" t="b">
        <v>1</v>
      </c>
      <c r="N690" t="s">
        <v>8269</v>
      </c>
      <c r="O690">
        <v>42767.957638888889</v>
      </c>
      <c r="P690">
        <v>42737.910138888896</v>
      </c>
      <c r="Q690">
        <v>106</v>
      </c>
      <c r="R690">
        <v>115.02</v>
      </c>
      <c r="S690" t="s">
        <v>8320</v>
      </c>
      <c r="T690" t="s">
        <v>8321</v>
      </c>
    </row>
    <row r="691" spans="1:20" x14ac:dyDescent="0.3">
      <c r="A691">
        <v>3657</v>
      </c>
      <c r="B691" t="s">
        <v>3654</v>
      </c>
      <c r="C691" t="s">
        <v>7767</v>
      </c>
      <c r="D691">
        <v>2000</v>
      </c>
      <c r="E691">
        <v>2215</v>
      </c>
      <c r="F691" t="s">
        <v>8218</v>
      </c>
      <c r="G691" t="s">
        <v>8231</v>
      </c>
      <c r="H691" t="s">
        <v>8252</v>
      </c>
      <c r="I691">
        <v>1464817320</v>
      </c>
      <c r="J691">
        <v>1462806419</v>
      </c>
      <c r="K691" t="b">
        <v>0</v>
      </c>
      <c r="L691">
        <v>20</v>
      </c>
      <c r="M691" t="b">
        <v>1</v>
      </c>
      <c r="N691" t="s">
        <v>8269</v>
      </c>
      <c r="O691">
        <v>42522.904166666667</v>
      </c>
      <c r="P691">
        <v>42499.629849537043</v>
      </c>
      <c r="Q691">
        <v>111</v>
      </c>
      <c r="R691">
        <v>110.75</v>
      </c>
      <c r="S691" t="s">
        <v>8320</v>
      </c>
      <c r="T691" t="s">
        <v>8321</v>
      </c>
    </row>
    <row r="692" spans="1:20" x14ac:dyDescent="0.3">
      <c r="A692">
        <v>3658</v>
      </c>
      <c r="B692" t="s">
        <v>3655</v>
      </c>
      <c r="C692" t="s">
        <v>7768</v>
      </c>
      <c r="D692">
        <v>1500</v>
      </c>
      <c r="E692">
        <v>1510</v>
      </c>
      <c r="F692" t="s">
        <v>8218</v>
      </c>
      <c r="G692" t="s">
        <v>8223</v>
      </c>
      <c r="H692" t="s">
        <v>8245</v>
      </c>
      <c r="I692">
        <v>1404273540</v>
      </c>
      <c r="J692">
        <v>1400272580</v>
      </c>
      <c r="K692" t="b">
        <v>0</v>
      </c>
      <c r="L692">
        <v>20</v>
      </c>
      <c r="M692" t="b">
        <v>1</v>
      </c>
      <c r="N692" t="s">
        <v>8269</v>
      </c>
      <c r="O692">
        <v>41822.165972222225</v>
      </c>
      <c r="P692">
        <v>41775.858564814815</v>
      </c>
      <c r="Q692">
        <v>101</v>
      </c>
      <c r="R692">
        <v>75.5</v>
      </c>
      <c r="S692" t="s">
        <v>8320</v>
      </c>
      <c r="T692" t="s">
        <v>8321</v>
      </c>
    </row>
    <row r="693" spans="1:20" x14ac:dyDescent="0.3">
      <c r="A693">
        <v>3659</v>
      </c>
      <c r="B693" t="s">
        <v>3656</v>
      </c>
      <c r="C693" t="s">
        <v>7769</v>
      </c>
      <c r="D693">
        <v>3000</v>
      </c>
      <c r="E693">
        <v>3061</v>
      </c>
      <c r="F693" t="s">
        <v>8218</v>
      </c>
      <c r="G693" t="s">
        <v>8223</v>
      </c>
      <c r="H693" t="s">
        <v>8245</v>
      </c>
      <c r="I693">
        <v>1426775940</v>
      </c>
      <c r="J693">
        <v>1424414350</v>
      </c>
      <c r="K693" t="b">
        <v>0</v>
      </c>
      <c r="L693">
        <v>13</v>
      </c>
      <c r="M693" t="b">
        <v>1</v>
      </c>
      <c r="N693" t="s">
        <v>8269</v>
      </c>
      <c r="O693">
        <v>42082.610416666663</v>
      </c>
      <c r="P693">
        <v>42055.277199074073</v>
      </c>
      <c r="Q693">
        <v>102</v>
      </c>
      <c r="R693">
        <v>235.46</v>
      </c>
      <c r="S693" t="s">
        <v>8320</v>
      </c>
      <c r="T693" t="s">
        <v>8321</v>
      </c>
    </row>
    <row r="694" spans="1:20" x14ac:dyDescent="0.3">
      <c r="A694">
        <v>3660</v>
      </c>
      <c r="B694" t="s">
        <v>3657</v>
      </c>
      <c r="C694" t="s">
        <v>7770</v>
      </c>
      <c r="D694">
        <v>250</v>
      </c>
      <c r="E694">
        <v>250</v>
      </c>
      <c r="F694" t="s">
        <v>8218</v>
      </c>
      <c r="G694" t="s">
        <v>8224</v>
      </c>
      <c r="H694" t="s">
        <v>8246</v>
      </c>
      <c r="I694">
        <v>1419368925</v>
      </c>
      <c r="J694">
        <v>1417208925</v>
      </c>
      <c r="K694" t="b">
        <v>0</v>
      </c>
      <c r="L694">
        <v>22</v>
      </c>
      <c r="M694" t="b">
        <v>1</v>
      </c>
      <c r="N694" t="s">
        <v>8269</v>
      </c>
      <c r="O694">
        <v>41996.881076388891</v>
      </c>
      <c r="P694">
        <v>41971.881076388891</v>
      </c>
      <c r="Q694">
        <v>100</v>
      </c>
      <c r="R694">
        <v>11.36</v>
      </c>
      <c r="S694" t="s">
        <v>8320</v>
      </c>
      <c r="T694" t="s">
        <v>8321</v>
      </c>
    </row>
    <row r="695" spans="1:20" x14ac:dyDescent="0.3">
      <c r="A695">
        <v>3661</v>
      </c>
      <c r="B695" t="s">
        <v>3658</v>
      </c>
      <c r="C695" t="s">
        <v>7771</v>
      </c>
      <c r="D695">
        <v>3000</v>
      </c>
      <c r="E695">
        <v>3330</v>
      </c>
      <c r="F695" t="s">
        <v>8218</v>
      </c>
      <c r="G695" t="s">
        <v>8223</v>
      </c>
      <c r="H695" t="s">
        <v>8245</v>
      </c>
      <c r="I695">
        <v>1460260800</v>
      </c>
      <c r="J695">
        <v>1458336672</v>
      </c>
      <c r="K695" t="b">
        <v>0</v>
      </c>
      <c r="L695">
        <v>36</v>
      </c>
      <c r="M695" t="b">
        <v>1</v>
      </c>
      <c r="N695" t="s">
        <v>8269</v>
      </c>
      <c r="O695">
        <v>42470.166666666672</v>
      </c>
      <c r="P695">
        <v>42447.896666666667</v>
      </c>
      <c r="Q695">
        <v>111</v>
      </c>
      <c r="R695">
        <v>92.5</v>
      </c>
      <c r="S695" t="s">
        <v>8320</v>
      </c>
      <c r="T695" t="s">
        <v>8321</v>
      </c>
    </row>
    <row r="696" spans="1:20" x14ac:dyDescent="0.3">
      <c r="A696">
        <v>3662</v>
      </c>
      <c r="B696" t="s">
        <v>3659</v>
      </c>
      <c r="C696" t="s">
        <v>7772</v>
      </c>
      <c r="D696">
        <v>8000</v>
      </c>
      <c r="E696">
        <v>8114</v>
      </c>
      <c r="F696" t="s">
        <v>8218</v>
      </c>
      <c r="G696" t="s">
        <v>8228</v>
      </c>
      <c r="H696" t="s">
        <v>8250</v>
      </c>
      <c r="I696">
        <v>1427775414</v>
      </c>
      <c r="J696">
        <v>1425187014</v>
      </c>
      <c r="K696" t="b">
        <v>0</v>
      </c>
      <c r="L696">
        <v>40</v>
      </c>
      <c r="M696" t="b">
        <v>1</v>
      </c>
      <c r="N696" t="s">
        <v>8269</v>
      </c>
      <c r="O696">
        <v>42094.178402777776</v>
      </c>
      <c r="P696">
        <v>42064.220069444447</v>
      </c>
      <c r="Q696">
        <v>101</v>
      </c>
      <c r="R696">
        <v>202.85</v>
      </c>
      <c r="S696" t="s">
        <v>8320</v>
      </c>
      <c r="T696" t="s">
        <v>8321</v>
      </c>
    </row>
    <row r="697" spans="1:20" x14ac:dyDescent="0.3">
      <c r="A697">
        <v>3663</v>
      </c>
      <c r="B697" t="s">
        <v>3660</v>
      </c>
      <c r="C697" t="s">
        <v>7773</v>
      </c>
      <c r="D697">
        <v>225</v>
      </c>
      <c r="E697">
        <v>234</v>
      </c>
      <c r="F697" t="s">
        <v>8218</v>
      </c>
      <c r="G697" t="s">
        <v>8224</v>
      </c>
      <c r="H697" t="s">
        <v>8246</v>
      </c>
      <c r="I697">
        <v>1482321030</v>
      </c>
      <c r="J697">
        <v>1477133430</v>
      </c>
      <c r="K697" t="b">
        <v>0</v>
      </c>
      <c r="L697">
        <v>9</v>
      </c>
      <c r="M697" t="b">
        <v>1</v>
      </c>
      <c r="N697" t="s">
        <v>8269</v>
      </c>
      <c r="O697">
        <v>42725.493402777778</v>
      </c>
      <c r="P697">
        <v>42665.451736111107</v>
      </c>
      <c r="Q697">
        <v>104</v>
      </c>
      <c r="R697">
        <v>26</v>
      </c>
      <c r="S697" t="s">
        <v>8320</v>
      </c>
      <c r="T697" t="s">
        <v>8321</v>
      </c>
    </row>
    <row r="698" spans="1:20" x14ac:dyDescent="0.3">
      <c r="A698">
        <v>3664</v>
      </c>
      <c r="B698" t="s">
        <v>3661</v>
      </c>
      <c r="C698" t="s">
        <v>7774</v>
      </c>
      <c r="D698">
        <v>800</v>
      </c>
      <c r="E698">
        <v>875</v>
      </c>
      <c r="F698" t="s">
        <v>8218</v>
      </c>
      <c r="G698" t="s">
        <v>8223</v>
      </c>
      <c r="H698" t="s">
        <v>8245</v>
      </c>
      <c r="I698">
        <v>1466056689</v>
      </c>
      <c r="J698">
        <v>1464847089</v>
      </c>
      <c r="K698" t="b">
        <v>0</v>
      </c>
      <c r="L698">
        <v>19</v>
      </c>
      <c r="M698" t="b">
        <v>1</v>
      </c>
      <c r="N698" t="s">
        <v>8269</v>
      </c>
      <c r="O698">
        <v>42537.248715277776</v>
      </c>
      <c r="P698">
        <v>42523.248715277776</v>
      </c>
      <c r="Q698">
        <v>109</v>
      </c>
      <c r="R698">
        <v>46.05</v>
      </c>
      <c r="S698" t="s">
        <v>8320</v>
      </c>
      <c r="T698" t="s">
        <v>8321</v>
      </c>
    </row>
    <row r="699" spans="1:20" x14ac:dyDescent="0.3">
      <c r="A699">
        <v>3665</v>
      </c>
      <c r="B699" t="s">
        <v>3662</v>
      </c>
      <c r="C699" t="s">
        <v>7775</v>
      </c>
      <c r="D699">
        <v>620</v>
      </c>
      <c r="E699">
        <v>714</v>
      </c>
      <c r="F699" t="s">
        <v>8218</v>
      </c>
      <c r="G699" t="s">
        <v>8229</v>
      </c>
      <c r="H699" t="s">
        <v>8248</v>
      </c>
      <c r="I699">
        <v>1446062040</v>
      </c>
      <c r="J699">
        <v>1445109822</v>
      </c>
      <c r="K699" t="b">
        <v>0</v>
      </c>
      <c r="L699">
        <v>14</v>
      </c>
      <c r="M699" t="b">
        <v>1</v>
      </c>
      <c r="N699" t="s">
        <v>8269</v>
      </c>
      <c r="O699">
        <v>42305.829166666663</v>
      </c>
      <c r="P699">
        <v>42294.808124999996</v>
      </c>
      <c r="Q699">
        <v>115</v>
      </c>
      <c r="R699">
        <v>51</v>
      </c>
      <c r="S699" t="s">
        <v>8320</v>
      </c>
      <c r="T699" t="s">
        <v>8321</v>
      </c>
    </row>
    <row r="700" spans="1:20" x14ac:dyDescent="0.3">
      <c r="A700">
        <v>3666</v>
      </c>
      <c r="B700" t="s">
        <v>3663</v>
      </c>
      <c r="C700" t="s">
        <v>7776</v>
      </c>
      <c r="D700">
        <v>1200</v>
      </c>
      <c r="E700">
        <v>1200</v>
      </c>
      <c r="F700" t="s">
        <v>8218</v>
      </c>
      <c r="G700" t="s">
        <v>8223</v>
      </c>
      <c r="H700" t="s">
        <v>8245</v>
      </c>
      <c r="I700">
        <v>1406185200</v>
      </c>
      <c r="J700">
        <v>1404337382</v>
      </c>
      <c r="K700" t="b">
        <v>0</v>
      </c>
      <c r="L700">
        <v>38</v>
      </c>
      <c r="M700" t="b">
        <v>1</v>
      </c>
      <c r="N700" t="s">
        <v>8269</v>
      </c>
      <c r="O700">
        <v>41844.291666666664</v>
      </c>
      <c r="P700">
        <v>41822.90488425926</v>
      </c>
      <c r="Q700">
        <v>100</v>
      </c>
      <c r="R700">
        <v>31.58</v>
      </c>
      <c r="S700" t="s">
        <v>8320</v>
      </c>
      <c r="T700" t="s">
        <v>8321</v>
      </c>
    </row>
    <row r="701" spans="1:20" x14ac:dyDescent="0.3">
      <c r="A701">
        <v>3667</v>
      </c>
      <c r="B701" t="s">
        <v>3664</v>
      </c>
      <c r="C701" t="s">
        <v>7777</v>
      </c>
      <c r="D701">
        <v>3000</v>
      </c>
      <c r="E701">
        <v>3095.11</v>
      </c>
      <c r="F701" t="s">
        <v>8218</v>
      </c>
      <c r="G701" t="s">
        <v>8224</v>
      </c>
      <c r="H701" t="s">
        <v>8246</v>
      </c>
      <c r="I701">
        <v>1437261419</v>
      </c>
      <c r="J701">
        <v>1434669419</v>
      </c>
      <c r="K701" t="b">
        <v>0</v>
      </c>
      <c r="L701">
        <v>58</v>
      </c>
      <c r="M701" t="b">
        <v>1</v>
      </c>
      <c r="N701" t="s">
        <v>8269</v>
      </c>
      <c r="O701">
        <v>42203.970127314817</v>
      </c>
      <c r="P701">
        <v>42173.970127314817</v>
      </c>
      <c r="Q701">
        <v>103</v>
      </c>
      <c r="R701">
        <v>53.36</v>
      </c>
      <c r="S701" t="s">
        <v>8320</v>
      </c>
      <c r="T701" t="s">
        <v>8321</v>
      </c>
    </row>
    <row r="702" spans="1:20" x14ac:dyDescent="0.3">
      <c r="A702">
        <v>3668</v>
      </c>
      <c r="B702" t="s">
        <v>3665</v>
      </c>
      <c r="C702" t="s">
        <v>7778</v>
      </c>
      <c r="D702">
        <v>1000</v>
      </c>
      <c r="E702">
        <v>1035</v>
      </c>
      <c r="F702" t="s">
        <v>8218</v>
      </c>
      <c r="G702" t="s">
        <v>8223</v>
      </c>
      <c r="H702" t="s">
        <v>8245</v>
      </c>
      <c r="I702">
        <v>1437676380</v>
      </c>
      <c r="J702">
        <v>1435670452</v>
      </c>
      <c r="K702" t="b">
        <v>0</v>
      </c>
      <c r="L702">
        <v>28</v>
      </c>
      <c r="M702" t="b">
        <v>1</v>
      </c>
      <c r="N702" t="s">
        <v>8269</v>
      </c>
      <c r="O702">
        <v>42208.772916666669</v>
      </c>
      <c r="P702">
        <v>42185.556157407409</v>
      </c>
      <c r="Q702">
        <v>104</v>
      </c>
      <c r="R702">
        <v>36.96</v>
      </c>
      <c r="S702" t="s">
        <v>8320</v>
      </c>
      <c r="T702" t="s">
        <v>8321</v>
      </c>
    </row>
    <row r="703" spans="1:20" x14ac:dyDescent="0.3">
      <c r="A703">
        <v>3669</v>
      </c>
      <c r="B703" t="s">
        <v>3666</v>
      </c>
      <c r="C703" t="s">
        <v>7779</v>
      </c>
      <c r="D703">
        <v>1000</v>
      </c>
      <c r="E703">
        <v>1382</v>
      </c>
      <c r="F703" t="s">
        <v>8218</v>
      </c>
      <c r="G703" t="s">
        <v>8224</v>
      </c>
      <c r="H703" t="s">
        <v>8246</v>
      </c>
      <c r="I703">
        <v>1434039137</v>
      </c>
      <c r="J703">
        <v>1431447137</v>
      </c>
      <c r="K703" t="b">
        <v>0</v>
      </c>
      <c r="L703">
        <v>17</v>
      </c>
      <c r="M703" t="b">
        <v>1</v>
      </c>
      <c r="N703" t="s">
        <v>8269</v>
      </c>
      <c r="O703">
        <v>42166.675196759257</v>
      </c>
      <c r="P703">
        <v>42136.675196759257</v>
      </c>
      <c r="Q703">
        <v>138</v>
      </c>
      <c r="R703">
        <v>81.290000000000006</v>
      </c>
      <c r="S703" t="s">
        <v>8320</v>
      </c>
      <c r="T703" t="s">
        <v>8321</v>
      </c>
    </row>
    <row r="704" spans="1:20" x14ac:dyDescent="0.3">
      <c r="A704">
        <v>3670</v>
      </c>
      <c r="B704" t="s">
        <v>3667</v>
      </c>
      <c r="C704" t="s">
        <v>7780</v>
      </c>
      <c r="D704">
        <v>220</v>
      </c>
      <c r="E704">
        <v>241</v>
      </c>
      <c r="F704" t="s">
        <v>8218</v>
      </c>
      <c r="G704" t="s">
        <v>8224</v>
      </c>
      <c r="H704" t="s">
        <v>8246</v>
      </c>
      <c r="I704">
        <v>1433113200</v>
      </c>
      <c r="J704">
        <v>1431951611</v>
      </c>
      <c r="K704" t="b">
        <v>0</v>
      </c>
      <c r="L704">
        <v>12</v>
      </c>
      <c r="M704" t="b">
        <v>1</v>
      </c>
      <c r="N704" t="s">
        <v>8269</v>
      </c>
      <c r="O704">
        <v>42155.958333333328</v>
      </c>
      <c r="P704">
        <v>42142.514016203699</v>
      </c>
      <c r="Q704">
        <v>110</v>
      </c>
      <c r="R704">
        <v>20.079999999999998</v>
      </c>
      <c r="S704" t="s">
        <v>8320</v>
      </c>
      <c r="T704" t="s">
        <v>8321</v>
      </c>
    </row>
    <row r="705" spans="1:20" x14ac:dyDescent="0.3">
      <c r="A705">
        <v>3671</v>
      </c>
      <c r="B705" t="s">
        <v>3668</v>
      </c>
      <c r="C705" t="s">
        <v>7781</v>
      </c>
      <c r="D705">
        <v>3500</v>
      </c>
      <c r="E705">
        <v>3530</v>
      </c>
      <c r="F705" t="s">
        <v>8218</v>
      </c>
      <c r="G705" t="s">
        <v>8223</v>
      </c>
      <c r="H705" t="s">
        <v>8245</v>
      </c>
      <c r="I705">
        <v>1405915140</v>
      </c>
      <c r="J705">
        <v>1404140667</v>
      </c>
      <c r="K705" t="b">
        <v>0</v>
      </c>
      <c r="L705">
        <v>40</v>
      </c>
      <c r="M705" t="b">
        <v>1</v>
      </c>
      <c r="N705" t="s">
        <v>8269</v>
      </c>
      <c r="O705">
        <v>41841.165972222225</v>
      </c>
      <c r="P705">
        <v>41820.62809027778</v>
      </c>
      <c r="Q705">
        <v>101</v>
      </c>
      <c r="R705">
        <v>88.25</v>
      </c>
      <c r="S705" t="s">
        <v>8320</v>
      </c>
      <c r="T705" t="s">
        <v>8321</v>
      </c>
    </row>
    <row r="706" spans="1:20" x14ac:dyDescent="0.3">
      <c r="A706">
        <v>3672</v>
      </c>
      <c r="B706" t="s">
        <v>3669</v>
      </c>
      <c r="C706" t="s">
        <v>7782</v>
      </c>
      <c r="D706">
        <v>3000</v>
      </c>
      <c r="E706">
        <v>3046</v>
      </c>
      <c r="F706" t="s">
        <v>8218</v>
      </c>
      <c r="G706" t="s">
        <v>8224</v>
      </c>
      <c r="H706" t="s">
        <v>8246</v>
      </c>
      <c r="I706">
        <v>1411771384</v>
      </c>
      <c r="J706">
        <v>1409179384</v>
      </c>
      <c r="K706" t="b">
        <v>0</v>
      </c>
      <c r="L706">
        <v>57</v>
      </c>
      <c r="M706" t="b">
        <v>1</v>
      </c>
      <c r="N706" t="s">
        <v>8269</v>
      </c>
      <c r="O706">
        <v>41908.946574074071</v>
      </c>
      <c r="P706">
        <v>41878.946574074071</v>
      </c>
      <c r="Q706">
        <v>102</v>
      </c>
      <c r="R706">
        <v>53.44</v>
      </c>
      <c r="S706" t="s">
        <v>8320</v>
      </c>
      <c r="T706" t="s">
        <v>8321</v>
      </c>
    </row>
    <row r="707" spans="1:20" x14ac:dyDescent="0.3">
      <c r="A707">
        <v>3673</v>
      </c>
      <c r="B707" t="s">
        <v>3670</v>
      </c>
      <c r="C707" t="s">
        <v>7783</v>
      </c>
      <c r="D707">
        <v>4000</v>
      </c>
      <c r="E707">
        <v>4545</v>
      </c>
      <c r="F707" t="s">
        <v>8218</v>
      </c>
      <c r="G707" t="s">
        <v>8224</v>
      </c>
      <c r="H707" t="s">
        <v>8246</v>
      </c>
      <c r="I707">
        <v>1415191920</v>
      </c>
      <c r="J707">
        <v>1412233497</v>
      </c>
      <c r="K707" t="b">
        <v>0</v>
      </c>
      <c r="L707">
        <v>114</v>
      </c>
      <c r="M707" t="b">
        <v>1</v>
      </c>
      <c r="N707" t="s">
        <v>8269</v>
      </c>
      <c r="O707">
        <v>41948.536111111112</v>
      </c>
      <c r="P707">
        <v>41914.295104166667</v>
      </c>
      <c r="Q707">
        <v>114</v>
      </c>
      <c r="R707">
        <v>39.869999999999997</v>
      </c>
      <c r="S707" t="s">
        <v>8320</v>
      </c>
      <c r="T707" t="s">
        <v>8321</v>
      </c>
    </row>
    <row r="708" spans="1:20" x14ac:dyDescent="0.3">
      <c r="A708">
        <v>3674</v>
      </c>
      <c r="B708" t="s">
        <v>3671</v>
      </c>
      <c r="C708" t="s">
        <v>7784</v>
      </c>
      <c r="D708">
        <v>4500</v>
      </c>
      <c r="E708">
        <v>4500</v>
      </c>
      <c r="F708" t="s">
        <v>8218</v>
      </c>
      <c r="G708" t="s">
        <v>8235</v>
      </c>
      <c r="H708" t="s">
        <v>8248</v>
      </c>
      <c r="I708">
        <v>1472936229</v>
      </c>
      <c r="J708">
        <v>1467752229</v>
      </c>
      <c r="K708" t="b">
        <v>0</v>
      </c>
      <c r="L708">
        <v>31</v>
      </c>
      <c r="M708" t="b">
        <v>1</v>
      </c>
      <c r="N708" t="s">
        <v>8269</v>
      </c>
      <c r="O708">
        <v>42616.873020833329</v>
      </c>
      <c r="P708">
        <v>42556.873020833329</v>
      </c>
      <c r="Q708">
        <v>100</v>
      </c>
      <c r="R708">
        <v>145.16</v>
      </c>
      <c r="S708" t="s">
        <v>8320</v>
      </c>
      <c r="T708" t="s">
        <v>8321</v>
      </c>
    </row>
    <row r="709" spans="1:20" x14ac:dyDescent="0.3">
      <c r="A709">
        <v>3675</v>
      </c>
      <c r="B709" t="s">
        <v>3672</v>
      </c>
      <c r="C709" t="s">
        <v>7785</v>
      </c>
      <c r="D709">
        <v>50</v>
      </c>
      <c r="E709">
        <v>70</v>
      </c>
      <c r="F709" t="s">
        <v>8218</v>
      </c>
      <c r="G709" t="s">
        <v>8224</v>
      </c>
      <c r="H709" t="s">
        <v>8246</v>
      </c>
      <c r="I709">
        <v>1463353200</v>
      </c>
      <c r="J709">
        <v>1462285182</v>
      </c>
      <c r="K709" t="b">
        <v>0</v>
      </c>
      <c r="L709">
        <v>3</v>
      </c>
      <c r="M709" t="b">
        <v>1</v>
      </c>
      <c r="N709" t="s">
        <v>8269</v>
      </c>
      <c r="O709">
        <v>42505.958333333328</v>
      </c>
      <c r="P709">
        <v>42493.597013888888</v>
      </c>
      <c r="Q709">
        <v>140</v>
      </c>
      <c r="R709">
        <v>23.33</v>
      </c>
      <c r="S709" t="s">
        <v>8320</v>
      </c>
      <c r="T709" t="s">
        <v>8321</v>
      </c>
    </row>
    <row r="710" spans="1:20" x14ac:dyDescent="0.3">
      <c r="A710">
        <v>3676</v>
      </c>
      <c r="B710" t="s">
        <v>3673</v>
      </c>
      <c r="C710" t="s">
        <v>7786</v>
      </c>
      <c r="D710">
        <v>800</v>
      </c>
      <c r="E710">
        <v>1030</v>
      </c>
      <c r="F710" t="s">
        <v>8218</v>
      </c>
      <c r="G710" t="s">
        <v>8223</v>
      </c>
      <c r="H710" t="s">
        <v>8245</v>
      </c>
      <c r="I710">
        <v>1410550484</v>
      </c>
      <c r="J710">
        <v>1408995284</v>
      </c>
      <c r="K710" t="b">
        <v>0</v>
      </c>
      <c r="L710">
        <v>16</v>
      </c>
      <c r="M710" t="b">
        <v>1</v>
      </c>
      <c r="N710" t="s">
        <v>8269</v>
      </c>
      <c r="O710">
        <v>41894.815787037034</v>
      </c>
      <c r="P710">
        <v>41876.815787037034</v>
      </c>
      <c r="Q710">
        <v>129</v>
      </c>
      <c r="R710">
        <v>64.38</v>
      </c>
      <c r="S710" t="s">
        <v>8320</v>
      </c>
      <c r="T710" t="s">
        <v>8321</v>
      </c>
    </row>
    <row r="711" spans="1:20" x14ac:dyDescent="0.3">
      <c r="A711">
        <v>3677</v>
      </c>
      <c r="B711" t="s">
        <v>3674</v>
      </c>
      <c r="C711" t="s">
        <v>7787</v>
      </c>
      <c r="D711">
        <v>12000</v>
      </c>
      <c r="E711">
        <v>12348.5</v>
      </c>
      <c r="F711" t="s">
        <v>8218</v>
      </c>
      <c r="G711" t="s">
        <v>8223</v>
      </c>
      <c r="H711" t="s">
        <v>8245</v>
      </c>
      <c r="I711">
        <v>1404359940</v>
      </c>
      <c r="J711">
        <v>1402580818</v>
      </c>
      <c r="K711" t="b">
        <v>0</v>
      </c>
      <c r="L711">
        <v>199</v>
      </c>
      <c r="M711" t="b">
        <v>1</v>
      </c>
      <c r="N711" t="s">
        <v>8269</v>
      </c>
      <c r="O711">
        <v>41823.165972222225</v>
      </c>
      <c r="P711">
        <v>41802.574282407404</v>
      </c>
      <c r="Q711">
        <v>103</v>
      </c>
      <c r="R711">
        <v>62.05</v>
      </c>
      <c r="S711" t="s">
        <v>8320</v>
      </c>
      <c r="T711" t="s">
        <v>8321</v>
      </c>
    </row>
    <row r="712" spans="1:20" x14ac:dyDescent="0.3">
      <c r="A712">
        <v>3678</v>
      </c>
      <c r="B712" t="s">
        <v>3675</v>
      </c>
      <c r="C712" t="s">
        <v>7788</v>
      </c>
      <c r="D712">
        <v>2000</v>
      </c>
      <c r="E712">
        <v>2050</v>
      </c>
      <c r="F712" t="s">
        <v>8218</v>
      </c>
      <c r="G712" t="s">
        <v>8224</v>
      </c>
      <c r="H712" t="s">
        <v>8246</v>
      </c>
      <c r="I712">
        <v>1433076298</v>
      </c>
      <c r="J712">
        <v>1430052298</v>
      </c>
      <c r="K712" t="b">
        <v>0</v>
      </c>
      <c r="L712">
        <v>31</v>
      </c>
      <c r="M712" t="b">
        <v>1</v>
      </c>
      <c r="N712" t="s">
        <v>8269</v>
      </c>
      <c r="O712">
        <v>42155.531226851846</v>
      </c>
      <c r="P712">
        <v>42120.531226851846</v>
      </c>
      <c r="Q712">
        <v>103</v>
      </c>
      <c r="R712">
        <v>66.13</v>
      </c>
      <c r="S712" t="s">
        <v>8320</v>
      </c>
      <c r="T712" t="s">
        <v>8321</v>
      </c>
    </row>
    <row r="713" spans="1:20" x14ac:dyDescent="0.3">
      <c r="A713">
        <v>3679</v>
      </c>
      <c r="B713" t="s">
        <v>3676</v>
      </c>
      <c r="C713" t="s">
        <v>7789</v>
      </c>
      <c r="D713">
        <v>2000</v>
      </c>
      <c r="E713">
        <v>2202</v>
      </c>
      <c r="F713" t="s">
        <v>8218</v>
      </c>
      <c r="G713" t="s">
        <v>8223</v>
      </c>
      <c r="H713" t="s">
        <v>8245</v>
      </c>
      <c r="I713">
        <v>1404190740</v>
      </c>
      <c r="J713">
        <v>1401214581</v>
      </c>
      <c r="K713" t="b">
        <v>0</v>
      </c>
      <c r="L713">
        <v>30</v>
      </c>
      <c r="M713" t="b">
        <v>1</v>
      </c>
      <c r="N713" t="s">
        <v>8269</v>
      </c>
      <c r="O713">
        <v>41821.207638888889</v>
      </c>
      <c r="P713">
        <v>41786.761354166665</v>
      </c>
      <c r="Q713">
        <v>110</v>
      </c>
      <c r="R713">
        <v>73.400000000000006</v>
      </c>
      <c r="S713" t="s">
        <v>8320</v>
      </c>
      <c r="T713" t="s">
        <v>8321</v>
      </c>
    </row>
    <row r="714" spans="1:20" x14ac:dyDescent="0.3">
      <c r="A714">
        <v>3680</v>
      </c>
      <c r="B714" t="s">
        <v>3677</v>
      </c>
      <c r="C714" t="s">
        <v>7790</v>
      </c>
      <c r="D714">
        <v>3000</v>
      </c>
      <c r="E714">
        <v>3383</v>
      </c>
      <c r="F714" t="s">
        <v>8218</v>
      </c>
      <c r="G714" t="s">
        <v>8223</v>
      </c>
      <c r="H714" t="s">
        <v>8245</v>
      </c>
      <c r="I714">
        <v>1475664834</v>
      </c>
      <c r="J714">
        <v>1473850434</v>
      </c>
      <c r="K714" t="b">
        <v>0</v>
      </c>
      <c r="L714">
        <v>34</v>
      </c>
      <c r="M714" t="b">
        <v>1</v>
      </c>
      <c r="N714" t="s">
        <v>8269</v>
      </c>
      <c r="O714">
        <v>42648.454097222217</v>
      </c>
      <c r="P714">
        <v>42627.454097222217</v>
      </c>
      <c r="Q714">
        <v>113</v>
      </c>
      <c r="R714">
        <v>99.5</v>
      </c>
      <c r="S714" t="s">
        <v>8320</v>
      </c>
      <c r="T714" t="s">
        <v>8321</v>
      </c>
    </row>
    <row r="715" spans="1:20" x14ac:dyDescent="0.3">
      <c r="A715">
        <v>3681</v>
      </c>
      <c r="B715" t="s">
        <v>3678</v>
      </c>
      <c r="C715" t="s">
        <v>7791</v>
      </c>
      <c r="D715">
        <v>1000</v>
      </c>
      <c r="E715">
        <v>1119</v>
      </c>
      <c r="F715" t="s">
        <v>8218</v>
      </c>
      <c r="G715" t="s">
        <v>8223</v>
      </c>
      <c r="H715" t="s">
        <v>8245</v>
      </c>
      <c r="I715">
        <v>1452872290</v>
      </c>
      <c r="J715">
        <v>1452008290</v>
      </c>
      <c r="K715" t="b">
        <v>0</v>
      </c>
      <c r="L715">
        <v>18</v>
      </c>
      <c r="M715" t="b">
        <v>1</v>
      </c>
      <c r="N715" t="s">
        <v>8269</v>
      </c>
      <c r="O715">
        <v>42384.651504629626</v>
      </c>
      <c r="P715">
        <v>42374.651504629626</v>
      </c>
      <c r="Q715">
        <v>112</v>
      </c>
      <c r="R715">
        <v>62.17</v>
      </c>
      <c r="S715" t="s">
        <v>8320</v>
      </c>
      <c r="T715" t="s">
        <v>8321</v>
      </c>
    </row>
    <row r="716" spans="1:20" x14ac:dyDescent="0.3">
      <c r="A716">
        <v>3682</v>
      </c>
      <c r="B716" t="s">
        <v>3679</v>
      </c>
      <c r="C716" t="s">
        <v>7792</v>
      </c>
      <c r="D716">
        <v>3000</v>
      </c>
      <c r="E716">
        <v>4176</v>
      </c>
      <c r="F716" t="s">
        <v>8218</v>
      </c>
      <c r="G716" t="s">
        <v>8223</v>
      </c>
      <c r="H716" t="s">
        <v>8245</v>
      </c>
      <c r="I716">
        <v>1402901940</v>
      </c>
      <c r="J716">
        <v>1399998418</v>
      </c>
      <c r="K716" t="b">
        <v>0</v>
      </c>
      <c r="L716">
        <v>67</v>
      </c>
      <c r="M716" t="b">
        <v>1</v>
      </c>
      <c r="N716" t="s">
        <v>8269</v>
      </c>
      <c r="O716">
        <v>41806.290972222225</v>
      </c>
      <c r="P716">
        <v>41772.685393518521</v>
      </c>
      <c r="Q716">
        <v>139</v>
      </c>
      <c r="R716">
        <v>62.33</v>
      </c>
      <c r="S716" t="s">
        <v>8320</v>
      </c>
      <c r="T716" t="s">
        <v>8321</v>
      </c>
    </row>
    <row r="717" spans="1:20" x14ac:dyDescent="0.3">
      <c r="A717">
        <v>3683</v>
      </c>
      <c r="B717" t="s">
        <v>3680</v>
      </c>
      <c r="C717" t="s">
        <v>7793</v>
      </c>
      <c r="D717">
        <v>3500</v>
      </c>
      <c r="E717">
        <v>3880</v>
      </c>
      <c r="F717" t="s">
        <v>8218</v>
      </c>
      <c r="G717" t="s">
        <v>8223</v>
      </c>
      <c r="H717" t="s">
        <v>8245</v>
      </c>
      <c r="I717">
        <v>1476931696</v>
      </c>
      <c r="J717">
        <v>1474339696</v>
      </c>
      <c r="K717" t="b">
        <v>0</v>
      </c>
      <c r="L717">
        <v>66</v>
      </c>
      <c r="M717" t="b">
        <v>1</v>
      </c>
      <c r="N717" t="s">
        <v>8269</v>
      </c>
      <c r="O717">
        <v>42663.116851851853</v>
      </c>
      <c r="P717">
        <v>42633.116851851853</v>
      </c>
      <c r="Q717">
        <v>111</v>
      </c>
      <c r="R717">
        <v>58.79</v>
      </c>
      <c r="S717" t="s">
        <v>8320</v>
      </c>
      <c r="T717" t="s">
        <v>8321</v>
      </c>
    </row>
    <row r="718" spans="1:20" x14ac:dyDescent="0.3">
      <c r="A718">
        <v>3684</v>
      </c>
      <c r="B718" t="s">
        <v>3681</v>
      </c>
      <c r="C718" t="s">
        <v>7794</v>
      </c>
      <c r="D718">
        <v>750</v>
      </c>
      <c r="E718">
        <v>1043</v>
      </c>
      <c r="F718" t="s">
        <v>8218</v>
      </c>
      <c r="G718" t="s">
        <v>8223</v>
      </c>
      <c r="H718" t="s">
        <v>8245</v>
      </c>
      <c r="I718">
        <v>1441167586</v>
      </c>
      <c r="J718">
        <v>1438575586</v>
      </c>
      <c r="K718" t="b">
        <v>0</v>
      </c>
      <c r="L718">
        <v>23</v>
      </c>
      <c r="M718" t="b">
        <v>1</v>
      </c>
      <c r="N718" t="s">
        <v>8269</v>
      </c>
      <c r="O718">
        <v>42249.180393518516</v>
      </c>
      <c r="P718">
        <v>42219.180393518516</v>
      </c>
      <c r="Q718">
        <v>139</v>
      </c>
      <c r="R718">
        <v>45.35</v>
      </c>
      <c r="S718" t="s">
        <v>8320</v>
      </c>
      <c r="T718" t="s">
        <v>8321</v>
      </c>
    </row>
    <row r="719" spans="1:20" x14ac:dyDescent="0.3">
      <c r="A719">
        <v>3685</v>
      </c>
      <c r="B719" t="s">
        <v>3682</v>
      </c>
      <c r="C719" t="s">
        <v>7795</v>
      </c>
      <c r="D719">
        <v>5000</v>
      </c>
      <c r="E719">
        <v>5285</v>
      </c>
      <c r="F719" t="s">
        <v>8218</v>
      </c>
      <c r="G719" t="s">
        <v>8223</v>
      </c>
      <c r="H719" t="s">
        <v>8245</v>
      </c>
      <c r="I719">
        <v>1400533200</v>
      </c>
      <c r="J719">
        <v>1398348859</v>
      </c>
      <c r="K719" t="b">
        <v>0</v>
      </c>
      <c r="L719">
        <v>126</v>
      </c>
      <c r="M719" t="b">
        <v>1</v>
      </c>
      <c r="N719" t="s">
        <v>8269</v>
      </c>
      <c r="O719">
        <v>41778.875</v>
      </c>
      <c r="P719">
        <v>41753.593275462961</v>
      </c>
      <c r="Q719">
        <v>106</v>
      </c>
      <c r="R719">
        <v>41.94</v>
      </c>
      <c r="S719" t="s">
        <v>8320</v>
      </c>
      <c r="T719" t="s">
        <v>8321</v>
      </c>
    </row>
    <row r="720" spans="1:20" x14ac:dyDescent="0.3">
      <c r="A720">
        <v>3686</v>
      </c>
      <c r="B720" t="s">
        <v>3683</v>
      </c>
      <c r="C720" t="s">
        <v>7796</v>
      </c>
      <c r="D720">
        <v>350</v>
      </c>
      <c r="E720">
        <v>355</v>
      </c>
      <c r="F720" t="s">
        <v>8218</v>
      </c>
      <c r="G720" t="s">
        <v>8223</v>
      </c>
      <c r="H720" t="s">
        <v>8245</v>
      </c>
      <c r="I720">
        <v>1440820740</v>
      </c>
      <c r="J720">
        <v>1439567660</v>
      </c>
      <c r="K720" t="b">
        <v>0</v>
      </c>
      <c r="L720">
        <v>6</v>
      </c>
      <c r="M720" t="b">
        <v>1</v>
      </c>
      <c r="N720" t="s">
        <v>8269</v>
      </c>
      <c r="O720">
        <v>42245.165972222225</v>
      </c>
      <c r="P720">
        <v>42230.662731481483</v>
      </c>
      <c r="Q720">
        <v>101</v>
      </c>
      <c r="R720">
        <v>59.17</v>
      </c>
      <c r="S720" t="s">
        <v>8320</v>
      </c>
      <c r="T720" t="s">
        <v>8321</v>
      </c>
    </row>
    <row r="721" spans="1:20" x14ac:dyDescent="0.3">
      <c r="A721">
        <v>3687</v>
      </c>
      <c r="B721" t="s">
        <v>3684</v>
      </c>
      <c r="C721" t="s">
        <v>7797</v>
      </c>
      <c r="D721">
        <v>5000</v>
      </c>
      <c r="E721">
        <v>5012.25</v>
      </c>
      <c r="F721" t="s">
        <v>8218</v>
      </c>
      <c r="G721" t="s">
        <v>8223</v>
      </c>
      <c r="H721" t="s">
        <v>8245</v>
      </c>
      <c r="I721">
        <v>1403846055</v>
      </c>
      <c r="J721">
        <v>1401254055</v>
      </c>
      <c r="K721" t="b">
        <v>0</v>
      </c>
      <c r="L721">
        <v>25</v>
      </c>
      <c r="M721" t="b">
        <v>1</v>
      </c>
      <c r="N721" t="s">
        <v>8269</v>
      </c>
      <c r="O721">
        <v>41817.218229166669</v>
      </c>
      <c r="P721">
        <v>41787.218229166669</v>
      </c>
      <c r="Q721">
        <v>100</v>
      </c>
      <c r="R721">
        <v>200.49</v>
      </c>
      <c r="S721" t="s">
        <v>8320</v>
      </c>
      <c r="T721" t="s">
        <v>8321</v>
      </c>
    </row>
    <row r="722" spans="1:20" x14ac:dyDescent="0.3">
      <c r="A722">
        <v>3688</v>
      </c>
      <c r="B722" t="s">
        <v>3685</v>
      </c>
      <c r="C722" t="s">
        <v>7798</v>
      </c>
      <c r="D722">
        <v>3000</v>
      </c>
      <c r="E722">
        <v>3275</v>
      </c>
      <c r="F722" t="s">
        <v>8218</v>
      </c>
      <c r="G722" t="s">
        <v>8224</v>
      </c>
      <c r="H722" t="s">
        <v>8246</v>
      </c>
      <c r="I722">
        <v>1407524004</v>
      </c>
      <c r="J722">
        <v>1404932004</v>
      </c>
      <c r="K722" t="b">
        <v>0</v>
      </c>
      <c r="L722">
        <v>39</v>
      </c>
      <c r="M722" t="b">
        <v>1</v>
      </c>
      <c r="N722" t="s">
        <v>8269</v>
      </c>
      <c r="O722">
        <v>41859.787083333329</v>
      </c>
      <c r="P722">
        <v>41829.787083333329</v>
      </c>
      <c r="Q722">
        <v>109</v>
      </c>
      <c r="R722">
        <v>83.97</v>
      </c>
      <c r="S722" t="s">
        <v>8320</v>
      </c>
      <c r="T722" t="s">
        <v>8321</v>
      </c>
    </row>
    <row r="723" spans="1:20" x14ac:dyDescent="0.3">
      <c r="A723">
        <v>3689</v>
      </c>
      <c r="B723" t="s">
        <v>3686</v>
      </c>
      <c r="C723" t="s">
        <v>7799</v>
      </c>
      <c r="D723">
        <v>3000</v>
      </c>
      <c r="E723">
        <v>3550</v>
      </c>
      <c r="F723" t="s">
        <v>8218</v>
      </c>
      <c r="G723" t="s">
        <v>8223</v>
      </c>
      <c r="H723" t="s">
        <v>8245</v>
      </c>
      <c r="I723">
        <v>1434925500</v>
      </c>
      <c r="J723">
        <v>1432410639</v>
      </c>
      <c r="K723" t="b">
        <v>0</v>
      </c>
      <c r="L723">
        <v>62</v>
      </c>
      <c r="M723" t="b">
        <v>1</v>
      </c>
      <c r="N723" t="s">
        <v>8269</v>
      </c>
      <c r="O723">
        <v>42176.934027777781</v>
      </c>
      <c r="P723">
        <v>42147.826840277776</v>
      </c>
      <c r="Q723">
        <v>118</v>
      </c>
      <c r="R723">
        <v>57.26</v>
      </c>
      <c r="S723" t="s">
        <v>8320</v>
      </c>
      <c r="T723" t="s">
        <v>8321</v>
      </c>
    </row>
    <row r="724" spans="1:20" x14ac:dyDescent="0.3">
      <c r="A724">
        <v>3690</v>
      </c>
      <c r="B724" t="s">
        <v>3687</v>
      </c>
      <c r="C724" t="s">
        <v>7800</v>
      </c>
      <c r="D724">
        <v>1500</v>
      </c>
      <c r="E724">
        <v>1800</v>
      </c>
      <c r="F724" t="s">
        <v>8218</v>
      </c>
      <c r="G724" t="s">
        <v>8223</v>
      </c>
      <c r="H724" t="s">
        <v>8245</v>
      </c>
      <c r="I724">
        <v>1417101683</v>
      </c>
      <c r="J724">
        <v>1414506083</v>
      </c>
      <c r="K724" t="b">
        <v>0</v>
      </c>
      <c r="L724">
        <v>31</v>
      </c>
      <c r="M724" t="b">
        <v>1</v>
      </c>
      <c r="N724" t="s">
        <v>8269</v>
      </c>
      <c r="O724">
        <v>41970.639849537038</v>
      </c>
      <c r="P724">
        <v>41940.598182870373</v>
      </c>
      <c r="Q724">
        <v>120</v>
      </c>
      <c r="R724">
        <v>58.06</v>
      </c>
      <c r="S724" t="s">
        <v>8320</v>
      </c>
      <c r="T724" t="s">
        <v>8321</v>
      </c>
    </row>
    <row r="725" spans="1:20" x14ac:dyDescent="0.3">
      <c r="A725">
        <v>3691</v>
      </c>
      <c r="B725" t="s">
        <v>3688</v>
      </c>
      <c r="C725" t="s">
        <v>7801</v>
      </c>
      <c r="D725">
        <v>40000</v>
      </c>
      <c r="E725">
        <v>51184</v>
      </c>
      <c r="F725" t="s">
        <v>8218</v>
      </c>
      <c r="G725" t="s">
        <v>8223</v>
      </c>
      <c r="H725" t="s">
        <v>8245</v>
      </c>
      <c r="I725">
        <v>1425272340</v>
      </c>
      <c r="J725">
        <v>1421426929</v>
      </c>
      <c r="K725" t="b">
        <v>0</v>
      </c>
      <c r="L725">
        <v>274</v>
      </c>
      <c r="M725" t="b">
        <v>1</v>
      </c>
      <c r="N725" t="s">
        <v>8269</v>
      </c>
      <c r="O725">
        <v>42065.207638888889</v>
      </c>
      <c r="P725">
        <v>42020.700567129628</v>
      </c>
      <c r="Q725">
        <v>128</v>
      </c>
      <c r="R725">
        <v>186.8</v>
      </c>
      <c r="S725" t="s">
        <v>8320</v>
      </c>
      <c r="T725" t="s">
        <v>8321</v>
      </c>
    </row>
    <row r="726" spans="1:20" x14ac:dyDescent="0.3">
      <c r="A726">
        <v>3692</v>
      </c>
      <c r="B726" t="s">
        <v>3689</v>
      </c>
      <c r="C726" t="s">
        <v>7802</v>
      </c>
      <c r="D726">
        <v>1000</v>
      </c>
      <c r="E726">
        <v>1260</v>
      </c>
      <c r="F726" t="s">
        <v>8218</v>
      </c>
      <c r="G726" t="s">
        <v>8223</v>
      </c>
      <c r="H726" t="s">
        <v>8245</v>
      </c>
      <c r="I726">
        <v>1411084800</v>
      </c>
      <c r="J726">
        <v>1410304179</v>
      </c>
      <c r="K726" t="b">
        <v>0</v>
      </c>
      <c r="L726">
        <v>17</v>
      </c>
      <c r="M726" t="b">
        <v>1</v>
      </c>
      <c r="N726" t="s">
        <v>8269</v>
      </c>
      <c r="O726">
        <v>41901</v>
      </c>
      <c r="P726">
        <v>41891.96503472222</v>
      </c>
      <c r="Q726">
        <v>126</v>
      </c>
      <c r="R726">
        <v>74.12</v>
      </c>
      <c r="S726" t="s">
        <v>8320</v>
      </c>
      <c r="T726" t="s">
        <v>8321</v>
      </c>
    </row>
    <row r="727" spans="1:20" x14ac:dyDescent="0.3">
      <c r="A727">
        <v>3693</v>
      </c>
      <c r="B727" t="s">
        <v>3690</v>
      </c>
      <c r="C727" t="s">
        <v>7803</v>
      </c>
      <c r="D727">
        <v>333</v>
      </c>
      <c r="E727">
        <v>430</v>
      </c>
      <c r="F727" t="s">
        <v>8218</v>
      </c>
      <c r="G727" t="s">
        <v>8224</v>
      </c>
      <c r="H727" t="s">
        <v>8246</v>
      </c>
      <c r="I727">
        <v>1448922600</v>
      </c>
      <c r="J727">
        <v>1446352529</v>
      </c>
      <c r="K727" t="b">
        <v>0</v>
      </c>
      <c r="L727">
        <v>14</v>
      </c>
      <c r="M727" t="b">
        <v>1</v>
      </c>
      <c r="N727" t="s">
        <v>8269</v>
      </c>
      <c r="O727">
        <v>42338.9375</v>
      </c>
      <c r="P727">
        <v>42309.191307870366</v>
      </c>
      <c r="Q727">
        <v>129</v>
      </c>
      <c r="R727">
        <v>30.71</v>
      </c>
      <c r="S727" t="s">
        <v>8320</v>
      </c>
      <c r="T727" t="s">
        <v>8321</v>
      </c>
    </row>
    <row r="728" spans="1:20" x14ac:dyDescent="0.3">
      <c r="A728">
        <v>3694</v>
      </c>
      <c r="B728" t="s">
        <v>3691</v>
      </c>
      <c r="C728" t="s">
        <v>7804</v>
      </c>
      <c r="D728">
        <v>3500</v>
      </c>
      <c r="E728">
        <v>3760</v>
      </c>
      <c r="F728" t="s">
        <v>8218</v>
      </c>
      <c r="G728" t="s">
        <v>8223</v>
      </c>
      <c r="H728" t="s">
        <v>8245</v>
      </c>
      <c r="I728">
        <v>1465178400</v>
      </c>
      <c r="J728">
        <v>1461985967</v>
      </c>
      <c r="K728" t="b">
        <v>0</v>
      </c>
      <c r="L728">
        <v>60</v>
      </c>
      <c r="M728" t="b">
        <v>1</v>
      </c>
      <c r="N728" t="s">
        <v>8269</v>
      </c>
      <c r="O728">
        <v>42527.083333333328</v>
      </c>
      <c r="P728">
        <v>42490.133877314816</v>
      </c>
      <c r="Q728">
        <v>107</v>
      </c>
      <c r="R728">
        <v>62.67</v>
      </c>
      <c r="S728" t="s">
        <v>8320</v>
      </c>
      <c r="T728" t="s">
        <v>8321</v>
      </c>
    </row>
    <row r="729" spans="1:20" x14ac:dyDescent="0.3">
      <c r="A729">
        <v>3695</v>
      </c>
      <c r="B729" t="s">
        <v>3692</v>
      </c>
      <c r="C729" t="s">
        <v>7805</v>
      </c>
      <c r="D729">
        <v>4000</v>
      </c>
      <c r="E729">
        <v>4005</v>
      </c>
      <c r="F729" t="s">
        <v>8218</v>
      </c>
      <c r="G729" t="s">
        <v>8223</v>
      </c>
      <c r="H729" t="s">
        <v>8245</v>
      </c>
      <c r="I729">
        <v>1421009610</v>
      </c>
      <c r="J729">
        <v>1419281610</v>
      </c>
      <c r="K729" t="b">
        <v>0</v>
      </c>
      <c r="L729">
        <v>33</v>
      </c>
      <c r="M729" t="b">
        <v>1</v>
      </c>
      <c r="N729" t="s">
        <v>8269</v>
      </c>
      <c r="O729">
        <v>42015.870486111111</v>
      </c>
      <c r="P729">
        <v>41995.870486111111</v>
      </c>
      <c r="Q729">
        <v>100</v>
      </c>
      <c r="R729">
        <v>121.36</v>
      </c>
      <c r="S729" t="s">
        <v>8320</v>
      </c>
      <c r="T729" t="s">
        <v>8321</v>
      </c>
    </row>
    <row r="730" spans="1:20" x14ac:dyDescent="0.3">
      <c r="A730">
        <v>3696</v>
      </c>
      <c r="B730" t="s">
        <v>3693</v>
      </c>
      <c r="C730" t="s">
        <v>7806</v>
      </c>
      <c r="D730">
        <v>2000</v>
      </c>
      <c r="E730">
        <v>3100</v>
      </c>
      <c r="F730" t="s">
        <v>8218</v>
      </c>
      <c r="G730" t="s">
        <v>8224</v>
      </c>
      <c r="H730" t="s">
        <v>8246</v>
      </c>
      <c r="I730">
        <v>1423838916</v>
      </c>
      <c r="J730">
        <v>1418654916</v>
      </c>
      <c r="K730" t="b">
        <v>0</v>
      </c>
      <c r="L730">
        <v>78</v>
      </c>
      <c r="M730" t="b">
        <v>1</v>
      </c>
      <c r="N730" t="s">
        <v>8269</v>
      </c>
      <c r="O730">
        <v>42048.617083333331</v>
      </c>
      <c r="P730">
        <v>41988.617083333331</v>
      </c>
      <c r="Q730">
        <v>155</v>
      </c>
      <c r="R730">
        <v>39.74</v>
      </c>
      <c r="S730" t="s">
        <v>8320</v>
      </c>
      <c r="T730" t="s">
        <v>8321</v>
      </c>
    </row>
    <row r="731" spans="1:20" x14ac:dyDescent="0.3">
      <c r="A731">
        <v>3697</v>
      </c>
      <c r="B731" t="s">
        <v>3694</v>
      </c>
      <c r="C731" t="s">
        <v>7807</v>
      </c>
      <c r="D731">
        <v>2000</v>
      </c>
      <c r="E731">
        <v>2160</v>
      </c>
      <c r="F731" t="s">
        <v>8218</v>
      </c>
      <c r="G731" t="s">
        <v>8224</v>
      </c>
      <c r="H731" t="s">
        <v>8246</v>
      </c>
      <c r="I731">
        <v>1462878648</v>
      </c>
      <c r="J731">
        <v>1461064248</v>
      </c>
      <c r="K731" t="b">
        <v>0</v>
      </c>
      <c r="L731">
        <v>30</v>
      </c>
      <c r="M731" t="b">
        <v>1</v>
      </c>
      <c r="N731" t="s">
        <v>8269</v>
      </c>
      <c r="O731">
        <v>42500.465833333335</v>
      </c>
      <c r="P731">
        <v>42479.465833333335</v>
      </c>
      <c r="Q731">
        <v>108</v>
      </c>
      <c r="R731">
        <v>72</v>
      </c>
      <c r="S731" t="s">
        <v>8320</v>
      </c>
      <c r="T731" t="s">
        <v>8321</v>
      </c>
    </row>
    <row r="732" spans="1:20" x14ac:dyDescent="0.3">
      <c r="A732">
        <v>3698</v>
      </c>
      <c r="B732" t="s">
        <v>3695</v>
      </c>
      <c r="C732" t="s">
        <v>7808</v>
      </c>
      <c r="D732">
        <v>5000</v>
      </c>
      <c r="E732">
        <v>5526</v>
      </c>
      <c r="F732" t="s">
        <v>8218</v>
      </c>
      <c r="G732" t="s">
        <v>8223</v>
      </c>
      <c r="H732" t="s">
        <v>8245</v>
      </c>
      <c r="I732">
        <v>1456946487</v>
      </c>
      <c r="J732">
        <v>1454354487</v>
      </c>
      <c r="K732" t="b">
        <v>0</v>
      </c>
      <c r="L732">
        <v>136</v>
      </c>
      <c r="M732" t="b">
        <v>1</v>
      </c>
      <c r="N732" t="s">
        <v>8269</v>
      </c>
      <c r="O732">
        <v>42431.806562500002</v>
      </c>
      <c r="P732">
        <v>42401.806562500002</v>
      </c>
      <c r="Q732">
        <v>111</v>
      </c>
      <c r="R732">
        <v>40.630000000000003</v>
      </c>
      <c r="S732" t="s">
        <v>8320</v>
      </c>
      <c r="T732" t="s">
        <v>8321</v>
      </c>
    </row>
    <row r="733" spans="1:20" x14ac:dyDescent="0.3">
      <c r="A733">
        <v>3699</v>
      </c>
      <c r="B733" t="s">
        <v>3696</v>
      </c>
      <c r="C733" t="s">
        <v>7809</v>
      </c>
      <c r="D733">
        <v>2500</v>
      </c>
      <c r="E733">
        <v>2520</v>
      </c>
      <c r="F733" t="s">
        <v>8218</v>
      </c>
      <c r="G733" t="s">
        <v>8223</v>
      </c>
      <c r="H733" t="s">
        <v>8245</v>
      </c>
      <c r="I733">
        <v>1413383216</v>
      </c>
      <c r="J733">
        <v>1410791216</v>
      </c>
      <c r="K733" t="b">
        <v>0</v>
      </c>
      <c r="L733">
        <v>40</v>
      </c>
      <c r="M733" t="b">
        <v>1</v>
      </c>
      <c r="N733" t="s">
        <v>8269</v>
      </c>
      <c r="O733">
        <v>41927.602037037039</v>
      </c>
      <c r="P733">
        <v>41897.602037037039</v>
      </c>
      <c r="Q733">
        <v>101</v>
      </c>
      <c r="R733">
        <v>63</v>
      </c>
      <c r="S733" t="s">
        <v>8320</v>
      </c>
      <c r="T733" t="s">
        <v>8321</v>
      </c>
    </row>
    <row r="734" spans="1:20" x14ac:dyDescent="0.3">
      <c r="A734">
        <v>3700</v>
      </c>
      <c r="B734" t="s">
        <v>3697</v>
      </c>
      <c r="C734" t="s">
        <v>7810</v>
      </c>
      <c r="D734">
        <v>500</v>
      </c>
      <c r="E734">
        <v>606</v>
      </c>
      <c r="F734" t="s">
        <v>8218</v>
      </c>
      <c r="G734" t="s">
        <v>8223</v>
      </c>
      <c r="H734" t="s">
        <v>8245</v>
      </c>
      <c r="I734">
        <v>1412092800</v>
      </c>
      <c r="J734">
        <v>1409493800</v>
      </c>
      <c r="K734" t="b">
        <v>0</v>
      </c>
      <c r="L734">
        <v>18</v>
      </c>
      <c r="M734" t="b">
        <v>1</v>
      </c>
      <c r="N734" t="s">
        <v>8269</v>
      </c>
      <c r="O734">
        <v>41912.666666666664</v>
      </c>
      <c r="P734">
        <v>41882.585648148146</v>
      </c>
      <c r="Q734">
        <v>121</v>
      </c>
      <c r="R734">
        <v>33.67</v>
      </c>
      <c r="S734" t="s">
        <v>8320</v>
      </c>
      <c r="T734" t="s">
        <v>8321</v>
      </c>
    </row>
    <row r="735" spans="1:20" x14ac:dyDescent="0.3">
      <c r="A735">
        <v>3701</v>
      </c>
      <c r="B735" t="s">
        <v>3698</v>
      </c>
      <c r="C735" t="s">
        <v>7811</v>
      </c>
      <c r="D735">
        <v>1500</v>
      </c>
      <c r="E735">
        <v>1505</v>
      </c>
      <c r="F735" t="s">
        <v>8218</v>
      </c>
      <c r="G735" t="s">
        <v>8224</v>
      </c>
      <c r="H735" t="s">
        <v>8246</v>
      </c>
      <c r="I735">
        <v>1433422793</v>
      </c>
      <c r="J735">
        <v>1430830793</v>
      </c>
      <c r="K735" t="b">
        <v>0</v>
      </c>
      <c r="L735">
        <v>39</v>
      </c>
      <c r="M735" t="b">
        <v>1</v>
      </c>
      <c r="N735" t="s">
        <v>8269</v>
      </c>
      <c r="O735">
        <v>42159.541585648149</v>
      </c>
      <c r="P735">
        <v>42129.541585648149</v>
      </c>
      <c r="Q735">
        <v>100</v>
      </c>
      <c r="R735">
        <v>38.590000000000003</v>
      </c>
      <c r="S735" t="s">
        <v>8320</v>
      </c>
      <c r="T735" t="s">
        <v>8321</v>
      </c>
    </row>
    <row r="736" spans="1:20" x14ac:dyDescent="0.3">
      <c r="A736">
        <v>3702</v>
      </c>
      <c r="B736" t="s">
        <v>3699</v>
      </c>
      <c r="C736" t="s">
        <v>7812</v>
      </c>
      <c r="D736">
        <v>3000</v>
      </c>
      <c r="E736">
        <v>3275</v>
      </c>
      <c r="F736" t="s">
        <v>8218</v>
      </c>
      <c r="G736" t="s">
        <v>8224</v>
      </c>
      <c r="H736" t="s">
        <v>8246</v>
      </c>
      <c r="I736">
        <v>1468191540</v>
      </c>
      <c r="J736">
        <v>1464958484</v>
      </c>
      <c r="K736" t="b">
        <v>0</v>
      </c>
      <c r="L736">
        <v>21</v>
      </c>
      <c r="M736" t="b">
        <v>1</v>
      </c>
      <c r="N736" t="s">
        <v>8269</v>
      </c>
      <c r="O736">
        <v>42561.957638888889</v>
      </c>
      <c r="P736">
        <v>42524.53800925926</v>
      </c>
      <c r="Q736">
        <v>109</v>
      </c>
      <c r="R736">
        <v>155.94999999999999</v>
      </c>
      <c r="S736" t="s">
        <v>8320</v>
      </c>
      <c r="T736" t="s">
        <v>8321</v>
      </c>
    </row>
    <row r="737" spans="1:20" x14ac:dyDescent="0.3">
      <c r="A737">
        <v>3703</v>
      </c>
      <c r="B737" t="s">
        <v>3700</v>
      </c>
      <c r="C737" t="s">
        <v>7813</v>
      </c>
      <c r="D737">
        <v>1050</v>
      </c>
      <c r="E737">
        <v>1296</v>
      </c>
      <c r="F737" t="s">
        <v>8218</v>
      </c>
      <c r="G737" t="s">
        <v>8223</v>
      </c>
      <c r="H737" t="s">
        <v>8245</v>
      </c>
      <c r="I737">
        <v>1471071540</v>
      </c>
      <c r="J737">
        <v>1467720388</v>
      </c>
      <c r="K737" t="b">
        <v>0</v>
      </c>
      <c r="L737">
        <v>30</v>
      </c>
      <c r="M737" t="b">
        <v>1</v>
      </c>
      <c r="N737" t="s">
        <v>8269</v>
      </c>
      <c r="O737">
        <v>42595.290972222225</v>
      </c>
      <c r="P737">
        <v>42556.504490740743</v>
      </c>
      <c r="Q737">
        <v>123</v>
      </c>
      <c r="R737">
        <v>43.2</v>
      </c>
      <c r="S737" t="s">
        <v>8320</v>
      </c>
      <c r="T737" t="s">
        <v>8321</v>
      </c>
    </row>
    <row r="738" spans="1:20" x14ac:dyDescent="0.3">
      <c r="A738">
        <v>3704</v>
      </c>
      <c r="B738" t="s">
        <v>3701</v>
      </c>
      <c r="C738" t="s">
        <v>7814</v>
      </c>
      <c r="D738">
        <v>300</v>
      </c>
      <c r="E738">
        <v>409.01</v>
      </c>
      <c r="F738" t="s">
        <v>8218</v>
      </c>
      <c r="G738" t="s">
        <v>8224</v>
      </c>
      <c r="H738" t="s">
        <v>8246</v>
      </c>
      <c r="I738">
        <v>1464712394</v>
      </c>
      <c r="J738">
        <v>1459528394</v>
      </c>
      <c r="K738" t="b">
        <v>0</v>
      </c>
      <c r="L738">
        <v>27</v>
      </c>
      <c r="M738" t="b">
        <v>1</v>
      </c>
      <c r="N738" t="s">
        <v>8269</v>
      </c>
      <c r="O738">
        <v>42521.689745370371</v>
      </c>
      <c r="P738">
        <v>42461.689745370371</v>
      </c>
      <c r="Q738">
        <v>136</v>
      </c>
      <c r="R738">
        <v>15.15</v>
      </c>
      <c r="S738" t="s">
        <v>8320</v>
      </c>
      <c r="T738" t="s">
        <v>8321</v>
      </c>
    </row>
    <row r="739" spans="1:20" x14ac:dyDescent="0.3">
      <c r="A739">
        <v>3705</v>
      </c>
      <c r="B739" t="s">
        <v>3702</v>
      </c>
      <c r="C739" t="s">
        <v>7815</v>
      </c>
      <c r="D739">
        <v>2827</v>
      </c>
      <c r="E739">
        <v>2925</v>
      </c>
      <c r="F739" t="s">
        <v>8218</v>
      </c>
      <c r="G739" t="s">
        <v>8223</v>
      </c>
      <c r="H739" t="s">
        <v>8245</v>
      </c>
      <c r="I739">
        <v>1403546400</v>
      </c>
      <c r="J739">
        <v>1401714114</v>
      </c>
      <c r="K739" t="b">
        <v>0</v>
      </c>
      <c r="L739">
        <v>35</v>
      </c>
      <c r="M739" t="b">
        <v>1</v>
      </c>
      <c r="N739" t="s">
        <v>8269</v>
      </c>
      <c r="O739">
        <v>41813.75</v>
      </c>
      <c r="P739">
        <v>41792.542986111112</v>
      </c>
      <c r="Q739">
        <v>103</v>
      </c>
      <c r="R739">
        <v>83.57</v>
      </c>
      <c r="S739" t="s">
        <v>8320</v>
      </c>
      <c r="T739" t="s">
        <v>8321</v>
      </c>
    </row>
    <row r="740" spans="1:20" x14ac:dyDescent="0.3">
      <c r="A740">
        <v>3706</v>
      </c>
      <c r="B740" t="s">
        <v>3703</v>
      </c>
      <c r="C740" t="s">
        <v>7816</v>
      </c>
      <c r="D740">
        <v>1500</v>
      </c>
      <c r="E740">
        <v>1820</v>
      </c>
      <c r="F740" t="s">
        <v>8218</v>
      </c>
      <c r="G740" t="s">
        <v>8223</v>
      </c>
      <c r="H740" t="s">
        <v>8245</v>
      </c>
      <c r="I740">
        <v>1410558949</v>
      </c>
      <c r="J740">
        <v>1409262949</v>
      </c>
      <c r="K740" t="b">
        <v>0</v>
      </c>
      <c r="L740">
        <v>13</v>
      </c>
      <c r="M740" t="b">
        <v>1</v>
      </c>
      <c r="N740" t="s">
        <v>8269</v>
      </c>
      <c r="O740">
        <v>41894.913761574076</v>
      </c>
      <c r="P740">
        <v>41879.913761574076</v>
      </c>
      <c r="Q740">
        <v>121</v>
      </c>
      <c r="R740">
        <v>140</v>
      </c>
      <c r="S740" t="s">
        <v>8320</v>
      </c>
      <c r="T740" t="s">
        <v>8321</v>
      </c>
    </row>
    <row r="741" spans="1:20" x14ac:dyDescent="0.3">
      <c r="A741">
        <v>3707</v>
      </c>
      <c r="B741" t="s">
        <v>3704</v>
      </c>
      <c r="C741" t="s">
        <v>7817</v>
      </c>
      <c r="D741">
        <v>1000</v>
      </c>
      <c r="E741">
        <v>1860</v>
      </c>
      <c r="F741" t="s">
        <v>8218</v>
      </c>
      <c r="G741" t="s">
        <v>8223</v>
      </c>
      <c r="H741" t="s">
        <v>8245</v>
      </c>
      <c r="I741">
        <v>1469165160</v>
      </c>
      <c r="J741">
        <v>1467335378</v>
      </c>
      <c r="K741" t="b">
        <v>0</v>
      </c>
      <c r="L741">
        <v>23</v>
      </c>
      <c r="M741" t="b">
        <v>1</v>
      </c>
      <c r="N741" t="s">
        <v>8269</v>
      </c>
      <c r="O741">
        <v>42573.226388888885</v>
      </c>
      <c r="P741">
        <v>42552.048356481479</v>
      </c>
      <c r="Q741">
        <v>186</v>
      </c>
      <c r="R741">
        <v>80.87</v>
      </c>
      <c r="S741" t="s">
        <v>8320</v>
      </c>
      <c r="T741" t="s">
        <v>8321</v>
      </c>
    </row>
    <row r="742" spans="1:20" x14ac:dyDescent="0.3">
      <c r="A742">
        <v>3708</v>
      </c>
      <c r="B742" t="s">
        <v>3705</v>
      </c>
      <c r="C742" t="s">
        <v>7818</v>
      </c>
      <c r="D742">
        <v>700</v>
      </c>
      <c r="E742">
        <v>2100</v>
      </c>
      <c r="F742" t="s">
        <v>8218</v>
      </c>
      <c r="G742" t="s">
        <v>8223</v>
      </c>
      <c r="H742" t="s">
        <v>8245</v>
      </c>
      <c r="I742">
        <v>1404444286</v>
      </c>
      <c r="J742">
        <v>1403234686</v>
      </c>
      <c r="K742" t="b">
        <v>0</v>
      </c>
      <c r="L742">
        <v>39</v>
      </c>
      <c r="M742" t="b">
        <v>1</v>
      </c>
      <c r="N742" t="s">
        <v>8269</v>
      </c>
      <c r="O742">
        <v>41824.142199074071</v>
      </c>
      <c r="P742">
        <v>41810.142199074071</v>
      </c>
      <c r="Q742">
        <v>300</v>
      </c>
      <c r="R742">
        <v>53.85</v>
      </c>
      <c r="S742" t="s">
        <v>8320</v>
      </c>
      <c r="T742" t="s">
        <v>8321</v>
      </c>
    </row>
    <row r="743" spans="1:20" x14ac:dyDescent="0.3">
      <c r="A743">
        <v>3709</v>
      </c>
      <c r="B743" t="s">
        <v>3706</v>
      </c>
      <c r="C743" t="s">
        <v>7819</v>
      </c>
      <c r="D743">
        <v>1000</v>
      </c>
      <c r="E743">
        <v>1082.5</v>
      </c>
      <c r="F743" t="s">
        <v>8218</v>
      </c>
      <c r="G743" t="s">
        <v>8224</v>
      </c>
      <c r="H743" t="s">
        <v>8246</v>
      </c>
      <c r="I743">
        <v>1403715546</v>
      </c>
      <c r="J743">
        <v>1401123546</v>
      </c>
      <c r="K743" t="b">
        <v>0</v>
      </c>
      <c r="L743">
        <v>35</v>
      </c>
      <c r="M743" t="b">
        <v>1</v>
      </c>
      <c r="N743" t="s">
        <v>8269</v>
      </c>
      <c r="O743">
        <v>41815.707708333335</v>
      </c>
      <c r="P743">
        <v>41785.707708333335</v>
      </c>
      <c r="Q743">
        <v>108</v>
      </c>
      <c r="R743">
        <v>30.93</v>
      </c>
      <c r="S743" t="s">
        <v>8320</v>
      </c>
      <c r="T743" t="s">
        <v>8321</v>
      </c>
    </row>
    <row r="744" spans="1:20" x14ac:dyDescent="0.3">
      <c r="A744">
        <v>3710</v>
      </c>
      <c r="B744" t="s">
        <v>3707</v>
      </c>
      <c r="C744" t="s">
        <v>7820</v>
      </c>
      <c r="D744">
        <v>1300</v>
      </c>
      <c r="E744">
        <v>1835</v>
      </c>
      <c r="F744" t="s">
        <v>8218</v>
      </c>
      <c r="G744" t="s">
        <v>8223</v>
      </c>
      <c r="H744" t="s">
        <v>8245</v>
      </c>
      <c r="I744">
        <v>1428068988</v>
      </c>
      <c r="J744">
        <v>1425908988</v>
      </c>
      <c r="K744" t="b">
        <v>0</v>
      </c>
      <c r="L744">
        <v>27</v>
      </c>
      <c r="M744" t="b">
        <v>1</v>
      </c>
      <c r="N744" t="s">
        <v>8269</v>
      </c>
      <c r="O744">
        <v>42097.576249999998</v>
      </c>
      <c r="P744">
        <v>42072.576249999998</v>
      </c>
      <c r="Q744">
        <v>141</v>
      </c>
      <c r="R744">
        <v>67.959999999999994</v>
      </c>
      <c r="S744" t="s">
        <v>8320</v>
      </c>
      <c r="T744" t="s">
        <v>8321</v>
      </c>
    </row>
    <row r="745" spans="1:20" x14ac:dyDescent="0.3">
      <c r="A745">
        <v>3711</v>
      </c>
      <c r="B745" t="s">
        <v>3708</v>
      </c>
      <c r="C745" t="s">
        <v>7821</v>
      </c>
      <c r="D745">
        <v>500</v>
      </c>
      <c r="E745">
        <v>570</v>
      </c>
      <c r="F745" t="s">
        <v>8218</v>
      </c>
      <c r="G745" t="s">
        <v>8223</v>
      </c>
      <c r="H745" t="s">
        <v>8245</v>
      </c>
      <c r="I745">
        <v>1402848000</v>
      </c>
      <c r="J745">
        <v>1400606573</v>
      </c>
      <c r="K745" t="b">
        <v>0</v>
      </c>
      <c r="L745">
        <v>21</v>
      </c>
      <c r="M745" t="b">
        <v>1</v>
      </c>
      <c r="N745" t="s">
        <v>8269</v>
      </c>
      <c r="O745">
        <v>41805.666666666664</v>
      </c>
      <c r="P745">
        <v>41779.724224537036</v>
      </c>
      <c r="Q745">
        <v>114</v>
      </c>
      <c r="R745">
        <v>27.14</v>
      </c>
      <c r="S745" t="s">
        <v>8320</v>
      </c>
      <c r="T745" t="s">
        <v>8321</v>
      </c>
    </row>
    <row r="746" spans="1:20" x14ac:dyDescent="0.3">
      <c r="A746">
        <v>3712</v>
      </c>
      <c r="B746" t="s">
        <v>3709</v>
      </c>
      <c r="C746" t="s">
        <v>7822</v>
      </c>
      <c r="D746">
        <v>7500</v>
      </c>
      <c r="E746">
        <v>11530</v>
      </c>
      <c r="F746" t="s">
        <v>8218</v>
      </c>
      <c r="G746" t="s">
        <v>8223</v>
      </c>
      <c r="H746" t="s">
        <v>8245</v>
      </c>
      <c r="I746">
        <v>1433055540</v>
      </c>
      <c r="J746">
        <v>1431230867</v>
      </c>
      <c r="K746" t="b">
        <v>0</v>
      </c>
      <c r="L746">
        <v>104</v>
      </c>
      <c r="M746" t="b">
        <v>1</v>
      </c>
      <c r="N746" t="s">
        <v>8269</v>
      </c>
      <c r="O746">
        <v>42155.290972222225</v>
      </c>
      <c r="P746">
        <v>42134.172071759262</v>
      </c>
      <c r="Q746">
        <v>154</v>
      </c>
      <c r="R746">
        <v>110.87</v>
      </c>
      <c r="S746" t="s">
        <v>8320</v>
      </c>
      <c r="T746" t="s">
        <v>8321</v>
      </c>
    </row>
    <row r="747" spans="1:20" x14ac:dyDescent="0.3">
      <c r="A747">
        <v>3713</v>
      </c>
      <c r="B747" t="s">
        <v>3710</v>
      </c>
      <c r="C747" t="s">
        <v>7823</v>
      </c>
      <c r="D747">
        <v>2000</v>
      </c>
      <c r="E747">
        <v>2030</v>
      </c>
      <c r="F747" t="s">
        <v>8218</v>
      </c>
      <c r="G747" t="s">
        <v>8223</v>
      </c>
      <c r="H747" t="s">
        <v>8245</v>
      </c>
      <c r="I747">
        <v>1465062166</v>
      </c>
      <c r="J747">
        <v>1463334166</v>
      </c>
      <c r="K747" t="b">
        <v>0</v>
      </c>
      <c r="L747">
        <v>19</v>
      </c>
      <c r="M747" t="b">
        <v>1</v>
      </c>
      <c r="N747" t="s">
        <v>8269</v>
      </c>
      <c r="O747">
        <v>42525.738032407404</v>
      </c>
      <c r="P747">
        <v>42505.738032407404</v>
      </c>
      <c r="Q747">
        <v>102</v>
      </c>
      <c r="R747">
        <v>106.84</v>
      </c>
      <c r="S747" t="s">
        <v>8320</v>
      </c>
      <c r="T747" t="s">
        <v>8321</v>
      </c>
    </row>
    <row r="748" spans="1:20" x14ac:dyDescent="0.3">
      <c r="A748">
        <v>3714</v>
      </c>
      <c r="B748" t="s">
        <v>3711</v>
      </c>
      <c r="C748" t="s">
        <v>7824</v>
      </c>
      <c r="D748">
        <v>10000</v>
      </c>
      <c r="E748">
        <v>10235</v>
      </c>
      <c r="F748" t="s">
        <v>8218</v>
      </c>
      <c r="G748" t="s">
        <v>8223</v>
      </c>
      <c r="H748" t="s">
        <v>8245</v>
      </c>
      <c r="I748">
        <v>1432612740</v>
      </c>
      <c r="J748">
        <v>1429881667</v>
      </c>
      <c r="K748" t="b">
        <v>0</v>
      </c>
      <c r="L748">
        <v>97</v>
      </c>
      <c r="M748" t="b">
        <v>1</v>
      </c>
      <c r="N748" t="s">
        <v>8269</v>
      </c>
      <c r="O748">
        <v>42150.165972222225</v>
      </c>
      <c r="P748">
        <v>42118.556331018524</v>
      </c>
      <c r="Q748">
        <v>102</v>
      </c>
      <c r="R748">
        <v>105.52</v>
      </c>
      <c r="S748" t="s">
        <v>8320</v>
      </c>
      <c r="T748" t="s">
        <v>8321</v>
      </c>
    </row>
    <row r="749" spans="1:20" x14ac:dyDescent="0.3">
      <c r="A749">
        <v>3715</v>
      </c>
      <c r="B749" t="s">
        <v>3712</v>
      </c>
      <c r="C749" t="s">
        <v>7825</v>
      </c>
      <c r="D749">
        <v>3500</v>
      </c>
      <c r="E749">
        <v>3590</v>
      </c>
      <c r="F749" t="s">
        <v>8218</v>
      </c>
      <c r="G749" t="s">
        <v>8224</v>
      </c>
      <c r="H749" t="s">
        <v>8246</v>
      </c>
      <c r="I749">
        <v>1427806320</v>
      </c>
      <c r="J749">
        <v>1422834819</v>
      </c>
      <c r="K749" t="b">
        <v>0</v>
      </c>
      <c r="L749">
        <v>27</v>
      </c>
      <c r="M749" t="b">
        <v>1</v>
      </c>
      <c r="N749" t="s">
        <v>8269</v>
      </c>
      <c r="O749">
        <v>42094.536111111112</v>
      </c>
      <c r="P749">
        <v>42036.995590277773</v>
      </c>
      <c r="Q749">
        <v>103</v>
      </c>
      <c r="R749">
        <v>132.96</v>
      </c>
      <c r="S749" t="s">
        <v>8320</v>
      </c>
      <c r="T749" t="s">
        <v>8321</v>
      </c>
    </row>
    <row r="750" spans="1:20" x14ac:dyDescent="0.3">
      <c r="A750">
        <v>3716</v>
      </c>
      <c r="B750" t="s">
        <v>3713</v>
      </c>
      <c r="C750" t="s">
        <v>7826</v>
      </c>
      <c r="D750">
        <v>800</v>
      </c>
      <c r="E750">
        <v>1246</v>
      </c>
      <c r="F750" t="s">
        <v>8218</v>
      </c>
      <c r="G750" t="s">
        <v>8223</v>
      </c>
      <c r="H750" t="s">
        <v>8245</v>
      </c>
      <c r="I750">
        <v>1453411109</v>
      </c>
      <c r="J750">
        <v>1450819109</v>
      </c>
      <c r="K750" t="b">
        <v>0</v>
      </c>
      <c r="L750">
        <v>24</v>
      </c>
      <c r="M750" t="b">
        <v>1</v>
      </c>
      <c r="N750" t="s">
        <v>8269</v>
      </c>
      <c r="O750">
        <v>42390.887835648144</v>
      </c>
      <c r="P750">
        <v>42360.887835648144</v>
      </c>
      <c r="Q750">
        <v>156</v>
      </c>
      <c r="R750">
        <v>51.92</v>
      </c>
      <c r="S750" t="s">
        <v>8320</v>
      </c>
      <c r="T750" t="s">
        <v>8321</v>
      </c>
    </row>
    <row r="751" spans="1:20" x14ac:dyDescent="0.3">
      <c r="A751">
        <v>3717</v>
      </c>
      <c r="B751" t="s">
        <v>3714</v>
      </c>
      <c r="C751" t="s">
        <v>7827</v>
      </c>
      <c r="D751">
        <v>4000</v>
      </c>
      <c r="E751">
        <v>4030</v>
      </c>
      <c r="F751" t="s">
        <v>8218</v>
      </c>
      <c r="G751" t="s">
        <v>8224</v>
      </c>
      <c r="H751" t="s">
        <v>8246</v>
      </c>
      <c r="I751">
        <v>1431204449</v>
      </c>
      <c r="J751">
        <v>1428526049</v>
      </c>
      <c r="K751" t="b">
        <v>0</v>
      </c>
      <c r="L751">
        <v>13</v>
      </c>
      <c r="M751" t="b">
        <v>1</v>
      </c>
      <c r="N751" t="s">
        <v>8269</v>
      </c>
      <c r="O751">
        <v>42133.866307870368</v>
      </c>
      <c r="P751">
        <v>42102.866307870368</v>
      </c>
      <c r="Q751">
        <v>101</v>
      </c>
      <c r="R751">
        <v>310</v>
      </c>
      <c r="S751" t="s">
        <v>8320</v>
      </c>
      <c r="T751" t="s">
        <v>8321</v>
      </c>
    </row>
    <row r="752" spans="1:20" x14ac:dyDescent="0.3">
      <c r="A752">
        <v>3718</v>
      </c>
      <c r="B752" t="s">
        <v>3715</v>
      </c>
      <c r="C752" t="s">
        <v>7828</v>
      </c>
      <c r="D752">
        <v>500</v>
      </c>
      <c r="E752">
        <v>1197</v>
      </c>
      <c r="F752" t="s">
        <v>8218</v>
      </c>
      <c r="G752" t="s">
        <v>8224</v>
      </c>
      <c r="H752" t="s">
        <v>8246</v>
      </c>
      <c r="I752">
        <v>1425057075</v>
      </c>
      <c r="J752">
        <v>1422465075</v>
      </c>
      <c r="K752" t="b">
        <v>0</v>
      </c>
      <c r="L752">
        <v>46</v>
      </c>
      <c r="M752" t="b">
        <v>1</v>
      </c>
      <c r="N752" t="s">
        <v>8269</v>
      </c>
      <c r="O752">
        <v>42062.716145833328</v>
      </c>
      <c r="P752">
        <v>42032.716145833328</v>
      </c>
      <c r="Q752">
        <v>239</v>
      </c>
      <c r="R752">
        <v>26.02</v>
      </c>
      <c r="S752" t="s">
        <v>8320</v>
      </c>
      <c r="T752" t="s">
        <v>8321</v>
      </c>
    </row>
    <row r="753" spans="1:20" x14ac:dyDescent="0.3">
      <c r="A753">
        <v>3719</v>
      </c>
      <c r="B753" t="s">
        <v>3716</v>
      </c>
      <c r="C753" t="s">
        <v>7829</v>
      </c>
      <c r="D753">
        <v>200</v>
      </c>
      <c r="E753">
        <v>420</v>
      </c>
      <c r="F753" t="s">
        <v>8218</v>
      </c>
      <c r="G753" t="s">
        <v>8224</v>
      </c>
      <c r="H753" t="s">
        <v>8246</v>
      </c>
      <c r="I753">
        <v>1434994266</v>
      </c>
      <c r="J753">
        <v>1432402266</v>
      </c>
      <c r="K753" t="b">
        <v>0</v>
      </c>
      <c r="L753">
        <v>4</v>
      </c>
      <c r="M753" t="b">
        <v>1</v>
      </c>
      <c r="N753" t="s">
        <v>8269</v>
      </c>
      <c r="O753">
        <v>42177.729930555557</v>
      </c>
      <c r="P753">
        <v>42147.729930555557</v>
      </c>
      <c r="Q753">
        <v>210</v>
      </c>
      <c r="R753">
        <v>105</v>
      </c>
      <c r="S753" t="s">
        <v>8320</v>
      </c>
      <c r="T753" t="s">
        <v>8321</v>
      </c>
    </row>
    <row r="754" spans="1:20" x14ac:dyDescent="0.3">
      <c r="A754">
        <v>3720</v>
      </c>
      <c r="B754" t="s">
        <v>3717</v>
      </c>
      <c r="C754" t="s">
        <v>7830</v>
      </c>
      <c r="D754">
        <v>3300</v>
      </c>
      <c r="E754">
        <v>3449</v>
      </c>
      <c r="F754" t="s">
        <v>8218</v>
      </c>
      <c r="G754" t="s">
        <v>8223</v>
      </c>
      <c r="H754" t="s">
        <v>8245</v>
      </c>
      <c r="I754">
        <v>1435881006</v>
      </c>
      <c r="J754">
        <v>1433980206</v>
      </c>
      <c r="K754" t="b">
        <v>0</v>
      </c>
      <c r="L754">
        <v>40</v>
      </c>
      <c r="M754" t="b">
        <v>1</v>
      </c>
      <c r="N754" t="s">
        <v>8269</v>
      </c>
      <c r="O754">
        <v>42187.993125000001</v>
      </c>
      <c r="P754">
        <v>42165.993125000001</v>
      </c>
      <c r="Q754">
        <v>105</v>
      </c>
      <c r="R754">
        <v>86.23</v>
      </c>
      <c r="S754" t="s">
        <v>8320</v>
      </c>
      <c r="T754" t="s">
        <v>8321</v>
      </c>
    </row>
    <row r="755" spans="1:20" x14ac:dyDescent="0.3">
      <c r="A755">
        <v>3721</v>
      </c>
      <c r="B755" t="s">
        <v>3718</v>
      </c>
      <c r="C755" t="s">
        <v>7831</v>
      </c>
      <c r="D755">
        <v>5000</v>
      </c>
      <c r="E755">
        <v>5040</v>
      </c>
      <c r="F755" t="s">
        <v>8218</v>
      </c>
      <c r="G755" t="s">
        <v>8223</v>
      </c>
      <c r="H755" t="s">
        <v>8245</v>
      </c>
      <c r="I755">
        <v>1415230084</v>
      </c>
      <c r="J755">
        <v>1413412084</v>
      </c>
      <c r="K755" t="b">
        <v>0</v>
      </c>
      <c r="L755">
        <v>44</v>
      </c>
      <c r="M755" t="b">
        <v>1</v>
      </c>
      <c r="N755" t="s">
        <v>8269</v>
      </c>
      <c r="O755">
        <v>41948.977824074071</v>
      </c>
      <c r="P755">
        <v>41927.936157407406</v>
      </c>
      <c r="Q755">
        <v>101</v>
      </c>
      <c r="R755">
        <v>114.55</v>
      </c>
      <c r="S755" t="s">
        <v>8320</v>
      </c>
      <c r="T755" t="s">
        <v>8321</v>
      </c>
    </row>
    <row r="756" spans="1:20" x14ac:dyDescent="0.3">
      <c r="A756">
        <v>3722</v>
      </c>
      <c r="B756" t="s">
        <v>3719</v>
      </c>
      <c r="C756" t="s">
        <v>7832</v>
      </c>
      <c r="D756">
        <v>1500</v>
      </c>
      <c r="E756">
        <v>1668</v>
      </c>
      <c r="F756" t="s">
        <v>8218</v>
      </c>
      <c r="G756" t="s">
        <v>8228</v>
      </c>
      <c r="H756" t="s">
        <v>8250</v>
      </c>
      <c r="I756">
        <v>1455231540</v>
      </c>
      <c r="J756">
        <v>1452614847</v>
      </c>
      <c r="K756" t="b">
        <v>0</v>
      </c>
      <c r="L756">
        <v>35</v>
      </c>
      <c r="M756" t="b">
        <v>1</v>
      </c>
      <c r="N756" t="s">
        <v>8269</v>
      </c>
      <c r="O756">
        <v>42411.957638888889</v>
      </c>
      <c r="P756">
        <v>42381.671840277777</v>
      </c>
      <c r="Q756">
        <v>111</v>
      </c>
      <c r="R756">
        <v>47.66</v>
      </c>
      <c r="S756" t="s">
        <v>8320</v>
      </c>
      <c r="T756" t="s">
        <v>8321</v>
      </c>
    </row>
    <row r="757" spans="1:20" x14ac:dyDescent="0.3">
      <c r="A757">
        <v>3723</v>
      </c>
      <c r="B757" t="s">
        <v>3720</v>
      </c>
      <c r="C757" t="s">
        <v>7833</v>
      </c>
      <c r="D757">
        <v>4500</v>
      </c>
      <c r="E757">
        <v>4592</v>
      </c>
      <c r="F757" t="s">
        <v>8218</v>
      </c>
      <c r="G757" t="s">
        <v>8224</v>
      </c>
      <c r="H757" t="s">
        <v>8246</v>
      </c>
      <c r="I757">
        <v>1417374262</v>
      </c>
      <c r="J757">
        <v>1414778662</v>
      </c>
      <c r="K757" t="b">
        <v>0</v>
      </c>
      <c r="L757">
        <v>63</v>
      </c>
      <c r="M757" t="b">
        <v>1</v>
      </c>
      <c r="N757" t="s">
        <v>8269</v>
      </c>
      <c r="O757">
        <v>41973.794699074075</v>
      </c>
      <c r="P757">
        <v>41943.753032407411</v>
      </c>
      <c r="Q757">
        <v>102</v>
      </c>
      <c r="R757">
        <v>72.89</v>
      </c>
      <c r="S757" t="s">
        <v>8320</v>
      </c>
      <c r="T757" t="s">
        <v>8321</v>
      </c>
    </row>
    <row r="758" spans="1:20" x14ac:dyDescent="0.3">
      <c r="A758">
        <v>3724</v>
      </c>
      <c r="B758" t="s">
        <v>3721</v>
      </c>
      <c r="C758" t="s">
        <v>7834</v>
      </c>
      <c r="D758">
        <v>4300</v>
      </c>
      <c r="E758">
        <v>4409.55</v>
      </c>
      <c r="F758" t="s">
        <v>8218</v>
      </c>
      <c r="G758" t="s">
        <v>8224</v>
      </c>
      <c r="H758" t="s">
        <v>8246</v>
      </c>
      <c r="I758">
        <v>1462402800</v>
      </c>
      <c r="J758">
        <v>1459856860</v>
      </c>
      <c r="K758" t="b">
        <v>0</v>
      </c>
      <c r="L758">
        <v>89</v>
      </c>
      <c r="M758" t="b">
        <v>1</v>
      </c>
      <c r="N758" t="s">
        <v>8269</v>
      </c>
      <c r="O758">
        <v>42494.958333333328</v>
      </c>
      <c r="P758">
        <v>42465.491435185191</v>
      </c>
      <c r="Q758">
        <v>103</v>
      </c>
      <c r="R758">
        <v>49.55</v>
      </c>
      <c r="S758" t="s">
        <v>8320</v>
      </c>
      <c r="T758" t="s">
        <v>8321</v>
      </c>
    </row>
    <row r="759" spans="1:20" x14ac:dyDescent="0.3">
      <c r="A759">
        <v>3725</v>
      </c>
      <c r="B759" t="s">
        <v>3722</v>
      </c>
      <c r="C759" t="s">
        <v>7835</v>
      </c>
      <c r="D759">
        <v>300</v>
      </c>
      <c r="E759">
        <v>381</v>
      </c>
      <c r="F759" t="s">
        <v>8218</v>
      </c>
      <c r="G759" t="s">
        <v>8224</v>
      </c>
      <c r="H759" t="s">
        <v>8246</v>
      </c>
      <c r="I759">
        <v>1455831000</v>
      </c>
      <c r="J759">
        <v>1454366467</v>
      </c>
      <c r="K759" t="b">
        <v>0</v>
      </c>
      <c r="L759">
        <v>15</v>
      </c>
      <c r="M759" t="b">
        <v>1</v>
      </c>
      <c r="N759" t="s">
        <v>8269</v>
      </c>
      <c r="O759">
        <v>42418.895833333328</v>
      </c>
      <c r="P759">
        <v>42401.945219907408</v>
      </c>
      <c r="Q759">
        <v>127</v>
      </c>
      <c r="R759">
        <v>25.4</v>
      </c>
      <c r="S759" t="s">
        <v>8320</v>
      </c>
      <c r="T759" t="s">
        <v>8321</v>
      </c>
    </row>
    <row r="760" spans="1:20" x14ac:dyDescent="0.3">
      <c r="A760">
        <v>3726</v>
      </c>
      <c r="B760" t="s">
        <v>3723</v>
      </c>
      <c r="C760" t="s">
        <v>7836</v>
      </c>
      <c r="D760">
        <v>850</v>
      </c>
      <c r="E760">
        <v>2879</v>
      </c>
      <c r="F760" t="s">
        <v>8218</v>
      </c>
      <c r="G760" t="s">
        <v>8223</v>
      </c>
      <c r="H760" t="s">
        <v>8245</v>
      </c>
      <c r="I760">
        <v>1461963600</v>
      </c>
      <c r="J760">
        <v>1459567371</v>
      </c>
      <c r="K760" t="b">
        <v>0</v>
      </c>
      <c r="L760">
        <v>46</v>
      </c>
      <c r="M760" t="b">
        <v>1</v>
      </c>
      <c r="N760" t="s">
        <v>8269</v>
      </c>
      <c r="O760">
        <v>42489.875</v>
      </c>
      <c r="P760">
        <v>42462.140868055561</v>
      </c>
      <c r="Q760">
        <v>339</v>
      </c>
      <c r="R760">
        <v>62.59</v>
      </c>
      <c r="S760" t="s">
        <v>8320</v>
      </c>
      <c r="T760" t="s">
        <v>8321</v>
      </c>
    </row>
    <row r="761" spans="1:20" x14ac:dyDescent="0.3">
      <c r="A761">
        <v>3727</v>
      </c>
      <c r="B761" t="s">
        <v>3724</v>
      </c>
      <c r="C761" t="s">
        <v>7837</v>
      </c>
      <c r="D761">
        <v>2000</v>
      </c>
      <c r="E761">
        <v>2015</v>
      </c>
      <c r="F761" t="s">
        <v>8218</v>
      </c>
      <c r="G761" t="s">
        <v>8223</v>
      </c>
      <c r="H761" t="s">
        <v>8245</v>
      </c>
      <c r="I761">
        <v>1476939300</v>
      </c>
      <c r="J761">
        <v>1474273294</v>
      </c>
      <c r="K761" t="b">
        <v>0</v>
      </c>
      <c r="L761">
        <v>33</v>
      </c>
      <c r="M761" t="b">
        <v>1</v>
      </c>
      <c r="N761" t="s">
        <v>8269</v>
      </c>
      <c r="O761">
        <v>42663.204861111109</v>
      </c>
      <c r="P761">
        <v>42632.348310185189</v>
      </c>
      <c r="Q761">
        <v>101</v>
      </c>
      <c r="R761">
        <v>61.06</v>
      </c>
      <c r="S761" t="s">
        <v>8320</v>
      </c>
      <c r="T761" t="s">
        <v>8321</v>
      </c>
    </row>
    <row r="762" spans="1:20" x14ac:dyDescent="0.3">
      <c r="A762">
        <v>3728</v>
      </c>
      <c r="B762" t="s">
        <v>3725</v>
      </c>
      <c r="C762" t="s">
        <v>7838</v>
      </c>
      <c r="D762">
        <v>20000</v>
      </c>
      <c r="E762">
        <v>1862</v>
      </c>
      <c r="F762" t="s">
        <v>8220</v>
      </c>
      <c r="G762" t="s">
        <v>8223</v>
      </c>
      <c r="H762" t="s">
        <v>8245</v>
      </c>
      <c r="I762">
        <v>1439957176</v>
      </c>
      <c r="J762">
        <v>1437365176</v>
      </c>
      <c r="K762" t="b">
        <v>0</v>
      </c>
      <c r="L762">
        <v>31</v>
      </c>
      <c r="M762" t="b">
        <v>0</v>
      </c>
      <c r="N762" t="s">
        <v>8269</v>
      </c>
      <c r="O762">
        <v>42235.171018518522</v>
      </c>
      <c r="P762">
        <v>42205.171018518522</v>
      </c>
      <c r="Q762">
        <v>9</v>
      </c>
      <c r="R762">
        <v>60.06</v>
      </c>
      <c r="S762" t="s">
        <v>8320</v>
      </c>
      <c r="T762" t="s">
        <v>8321</v>
      </c>
    </row>
    <row r="763" spans="1:20" x14ac:dyDescent="0.3">
      <c r="A763">
        <v>3729</v>
      </c>
      <c r="B763" t="s">
        <v>3726</v>
      </c>
      <c r="C763" t="s">
        <v>7839</v>
      </c>
      <c r="D763">
        <v>5000</v>
      </c>
      <c r="E763">
        <v>362</v>
      </c>
      <c r="F763" t="s">
        <v>8220</v>
      </c>
      <c r="G763" t="s">
        <v>8223</v>
      </c>
      <c r="H763" t="s">
        <v>8245</v>
      </c>
      <c r="I763">
        <v>1427082912</v>
      </c>
      <c r="J763">
        <v>1423198512</v>
      </c>
      <c r="K763" t="b">
        <v>0</v>
      </c>
      <c r="L763">
        <v>5</v>
      </c>
      <c r="M763" t="b">
        <v>0</v>
      </c>
      <c r="N763" t="s">
        <v>8269</v>
      </c>
      <c r="O763">
        <v>42086.16333333333</v>
      </c>
      <c r="P763">
        <v>42041.205000000002</v>
      </c>
      <c r="Q763">
        <v>7</v>
      </c>
      <c r="R763">
        <v>72.400000000000006</v>
      </c>
      <c r="S763" t="s">
        <v>8320</v>
      </c>
      <c r="T763" t="s">
        <v>8321</v>
      </c>
    </row>
    <row r="764" spans="1:20" x14ac:dyDescent="0.3">
      <c r="A764">
        <v>3730</v>
      </c>
      <c r="B764" t="s">
        <v>3727</v>
      </c>
      <c r="C764" t="s">
        <v>7840</v>
      </c>
      <c r="D764">
        <v>1000</v>
      </c>
      <c r="E764">
        <v>100</v>
      </c>
      <c r="F764" t="s">
        <v>8220</v>
      </c>
      <c r="G764" t="s">
        <v>8223</v>
      </c>
      <c r="H764" t="s">
        <v>8245</v>
      </c>
      <c r="I764">
        <v>1439828159</v>
      </c>
      <c r="J764">
        <v>1437236159</v>
      </c>
      <c r="K764" t="b">
        <v>0</v>
      </c>
      <c r="L764">
        <v>1</v>
      </c>
      <c r="M764" t="b">
        <v>0</v>
      </c>
      <c r="N764" t="s">
        <v>8269</v>
      </c>
      <c r="O764">
        <v>42233.677766203706</v>
      </c>
      <c r="P764">
        <v>42203.677766203706</v>
      </c>
      <c r="Q764">
        <v>10</v>
      </c>
      <c r="R764">
        <v>100</v>
      </c>
      <c r="S764" t="s">
        <v>8320</v>
      </c>
      <c r="T764" t="s">
        <v>8321</v>
      </c>
    </row>
    <row r="765" spans="1:20" x14ac:dyDescent="0.3">
      <c r="A765">
        <v>3731</v>
      </c>
      <c r="B765" t="s">
        <v>3728</v>
      </c>
      <c r="C765" t="s">
        <v>7841</v>
      </c>
      <c r="D765">
        <v>5500</v>
      </c>
      <c r="E765">
        <v>620</v>
      </c>
      <c r="F765" t="s">
        <v>8220</v>
      </c>
      <c r="G765" t="s">
        <v>8223</v>
      </c>
      <c r="H765" t="s">
        <v>8245</v>
      </c>
      <c r="I765">
        <v>1420860180</v>
      </c>
      <c r="J765">
        <v>1418234646</v>
      </c>
      <c r="K765" t="b">
        <v>0</v>
      </c>
      <c r="L765">
        <v>12</v>
      </c>
      <c r="M765" t="b">
        <v>0</v>
      </c>
      <c r="N765" t="s">
        <v>8269</v>
      </c>
      <c r="O765">
        <v>42014.140972222223</v>
      </c>
      <c r="P765">
        <v>41983.752847222218</v>
      </c>
      <c r="Q765">
        <v>11</v>
      </c>
      <c r="R765">
        <v>51.67</v>
      </c>
      <c r="S765" t="s">
        <v>8320</v>
      </c>
      <c r="T765" t="s">
        <v>8321</v>
      </c>
    </row>
    <row r="766" spans="1:20" x14ac:dyDescent="0.3">
      <c r="A766">
        <v>3732</v>
      </c>
      <c r="B766" t="s">
        <v>3729</v>
      </c>
      <c r="C766" t="s">
        <v>7842</v>
      </c>
      <c r="D766">
        <v>850</v>
      </c>
      <c r="E766">
        <v>131</v>
      </c>
      <c r="F766" t="s">
        <v>8220</v>
      </c>
      <c r="G766" t="s">
        <v>8232</v>
      </c>
      <c r="H766" t="s">
        <v>8248</v>
      </c>
      <c r="I766">
        <v>1422100800</v>
      </c>
      <c r="J766">
        <v>1416932133</v>
      </c>
      <c r="K766" t="b">
        <v>0</v>
      </c>
      <c r="L766">
        <v>4</v>
      </c>
      <c r="M766" t="b">
        <v>0</v>
      </c>
      <c r="N766" t="s">
        <v>8269</v>
      </c>
      <c r="O766">
        <v>42028.5</v>
      </c>
      <c r="P766">
        <v>41968.677465277782</v>
      </c>
      <c r="Q766">
        <v>15</v>
      </c>
      <c r="R766">
        <v>32.75</v>
      </c>
      <c r="S766" t="s">
        <v>8320</v>
      </c>
      <c r="T766" t="s">
        <v>8321</v>
      </c>
    </row>
    <row r="767" spans="1:20" x14ac:dyDescent="0.3">
      <c r="A767">
        <v>3733</v>
      </c>
      <c r="B767" t="s">
        <v>3730</v>
      </c>
      <c r="C767" t="s">
        <v>7843</v>
      </c>
      <c r="D767">
        <v>1500</v>
      </c>
      <c r="E767">
        <v>0</v>
      </c>
      <c r="F767" t="s">
        <v>8220</v>
      </c>
      <c r="G767" t="s">
        <v>8223</v>
      </c>
      <c r="H767" t="s">
        <v>8245</v>
      </c>
      <c r="I767">
        <v>1429396200</v>
      </c>
      <c r="J767">
        <v>1428539708</v>
      </c>
      <c r="K767" t="b">
        <v>0</v>
      </c>
      <c r="L767">
        <v>0</v>
      </c>
      <c r="M767" t="b">
        <v>0</v>
      </c>
      <c r="N767" t="s">
        <v>8269</v>
      </c>
      <c r="O767">
        <v>42112.9375</v>
      </c>
      <c r="P767">
        <v>42103.024398148147</v>
      </c>
      <c r="Q767">
        <v>0</v>
      </c>
      <c r="R767">
        <v>0</v>
      </c>
      <c r="S767" t="s">
        <v>8320</v>
      </c>
      <c r="T767" t="s">
        <v>8321</v>
      </c>
    </row>
    <row r="768" spans="1:20" x14ac:dyDescent="0.3">
      <c r="A768">
        <v>3734</v>
      </c>
      <c r="B768" t="s">
        <v>3731</v>
      </c>
      <c r="C768" t="s">
        <v>7844</v>
      </c>
      <c r="D768">
        <v>1500</v>
      </c>
      <c r="E768">
        <v>427</v>
      </c>
      <c r="F768" t="s">
        <v>8220</v>
      </c>
      <c r="G768" t="s">
        <v>8223</v>
      </c>
      <c r="H768" t="s">
        <v>8245</v>
      </c>
      <c r="I768">
        <v>1432589896</v>
      </c>
      <c r="J768">
        <v>1427405896</v>
      </c>
      <c r="K768" t="b">
        <v>0</v>
      </c>
      <c r="L768">
        <v>7</v>
      </c>
      <c r="M768" t="b">
        <v>0</v>
      </c>
      <c r="N768" t="s">
        <v>8269</v>
      </c>
      <c r="O768">
        <v>42149.901574074072</v>
      </c>
      <c r="P768">
        <v>42089.901574074072</v>
      </c>
      <c r="Q768">
        <v>28</v>
      </c>
      <c r="R768">
        <v>61</v>
      </c>
      <c r="S768" t="s">
        <v>8320</v>
      </c>
      <c r="T768" t="s">
        <v>8321</v>
      </c>
    </row>
    <row r="769" spans="1:20" x14ac:dyDescent="0.3">
      <c r="A769">
        <v>3735</v>
      </c>
      <c r="B769" t="s">
        <v>3732</v>
      </c>
      <c r="C769" t="s">
        <v>7845</v>
      </c>
      <c r="D769">
        <v>150</v>
      </c>
      <c r="E769">
        <v>20</v>
      </c>
      <c r="F769" t="s">
        <v>8220</v>
      </c>
      <c r="G769" t="s">
        <v>8224</v>
      </c>
      <c r="H769" t="s">
        <v>8246</v>
      </c>
      <c r="I769">
        <v>1432831089</v>
      </c>
      <c r="J769">
        <v>1430239089</v>
      </c>
      <c r="K769" t="b">
        <v>0</v>
      </c>
      <c r="L769">
        <v>2</v>
      </c>
      <c r="M769" t="b">
        <v>0</v>
      </c>
      <c r="N769" t="s">
        <v>8269</v>
      </c>
      <c r="O769">
        <v>42152.693159722221</v>
      </c>
      <c r="P769">
        <v>42122.693159722221</v>
      </c>
      <c r="Q769">
        <v>13</v>
      </c>
      <c r="R769">
        <v>10</v>
      </c>
      <c r="S769" t="s">
        <v>8320</v>
      </c>
      <c r="T769" t="s">
        <v>8321</v>
      </c>
    </row>
    <row r="770" spans="1:20" x14ac:dyDescent="0.3">
      <c r="A770">
        <v>3736</v>
      </c>
      <c r="B770" t="s">
        <v>3733</v>
      </c>
      <c r="C770" t="s">
        <v>7846</v>
      </c>
      <c r="D770">
        <v>1500</v>
      </c>
      <c r="E770">
        <v>10</v>
      </c>
      <c r="F770" t="s">
        <v>8220</v>
      </c>
      <c r="G770" t="s">
        <v>8224</v>
      </c>
      <c r="H770" t="s">
        <v>8246</v>
      </c>
      <c r="I770">
        <v>1427133600</v>
      </c>
      <c r="J770">
        <v>1423847093</v>
      </c>
      <c r="K770" t="b">
        <v>0</v>
      </c>
      <c r="L770">
        <v>1</v>
      </c>
      <c r="M770" t="b">
        <v>0</v>
      </c>
      <c r="N770" t="s">
        <v>8269</v>
      </c>
      <c r="O770">
        <v>42086.75</v>
      </c>
      <c r="P770">
        <v>42048.711724537032</v>
      </c>
      <c r="Q770">
        <v>1</v>
      </c>
      <c r="R770">
        <v>10</v>
      </c>
      <c r="S770" t="s">
        <v>8320</v>
      </c>
      <c r="T770" t="s">
        <v>8321</v>
      </c>
    </row>
    <row r="771" spans="1:20" x14ac:dyDescent="0.3">
      <c r="A771">
        <v>3737</v>
      </c>
      <c r="B771" t="s">
        <v>3734</v>
      </c>
      <c r="C771" t="s">
        <v>7847</v>
      </c>
      <c r="D771">
        <v>700</v>
      </c>
      <c r="E771">
        <v>150</v>
      </c>
      <c r="F771" t="s">
        <v>8220</v>
      </c>
      <c r="G771" t="s">
        <v>8223</v>
      </c>
      <c r="H771" t="s">
        <v>8245</v>
      </c>
      <c r="I771">
        <v>1447311540</v>
      </c>
      <c r="J771">
        <v>1445358903</v>
      </c>
      <c r="K771" t="b">
        <v>0</v>
      </c>
      <c r="L771">
        <v>4</v>
      </c>
      <c r="M771" t="b">
        <v>0</v>
      </c>
      <c r="N771" t="s">
        <v>8269</v>
      </c>
      <c r="O771">
        <v>42320.290972222225</v>
      </c>
      <c r="P771">
        <v>42297.691006944442</v>
      </c>
      <c r="Q771">
        <v>21</v>
      </c>
      <c r="R771">
        <v>37.5</v>
      </c>
      <c r="S771" t="s">
        <v>8320</v>
      </c>
      <c r="T771" t="s">
        <v>8321</v>
      </c>
    </row>
    <row r="772" spans="1:20" x14ac:dyDescent="0.3">
      <c r="A772">
        <v>3738</v>
      </c>
      <c r="B772" t="s">
        <v>3735</v>
      </c>
      <c r="C772" t="s">
        <v>7848</v>
      </c>
      <c r="D772">
        <v>1500</v>
      </c>
      <c r="E772">
        <v>270</v>
      </c>
      <c r="F772" t="s">
        <v>8220</v>
      </c>
      <c r="G772" t="s">
        <v>8224</v>
      </c>
      <c r="H772" t="s">
        <v>8246</v>
      </c>
      <c r="I772">
        <v>1405461600</v>
      </c>
      <c r="J772">
        <v>1403562705</v>
      </c>
      <c r="K772" t="b">
        <v>0</v>
      </c>
      <c r="L772">
        <v>6</v>
      </c>
      <c r="M772" t="b">
        <v>0</v>
      </c>
      <c r="N772" t="s">
        <v>8269</v>
      </c>
      <c r="O772">
        <v>41835.916666666664</v>
      </c>
      <c r="P772">
        <v>41813.938715277778</v>
      </c>
      <c r="Q772">
        <v>18</v>
      </c>
      <c r="R772">
        <v>45</v>
      </c>
      <c r="S772" t="s">
        <v>8320</v>
      </c>
      <c r="T772" t="s">
        <v>8321</v>
      </c>
    </row>
    <row r="773" spans="1:20" x14ac:dyDescent="0.3">
      <c r="A773">
        <v>3739</v>
      </c>
      <c r="B773" t="s">
        <v>3736</v>
      </c>
      <c r="C773" t="s">
        <v>7849</v>
      </c>
      <c r="D773">
        <v>4000</v>
      </c>
      <c r="E773">
        <v>805</v>
      </c>
      <c r="F773" t="s">
        <v>8220</v>
      </c>
      <c r="G773" t="s">
        <v>8224</v>
      </c>
      <c r="H773" t="s">
        <v>8246</v>
      </c>
      <c r="I773">
        <v>1468752468</v>
      </c>
      <c r="J773">
        <v>1467024468</v>
      </c>
      <c r="K773" t="b">
        <v>0</v>
      </c>
      <c r="L773">
        <v>8</v>
      </c>
      <c r="M773" t="b">
        <v>0</v>
      </c>
      <c r="N773" t="s">
        <v>8269</v>
      </c>
      <c r="O773">
        <v>42568.449861111112</v>
      </c>
      <c r="P773">
        <v>42548.449861111112</v>
      </c>
      <c r="Q773">
        <v>20</v>
      </c>
      <c r="R773">
        <v>100.63</v>
      </c>
      <c r="S773" t="s">
        <v>8320</v>
      </c>
      <c r="T773" t="s">
        <v>8321</v>
      </c>
    </row>
    <row r="774" spans="1:20" x14ac:dyDescent="0.3">
      <c r="A774">
        <v>3740</v>
      </c>
      <c r="B774" t="s">
        <v>3737</v>
      </c>
      <c r="C774" t="s">
        <v>7850</v>
      </c>
      <c r="D774">
        <v>2000</v>
      </c>
      <c r="E774">
        <v>358</v>
      </c>
      <c r="F774" t="s">
        <v>8220</v>
      </c>
      <c r="G774" t="s">
        <v>8223</v>
      </c>
      <c r="H774" t="s">
        <v>8245</v>
      </c>
      <c r="I774">
        <v>1407808438</v>
      </c>
      <c r="J774">
        <v>1405217355</v>
      </c>
      <c r="K774" t="b">
        <v>0</v>
      </c>
      <c r="L774">
        <v>14</v>
      </c>
      <c r="M774" t="b">
        <v>0</v>
      </c>
      <c r="N774" t="s">
        <v>8269</v>
      </c>
      <c r="O774">
        <v>41863.079143518517</v>
      </c>
      <c r="P774">
        <v>41833.089756944442</v>
      </c>
      <c r="Q774">
        <v>18</v>
      </c>
      <c r="R774">
        <v>25.57</v>
      </c>
      <c r="S774" t="s">
        <v>8320</v>
      </c>
      <c r="T774" t="s">
        <v>8321</v>
      </c>
    </row>
    <row r="775" spans="1:20" x14ac:dyDescent="0.3">
      <c r="A775">
        <v>3741</v>
      </c>
      <c r="B775" t="s">
        <v>3738</v>
      </c>
      <c r="C775" t="s">
        <v>7851</v>
      </c>
      <c r="D775">
        <v>20000</v>
      </c>
      <c r="E775">
        <v>0</v>
      </c>
      <c r="F775" t="s">
        <v>8220</v>
      </c>
      <c r="G775" t="s">
        <v>8223</v>
      </c>
      <c r="H775" t="s">
        <v>8245</v>
      </c>
      <c r="I775">
        <v>1450389950</v>
      </c>
      <c r="J775">
        <v>1447797950</v>
      </c>
      <c r="K775" t="b">
        <v>0</v>
      </c>
      <c r="L775">
        <v>0</v>
      </c>
      <c r="M775" t="b">
        <v>0</v>
      </c>
      <c r="N775" t="s">
        <v>8269</v>
      </c>
      <c r="O775">
        <v>42355.920717592591</v>
      </c>
      <c r="P775">
        <v>42325.920717592591</v>
      </c>
      <c r="Q775">
        <v>0</v>
      </c>
      <c r="R775">
        <v>0</v>
      </c>
      <c r="S775" t="s">
        <v>8320</v>
      </c>
      <c r="T775" t="s">
        <v>8321</v>
      </c>
    </row>
    <row r="776" spans="1:20" x14ac:dyDescent="0.3">
      <c r="A776">
        <v>3742</v>
      </c>
      <c r="B776" t="s">
        <v>3739</v>
      </c>
      <c r="C776" t="s">
        <v>7852</v>
      </c>
      <c r="D776">
        <v>5000</v>
      </c>
      <c r="E776">
        <v>100</v>
      </c>
      <c r="F776" t="s">
        <v>8220</v>
      </c>
      <c r="G776" t="s">
        <v>8223</v>
      </c>
      <c r="H776" t="s">
        <v>8245</v>
      </c>
      <c r="I776">
        <v>1409980144</v>
      </c>
      <c r="J776">
        <v>1407388144</v>
      </c>
      <c r="K776" t="b">
        <v>0</v>
      </c>
      <c r="L776">
        <v>4</v>
      </c>
      <c r="M776" t="b">
        <v>0</v>
      </c>
      <c r="N776" t="s">
        <v>8269</v>
      </c>
      <c r="O776">
        <v>41888.214629629627</v>
      </c>
      <c r="P776">
        <v>41858.214629629627</v>
      </c>
      <c r="Q776">
        <v>2</v>
      </c>
      <c r="R776">
        <v>25</v>
      </c>
      <c r="S776" t="s">
        <v>8320</v>
      </c>
      <c r="T776" t="s">
        <v>8321</v>
      </c>
    </row>
    <row r="777" spans="1:20" x14ac:dyDescent="0.3">
      <c r="A777">
        <v>3743</v>
      </c>
      <c r="B777" t="s">
        <v>3740</v>
      </c>
      <c r="C777" t="s">
        <v>7853</v>
      </c>
      <c r="D777">
        <v>2200</v>
      </c>
      <c r="E777">
        <v>0</v>
      </c>
      <c r="F777" t="s">
        <v>8220</v>
      </c>
      <c r="G777" t="s">
        <v>8223</v>
      </c>
      <c r="H777" t="s">
        <v>8245</v>
      </c>
      <c r="I777">
        <v>1404406964</v>
      </c>
      <c r="J777">
        <v>1401814964</v>
      </c>
      <c r="K777" t="b">
        <v>0</v>
      </c>
      <c r="L777">
        <v>0</v>
      </c>
      <c r="M777" t="b">
        <v>0</v>
      </c>
      <c r="N777" t="s">
        <v>8269</v>
      </c>
      <c r="O777">
        <v>41823.710231481484</v>
      </c>
      <c r="P777">
        <v>41793.710231481484</v>
      </c>
      <c r="Q777">
        <v>0</v>
      </c>
      <c r="R777">
        <v>0</v>
      </c>
      <c r="S777" t="s">
        <v>8320</v>
      </c>
      <c r="T777" t="s">
        <v>8321</v>
      </c>
    </row>
    <row r="778" spans="1:20" x14ac:dyDescent="0.3">
      <c r="A778">
        <v>3744</v>
      </c>
      <c r="B778" t="s">
        <v>3741</v>
      </c>
      <c r="C778" t="s">
        <v>7854</v>
      </c>
      <c r="D778">
        <v>1200</v>
      </c>
      <c r="E778">
        <v>0</v>
      </c>
      <c r="F778" t="s">
        <v>8220</v>
      </c>
      <c r="G778" t="s">
        <v>8223</v>
      </c>
      <c r="H778" t="s">
        <v>8245</v>
      </c>
      <c r="I778">
        <v>1404532740</v>
      </c>
      <c r="J778">
        <v>1401823952</v>
      </c>
      <c r="K778" t="b">
        <v>0</v>
      </c>
      <c r="L778">
        <v>0</v>
      </c>
      <c r="M778" t="b">
        <v>0</v>
      </c>
      <c r="N778" t="s">
        <v>8269</v>
      </c>
      <c r="O778">
        <v>41825.165972222225</v>
      </c>
      <c r="P778">
        <v>41793.814259259263</v>
      </c>
      <c r="Q778">
        <v>0</v>
      </c>
      <c r="R778">
        <v>0</v>
      </c>
      <c r="S778" t="s">
        <v>8320</v>
      </c>
      <c r="T778" t="s">
        <v>8321</v>
      </c>
    </row>
    <row r="779" spans="1:20" x14ac:dyDescent="0.3">
      <c r="A779">
        <v>3745</v>
      </c>
      <c r="B779" t="s">
        <v>3742</v>
      </c>
      <c r="C779" t="s">
        <v>7855</v>
      </c>
      <c r="D779">
        <v>100</v>
      </c>
      <c r="E779">
        <v>10</v>
      </c>
      <c r="F779" t="s">
        <v>8220</v>
      </c>
      <c r="G779" t="s">
        <v>8223</v>
      </c>
      <c r="H779" t="s">
        <v>8245</v>
      </c>
      <c r="I779">
        <v>1407689102</v>
      </c>
      <c r="J779">
        <v>1405097102</v>
      </c>
      <c r="K779" t="b">
        <v>0</v>
      </c>
      <c r="L779">
        <v>1</v>
      </c>
      <c r="M779" t="b">
        <v>0</v>
      </c>
      <c r="N779" t="s">
        <v>8269</v>
      </c>
      <c r="O779">
        <v>41861.697939814818</v>
      </c>
      <c r="P779">
        <v>41831.697939814818</v>
      </c>
      <c r="Q779">
        <v>10</v>
      </c>
      <c r="R779">
        <v>10</v>
      </c>
      <c r="S779" t="s">
        <v>8320</v>
      </c>
      <c r="T779" t="s">
        <v>8321</v>
      </c>
    </row>
    <row r="780" spans="1:20" x14ac:dyDescent="0.3">
      <c r="A780">
        <v>3746</v>
      </c>
      <c r="B780" t="s">
        <v>3743</v>
      </c>
      <c r="C780" t="s">
        <v>7856</v>
      </c>
      <c r="D780">
        <v>8500</v>
      </c>
      <c r="E780">
        <v>202</v>
      </c>
      <c r="F780" t="s">
        <v>8220</v>
      </c>
      <c r="G780" t="s">
        <v>8223</v>
      </c>
      <c r="H780" t="s">
        <v>8245</v>
      </c>
      <c r="I780">
        <v>1475918439</v>
      </c>
      <c r="J780">
        <v>1473326439</v>
      </c>
      <c r="K780" t="b">
        <v>0</v>
      </c>
      <c r="L780">
        <v>1</v>
      </c>
      <c r="M780" t="b">
        <v>0</v>
      </c>
      <c r="N780" t="s">
        <v>8269</v>
      </c>
      <c r="O780">
        <v>42651.389340277776</v>
      </c>
      <c r="P780">
        <v>42621.389340277776</v>
      </c>
      <c r="Q780">
        <v>2</v>
      </c>
      <c r="R780">
        <v>202</v>
      </c>
      <c r="S780" t="s">
        <v>8320</v>
      </c>
      <c r="T780" t="s">
        <v>8321</v>
      </c>
    </row>
    <row r="781" spans="1:20" x14ac:dyDescent="0.3">
      <c r="A781">
        <v>3747</v>
      </c>
      <c r="B781" t="s">
        <v>3744</v>
      </c>
      <c r="C781" t="s">
        <v>7857</v>
      </c>
      <c r="D781">
        <v>2500</v>
      </c>
      <c r="E781">
        <v>25</v>
      </c>
      <c r="F781" t="s">
        <v>8220</v>
      </c>
      <c r="G781" t="s">
        <v>8224</v>
      </c>
      <c r="H781" t="s">
        <v>8246</v>
      </c>
      <c r="I781">
        <v>1436137140</v>
      </c>
      <c r="J781">
        <v>1433833896</v>
      </c>
      <c r="K781" t="b">
        <v>0</v>
      </c>
      <c r="L781">
        <v>1</v>
      </c>
      <c r="M781" t="b">
        <v>0</v>
      </c>
      <c r="N781" t="s">
        <v>8269</v>
      </c>
      <c r="O781">
        <v>42190.957638888889</v>
      </c>
      <c r="P781">
        <v>42164.299722222218</v>
      </c>
      <c r="Q781">
        <v>1</v>
      </c>
      <c r="R781">
        <v>25</v>
      </c>
      <c r="S781" t="s">
        <v>8320</v>
      </c>
      <c r="T781" t="s">
        <v>8321</v>
      </c>
    </row>
    <row r="782" spans="1:20" x14ac:dyDescent="0.3">
      <c r="A782">
        <v>3808</v>
      </c>
      <c r="B782" t="s">
        <v>3805</v>
      </c>
      <c r="C782" t="s">
        <v>7918</v>
      </c>
      <c r="D782">
        <v>1000</v>
      </c>
      <c r="E782">
        <v>1000</v>
      </c>
      <c r="F782" t="s">
        <v>8218</v>
      </c>
      <c r="G782" t="s">
        <v>8224</v>
      </c>
      <c r="H782" t="s">
        <v>8246</v>
      </c>
      <c r="I782">
        <v>1429955619</v>
      </c>
      <c r="J782">
        <v>1424775219</v>
      </c>
      <c r="K782" t="b">
        <v>0</v>
      </c>
      <c r="L782">
        <v>24</v>
      </c>
      <c r="M782" t="b">
        <v>1</v>
      </c>
      <c r="N782" t="s">
        <v>8269</v>
      </c>
      <c r="O782">
        <v>42119.412256944444</v>
      </c>
      <c r="P782">
        <v>42059.453923611116</v>
      </c>
      <c r="Q782">
        <v>100</v>
      </c>
      <c r="R782">
        <v>41.67</v>
      </c>
      <c r="S782" t="s">
        <v>8320</v>
      </c>
      <c r="T782" t="s">
        <v>8321</v>
      </c>
    </row>
    <row r="783" spans="1:20" x14ac:dyDescent="0.3">
      <c r="A783">
        <v>3809</v>
      </c>
      <c r="B783" t="s">
        <v>3806</v>
      </c>
      <c r="C783" t="s">
        <v>7919</v>
      </c>
      <c r="D783">
        <v>2000</v>
      </c>
      <c r="E783">
        <v>2025</v>
      </c>
      <c r="F783" t="s">
        <v>8218</v>
      </c>
      <c r="G783" t="s">
        <v>8224</v>
      </c>
      <c r="H783" t="s">
        <v>8246</v>
      </c>
      <c r="I783">
        <v>1406761200</v>
      </c>
      <c r="J783">
        <v>1402403907</v>
      </c>
      <c r="K783" t="b">
        <v>0</v>
      </c>
      <c r="L783">
        <v>38</v>
      </c>
      <c r="M783" t="b">
        <v>1</v>
      </c>
      <c r="N783" t="s">
        <v>8269</v>
      </c>
      <c r="O783">
        <v>41850.958333333336</v>
      </c>
      <c r="P783">
        <v>41800.526701388888</v>
      </c>
      <c r="Q783">
        <v>101</v>
      </c>
      <c r="R783">
        <v>53.29</v>
      </c>
      <c r="S783" t="s">
        <v>8320</v>
      </c>
      <c r="T783" t="s">
        <v>8321</v>
      </c>
    </row>
    <row r="784" spans="1:20" x14ac:dyDescent="0.3">
      <c r="A784">
        <v>3810</v>
      </c>
      <c r="B784" t="s">
        <v>3807</v>
      </c>
      <c r="C784" t="s">
        <v>7920</v>
      </c>
      <c r="D784">
        <v>1500</v>
      </c>
      <c r="E784">
        <v>1826</v>
      </c>
      <c r="F784" t="s">
        <v>8218</v>
      </c>
      <c r="G784" t="s">
        <v>8223</v>
      </c>
      <c r="H784" t="s">
        <v>8245</v>
      </c>
      <c r="I784">
        <v>1426965758</v>
      </c>
      <c r="J784">
        <v>1424377358</v>
      </c>
      <c r="K784" t="b">
        <v>0</v>
      </c>
      <c r="L784">
        <v>26</v>
      </c>
      <c r="M784" t="b">
        <v>1</v>
      </c>
      <c r="N784" t="s">
        <v>8269</v>
      </c>
      <c r="O784">
        <v>42084.807384259257</v>
      </c>
      <c r="P784">
        <v>42054.849050925928</v>
      </c>
      <c r="Q784">
        <v>122</v>
      </c>
      <c r="R784">
        <v>70.23</v>
      </c>
      <c r="S784" t="s">
        <v>8320</v>
      </c>
      <c r="T784" t="s">
        <v>8321</v>
      </c>
    </row>
    <row r="785" spans="1:20" x14ac:dyDescent="0.3">
      <c r="A785">
        <v>3811</v>
      </c>
      <c r="B785" t="s">
        <v>3808</v>
      </c>
      <c r="C785" t="s">
        <v>7921</v>
      </c>
      <c r="D785">
        <v>250</v>
      </c>
      <c r="E785">
        <v>825</v>
      </c>
      <c r="F785" t="s">
        <v>8218</v>
      </c>
      <c r="G785" t="s">
        <v>8224</v>
      </c>
      <c r="H785" t="s">
        <v>8246</v>
      </c>
      <c r="I785">
        <v>1464692400</v>
      </c>
      <c r="J785">
        <v>1461769373</v>
      </c>
      <c r="K785" t="b">
        <v>0</v>
      </c>
      <c r="L785">
        <v>19</v>
      </c>
      <c r="M785" t="b">
        <v>1</v>
      </c>
      <c r="N785" t="s">
        <v>8269</v>
      </c>
      <c r="O785">
        <v>42521.458333333328</v>
      </c>
      <c r="P785">
        <v>42487.62700231481</v>
      </c>
      <c r="Q785">
        <v>330</v>
      </c>
      <c r="R785">
        <v>43.42</v>
      </c>
      <c r="S785" t="s">
        <v>8320</v>
      </c>
      <c r="T785" t="s">
        <v>8321</v>
      </c>
    </row>
    <row r="786" spans="1:20" x14ac:dyDescent="0.3">
      <c r="A786">
        <v>3812</v>
      </c>
      <c r="B786" t="s">
        <v>3809</v>
      </c>
      <c r="C786" t="s">
        <v>7922</v>
      </c>
      <c r="D786">
        <v>2000</v>
      </c>
      <c r="E786">
        <v>2191</v>
      </c>
      <c r="F786" t="s">
        <v>8218</v>
      </c>
      <c r="G786" t="s">
        <v>8228</v>
      </c>
      <c r="H786" t="s">
        <v>8250</v>
      </c>
      <c r="I786">
        <v>1433131140</v>
      </c>
      <c r="J786">
        <v>1429120908</v>
      </c>
      <c r="K786" t="b">
        <v>0</v>
      </c>
      <c r="L786">
        <v>11</v>
      </c>
      <c r="M786" t="b">
        <v>1</v>
      </c>
      <c r="N786" t="s">
        <v>8269</v>
      </c>
      <c r="O786">
        <v>42156.165972222225</v>
      </c>
      <c r="P786">
        <v>42109.751250000001</v>
      </c>
      <c r="Q786">
        <v>110</v>
      </c>
      <c r="R786">
        <v>199.18</v>
      </c>
      <c r="S786" t="s">
        <v>8320</v>
      </c>
      <c r="T786" t="s">
        <v>8321</v>
      </c>
    </row>
    <row r="787" spans="1:20" x14ac:dyDescent="0.3">
      <c r="A787">
        <v>3813</v>
      </c>
      <c r="B787" t="s">
        <v>3810</v>
      </c>
      <c r="C787" t="s">
        <v>7923</v>
      </c>
      <c r="D787">
        <v>2100</v>
      </c>
      <c r="E787">
        <v>2119.9899999999998</v>
      </c>
      <c r="F787" t="s">
        <v>8218</v>
      </c>
      <c r="G787" t="s">
        <v>8223</v>
      </c>
      <c r="H787" t="s">
        <v>8245</v>
      </c>
      <c r="I787">
        <v>1465940580</v>
      </c>
      <c r="J787">
        <v>1462603021</v>
      </c>
      <c r="K787" t="b">
        <v>0</v>
      </c>
      <c r="L787">
        <v>27</v>
      </c>
      <c r="M787" t="b">
        <v>1</v>
      </c>
      <c r="N787" t="s">
        <v>8269</v>
      </c>
      <c r="O787">
        <v>42535.904861111107</v>
      </c>
      <c r="P787">
        <v>42497.275706018518</v>
      </c>
      <c r="Q787">
        <v>101</v>
      </c>
      <c r="R787">
        <v>78.52</v>
      </c>
      <c r="S787" t="s">
        <v>8320</v>
      </c>
      <c r="T787" t="s">
        <v>8321</v>
      </c>
    </row>
    <row r="788" spans="1:20" x14ac:dyDescent="0.3">
      <c r="A788">
        <v>3814</v>
      </c>
      <c r="B788" t="s">
        <v>3811</v>
      </c>
      <c r="C788" t="s">
        <v>7924</v>
      </c>
      <c r="D788">
        <v>1500</v>
      </c>
      <c r="E788">
        <v>2102</v>
      </c>
      <c r="F788" t="s">
        <v>8218</v>
      </c>
      <c r="G788" t="s">
        <v>8223</v>
      </c>
      <c r="H788" t="s">
        <v>8245</v>
      </c>
      <c r="I788">
        <v>1427860740</v>
      </c>
      <c r="J788">
        <v>1424727712</v>
      </c>
      <c r="K788" t="b">
        <v>0</v>
      </c>
      <c r="L788">
        <v>34</v>
      </c>
      <c r="M788" t="b">
        <v>1</v>
      </c>
      <c r="N788" t="s">
        <v>8269</v>
      </c>
      <c r="O788">
        <v>42095.165972222225</v>
      </c>
      <c r="P788">
        <v>42058.904074074075</v>
      </c>
      <c r="Q788">
        <v>140</v>
      </c>
      <c r="R788">
        <v>61.82</v>
      </c>
      <c r="S788" t="s">
        <v>8320</v>
      </c>
      <c r="T788" t="s">
        <v>8321</v>
      </c>
    </row>
    <row r="789" spans="1:20" x14ac:dyDescent="0.3">
      <c r="A789">
        <v>3815</v>
      </c>
      <c r="B789" t="s">
        <v>3812</v>
      </c>
      <c r="C789" t="s">
        <v>7925</v>
      </c>
      <c r="D789">
        <v>1000</v>
      </c>
      <c r="E789">
        <v>1000.01</v>
      </c>
      <c r="F789" t="s">
        <v>8218</v>
      </c>
      <c r="G789" t="s">
        <v>8224</v>
      </c>
      <c r="H789" t="s">
        <v>8246</v>
      </c>
      <c r="I789">
        <v>1440111600</v>
      </c>
      <c r="J789">
        <v>1437545657</v>
      </c>
      <c r="K789" t="b">
        <v>0</v>
      </c>
      <c r="L789">
        <v>20</v>
      </c>
      <c r="M789" t="b">
        <v>1</v>
      </c>
      <c r="N789" t="s">
        <v>8269</v>
      </c>
      <c r="O789">
        <v>42236.958333333328</v>
      </c>
      <c r="P789">
        <v>42207.259918981479</v>
      </c>
      <c r="Q789">
        <v>100</v>
      </c>
      <c r="R789">
        <v>50</v>
      </c>
      <c r="S789" t="s">
        <v>8320</v>
      </c>
      <c r="T789" t="s">
        <v>8321</v>
      </c>
    </row>
    <row r="790" spans="1:20" x14ac:dyDescent="0.3">
      <c r="A790">
        <v>3816</v>
      </c>
      <c r="B790" t="s">
        <v>3813</v>
      </c>
      <c r="C790" t="s">
        <v>7926</v>
      </c>
      <c r="D790">
        <v>1500</v>
      </c>
      <c r="E790">
        <v>1788.57</v>
      </c>
      <c r="F790" t="s">
        <v>8218</v>
      </c>
      <c r="G790" t="s">
        <v>8223</v>
      </c>
      <c r="H790" t="s">
        <v>8245</v>
      </c>
      <c r="I790">
        <v>1405614823</v>
      </c>
      <c r="J790">
        <v>1403022823</v>
      </c>
      <c r="K790" t="b">
        <v>0</v>
      </c>
      <c r="L790">
        <v>37</v>
      </c>
      <c r="M790" t="b">
        <v>1</v>
      </c>
      <c r="N790" t="s">
        <v>8269</v>
      </c>
      <c r="O790">
        <v>41837.690081018518</v>
      </c>
      <c r="P790">
        <v>41807.690081018518</v>
      </c>
      <c r="Q790">
        <v>119</v>
      </c>
      <c r="R790">
        <v>48.34</v>
      </c>
      <c r="S790" t="s">
        <v>8320</v>
      </c>
      <c r="T790" t="s">
        <v>8321</v>
      </c>
    </row>
    <row r="791" spans="1:20" x14ac:dyDescent="0.3">
      <c r="A791">
        <v>3817</v>
      </c>
      <c r="B791" t="s">
        <v>3814</v>
      </c>
      <c r="C791" t="s">
        <v>7927</v>
      </c>
      <c r="D791">
        <v>2000</v>
      </c>
      <c r="E791">
        <v>2145</v>
      </c>
      <c r="F791" t="s">
        <v>8218</v>
      </c>
      <c r="G791" t="s">
        <v>8223</v>
      </c>
      <c r="H791" t="s">
        <v>8245</v>
      </c>
      <c r="I791">
        <v>1445659140</v>
      </c>
      <c r="J791">
        <v>1444236216</v>
      </c>
      <c r="K791" t="b">
        <v>0</v>
      </c>
      <c r="L791">
        <v>20</v>
      </c>
      <c r="M791" t="b">
        <v>1</v>
      </c>
      <c r="N791" t="s">
        <v>8269</v>
      </c>
      <c r="O791">
        <v>42301.165972222225</v>
      </c>
      <c r="P791">
        <v>42284.69694444444</v>
      </c>
      <c r="Q791">
        <v>107</v>
      </c>
      <c r="R791">
        <v>107.25</v>
      </c>
      <c r="S791" t="s">
        <v>8320</v>
      </c>
      <c r="T791" t="s">
        <v>8321</v>
      </c>
    </row>
    <row r="792" spans="1:20" x14ac:dyDescent="0.3">
      <c r="A792">
        <v>3818</v>
      </c>
      <c r="B792" t="s">
        <v>3815</v>
      </c>
      <c r="C792" t="s">
        <v>7928</v>
      </c>
      <c r="D792">
        <v>250</v>
      </c>
      <c r="E792">
        <v>570</v>
      </c>
      <c r="F792" t="s">
        <v>8218</v>
      </c>
      <c r="G792" t="s">
        <v>8223</v>
      </c>
      <c r="H792" t="s">
        <v>8245</v>
      </c>
      <c r="I792">
        <v>1426187582</v>
      </c>
      <c r="J792">
        <v>1423599182</v>
      </c>
      <c r="K792" t="b">
        <v>0</v>
      </c>
      <c r="L792">
        <v>10</v>
      </c>
      <c r="M792" t="b">
        <v>1</v>
      </c>
      <c r="N792" t="s">
        <v>8269</v>
      </c>
      <c r="O792">
        <v>42075.800717592589</v>
      </c>
      <c r="P792">
        <v>42045.84238425926</v>
      </c>
      <c r="Q792">
        <v>228</v>
      </c>
      <c r="R792">
        <v>57</v>
      </c>
      <c r="S792" t="s">
        <v>8320</v>
      </c>
      <c r="T792" t="s">
        <v>8321</v>
      </c>
    </row>
    <row r="793" spans="1:20" x14ac:dyDescent="0.3">
      <c r="A793">
        <v>3819</v>
      </c>
      <c r="B793" t="s">
        <v>3816</v>
      </c>
      <c r="C793" t="s">
        <v>7817</v>
      </c>
      <c r="D793">
        <v>1000</v>
      </c>
      <c r="E793">
        <v>1064</v>
      </c>
      <c r="F793" t="s">
        <v>8218</v>
      </c>
      <c r="G793" t="s">
        <v>8223</v>
      </c>
      <c r="H793" t="s">
        <v>8245</v>
      </c>
      <c r="I793">
        <v>1437166920</v>
      </c>
      <c r="J793">
        <v>1435554104</v>
      </c>
      <c r="K793" t="b">
        <v>0</v>
      </c>
      <c r="L793">
        <v>26</v>
      </c>
      <c r="M793" t="b">
        <v>1</v>
      </c>
      <c r="N793" t="s">
        <v>8269</v>
      </c>
      <c r="O793">
        <v>42202.876388888893</v>
      </c>
      <c r="P793">
        <v>42184.209537037037</v>
      </c>
      <c r="Q793">
        <v>106</v>
      </c>
      <c r="R793">
        <v>40.92</v>
      </c>
      <c r="S793" t="s">
        <v>8320</v>
      </c>
      <c r="T793" t="s">
        <v>8321</v>
      </c>
    </row>
    <row r="794" spans="1:20" x14ac:dyDescent="0.3">
      <c r="A794">
        <v>3820</v>
      </c>
      <c r="B794" t="s">
        <v>3817</v>
      </c>
      <c r="C794" t="s">
        <v>7929</v>
      </c>
      <c r="D794">
        <v>300</v>
      </c>
      <c r="E794">
        <v>430</v>
      </c>
      <c r="F794" t="s">
        <v>8218</v>
      </c>
      <c r="G794" t="s">
        <v>8224</v>
      </c>
      <c r="H794" t="s">
        <v>8246</v>
      </c>
      <c r="I794">
        <v>1436110717</v>
      </c>
      <c r="J794">
        <v>1433518717</v>
      </c>
      <c r="K794" t="b">
        <v>0</v>
      </c>
      <c r="L794">
        <v>20</v>
      </c>
      <c r="M794" t="b">
        <v>1</v>
      </c>
      <c r="N794" t="s">
        <v>8269</v>
      </c>
      <c r="O794">
        <v>42190.651817129634</v>
      </c>
      <c r="P794">
        <v>42160.651817129634</v>
      </c>
      <c r="Q794">
        <v>143</v>
      </c>
      <c r="R794">
        <v>21.5</v>
      </c>
      <c r="S794" t="s">
        <v>8320</v>
      </c>
      <c r="T794" t="s">
        <v>8321</v>
      </c>
    </row>
    <row r="795" spans="1:20" x14ac:dyDescent="0.3">
      <c r="A795">
        <v>3821</v>
      </c>
      <c r="B795" t="s">
        <v>3818</v>
      </c>
      <c r="C795" t="s">
        <v>7930</v>
      </c>
      <c r="D795">
        <v>3500</v>
      </c>
      <c r="E795">
        <v>3659</v>
      </c>
      <c r="F795" t="s">
        <v>8218</v>
      </c>
      <c r="G795" t="s">
        <v>8223</v>
      </c>
      <c r="H795" t="s">
        <v>8245</v>
      </c>
      <c r="I795">
        <v>1451881207</v>
      </c>
      <c r="J795">
        <v>1449116407</v>
      </c>
      <c r="K795" t="b">
        <v>0</v>
      </c>
      <c r="L795">
        <v>46</v>
      </c>
      <c r="M795" t="b">
        <v>1</v>
      </c>
      <c r="N795" t="s">
        <v>8269</v>
      </c>
      <c r="O795">
        <v>42373.180636574078</v>
      </c>
      <c r="P795">
        <v>42341.180636574078</v>
      </c>
      <c r="Q795">
        <v>105</v>
      </c>
      <c r="R795">
        <v>79.540000000000006</v>
      </c>
      <c r="S795" t="s">
        <v>8320</v>
      </c>
      <c r="T795" t="s">
        <v>8321</v>
      </c>
    </row>
    <row r="796" spans="1:20" x14ac:dyDescent="0.3">
      <c r="A796">
        <v>3822</v>
      </c>
      <c r="B796" t="s">
        <v>3819</v>
      </c>
      <c r="C796" t="s">
        <v>7931</v>
      </c>
      <c r="D796">
        <v>5000</v>
      </c>
      <c r="E796">
        <v>5501</v>
      </c>
      <c r="F796" t="s">
        <v>8218</v>
      </c>
      <c r="G796" t="s">
        <v>8235</v>
      </c>
      <c r="H796" t="s">
        <v>8248</v>
      </c>
      <c r="I796">
        <v>1453244340</v>
      </c>
      <c r="J796">
        <v>1448136417</v>
      </c>
      <c r="K796" t="b">
        <v>0</v>
      </c>
      <c r="L796">
        <v>76</v>
      </c>
      <c r="M796" t="b">
        <v>1</v>
      </c>
      <c r="N796" t="s">
        <v>8269</v>
      </c>
      <c r="O796">
        <v>42388.957638888889</v>
      </c>
      <c r="P796">
        <v>42329.838159722218</v>
      </c>
      <c r="Q796">
        <v>110</v>
      </c>
      <c r="R796">
        <v>72.38</v>
      </c>
      <c r="S796" t="s">
        <v>8320</v>
      </c>
      <c r="T796" t="s">
        <v>8321</v>
      </c>
    </row>
    <row r="797" spans="1:20" x14ac:dyDescent="0.3">
      <c r="A797">
        <v>3823</v>
      </c>
      <c r="B797" t="s">
        <v>3820</v>
      </c>
      <c r="C797" t="s">
        <v>7932</v>
      </c>
      <c r="D797">
        <v>2500</v>
      </c>
      <c r="E797">
        <v>2650</v>
      </c>
      <c r="F797" t="s">
        <v>8218</v>
      </c>
      <c r="G797" t="s">
        <v>8223</v>
      </c>
      <c r="H797" t="s">
        <v>8245</v>
      </c>
      <c r="I797">
        <v>1437364740</v>
      </c>
      <c r="J797">
        <v>1434405044</v>
      </c>
      <c r="K797" t="b">
        <v>0</v>
      </c>
      <c r="L797">
        <v>41</v>
      </c>
      <c r="M797" t="b">
        <v>1</v>
      </c>
      <c r="N797" t="s">
        <v>8269</v>
      </c>
      <c r="O797">
        <v>42205.165972222225</v>
      </c>
      <c r="P797">
        <v>42170.910231481481</v>
      </c>
      <c r="Q797">
        <v>106</v>
      </c>
      <c r="R797">
        <v>64.63</v>
      </c>
      <c r="S797" t="s">
        <v>8320</v>
      </c>
      <c r="T797" t="s">
        <v>8321</v>
      </c>
    </row>
    <row r="798" spans="1:20" x14ac:dyDescent="0.3">
      <c r="A798">
        <v>3824</v>
      </c>
      <c r="B798" t="s">
        <v>3821</v>
      </c>
      <c r="C798" t="s">
        <v>7933</v>
      </c>
      <c r="D798">
        <v>250</v>
      </c>
      <c r="E798">
        <v>270</v>
      </c>
      <c r="F798" t="s">
        <v>8218</v>
      </c>
      <c r="G798" t="s">
        <v>8224</v>
      </c>
      <c r="H798" t="s">
        <v>8246</v>
      </c>
      <c r="I798">
        <v>1470058860</v>
      </c>
      <c r="J798">
        <v>1469026903</v>
      </c>
      <c r="K798" t="b">
        <v>0</v>
      </c>
      <c r="L798">
        <v>7</v>
      </c>
      <c r="M798" t="b">
        <v>1</v>
      </c>
      <c r="N798" t="s">
        <v>8269</v>
      </c>
      <c r="O798">
        <v>42583.570138888885</v>
      </c>
      <c r="P798">
        <v>42571.626192129625</v>
      </c>
      <c r="Q798">
        <v>108</v>
      </c>
      <c r="R798">
        <v>38.57</v>
      </c>
      <c r="S798" t="s">
        <v>8320</v>
      </c>
      <c r="T798" t="s">
        <v>8321</v>
      </c>
    </row>
    <row r="799" spans="1:20" x14ac:dyDescent="0.3">
      <c r="A799">
        <v>3825</v>
      </c>
      <c r="B799" t="s">
        <v>3822</v>
      </c>
      <c r="C799" t="s">
        <v>7934</v>
      </c>
      <c r="D799">
        <v>5000</v>
      </c>
      <c r="E799">
        <v>5271</v>
      </c>
      <c r="F799" t="s">
        <v>8218</v>
      </c>
      <c r="G799" t="s">
        <v>8223</v>
      </c>
      <c r="H799" t="s">
        <v>8245</v>
      </c>
      <c r="I799">
        <v>1434505214</v>
      </c>
      <c r="J799">
        <v>1432690814</v>
      </c>
      <c r="K799" t="b">
        <v>0</v>
      </c>
      <c r="L799">
        <v>49</v>
      </c>
      <c r="M799" t="b">
        <v>1</v>
      </c>
      <c r="N799" t="s">
        <v>8269</v>
      </c>
      <c r="O799">
        <v>42172.069606481484</v>
      </c>
      <c r="P799">
        <v>42151.069606481484</v>
      </c>
      <c r="Q799">
        <v>105</v>
      </c>
      <c r="R799">
        <v>107.57</v>
      </c>
      <c r="S799" t="s">
        <v>8320</v>
      </c>
      <c r="T799" t="s">
        <v>8321</v>
      </c>
    </row>
    <row r="800" spans="1:20" x14ac:dyDescent="0.3">
      <c r="A800">
        <v>3826</v>
      </c>
      <c r="B800" t="s">
        <v>3823</v>
      </c>
      <c r="C800" t="s">
        <v>7935</v>
      </c>
      <c r="D800">
        <v>600</v>
      </c>
      <c r="E800">
        <v>715</v>
      </c>
      <c r="F800" t="s">
        <v>8218</v>
      </c>
      <c r="G800" t="s">
        <v>8224</v>
      </c>
      <c r="H800" t="s">
        <v>8246</v>
      </c>
      <c r="I800">
        <v>1430993394</v>
      </c>
      <c r="J800">
        <v>1428401394</v>
      </c>
      <c r="K800" t="b">
        <v>0</v>
      </c>
      <c r="L800">
        <v>26</v>
      </c>
      <c r="M800" t="b">
        <v>1</v>
      </c>
      <c r="N800" t="s">
        <v>8269</v>
      </c>
      <c r="O800">
        <v>42131.423541666663</v>
      </c>
      <c r="P800">
        <v>42101.423541666663</v>
      </c>
      <c r="Q800">
        <v>119</v>
      </c>
      <c r="R800">
        <v>27.5</v>
      </c>
      <c r="S800" t="s">
        <v>8320</v>
      </c>
      <c r="T800" t="s">
        <v>8321</v>
      </c>
    </row>
    <row r="801" spans="1:20" x14ac:dyDescent="0.3">
      <c r="A801">
        <v>3827</v>
      </c>
      <c r="B801" t="s">
        <v>3824</v>
      </c>
      <c r="C801" t="s">
        <v>7936</v>
      </c>
      <c r="D801">
        <v>3000</v>
      </c>
      <c r="E801">
        <v>4580</v>
      </c>
      <c r="F801" t="s">
        <v>8218</v>
      </c>
      <c r="G801" t="s">
        <v>8224</v>
      </c>
      <c r="H801" t="s">
        <v>8246</v>
      </c>
      <c r="I801">
        <v>1427414400</v>
      </c>
      <c r="J801">
        <v>1422656201</v>
      </c>
      <c r="K801" t="b">
        <v>0</v>
      </c>
      <c r="L801">
        <v>65</v>
      </c>
      <c r="M801" t="b">
        <v>1</v>
      </c>
      <c r="N801" t="s">
        <v>8269</v>
      </c>
      <c r="O801">
        <v>42090</v>
      </c>
      <c r="P801">
        <v>42034.928252314814</v>
      </c>
      <c r="Q801">
        <v>153</v>
      </c>
      <c r="R801">
        <v>70.459999999999994</v>
      </c>
      <c r="S801" t="s">
        <v>8320</v>
      </c>
      <c r="T801" t="s">
        <v>8321</v>
      </c>
    </row>
    <row r="802" spans="1:20" x14ac:dyDescent="0.3">
      <c r="A802">
        <v>3828</v>
      </c>
      <c r="B802" t="s">
        <v>3825</v>
      </c>
      <c r="C802" t="s">
        <v>7937</v>
      </c>
      <c r="D802">
        <v>5000</v>
      </c>
      <c r="E802">
        <v>5000</v>
      </c>
      <c r="F802" t="s">
        <v>8218</v>
      </c>
      <c r="G802" t="s">
        <v>8223</v>
      </c>
      <c r="H802" t="s">
        <v>8245</v>
      </c>
      <c r="I802">
        <v>1420033187</v>
      </c>
      <c r="J802">
        <v>1414845587</v>
      </c>
      <c r="K802" t="b">
        <v>0</v>
      </c>
      <c r="L802">
        <v>28</v>
      </c>
      <c r="M802" t="b">
        <v>1</v>
      </c>
      <c r="N802" t="s">
        <v>8269</v>
      </c>
      <c r="O802">
        <v>42004.569293981483</v>
      </c>
      <c r="P802">
        <v>41944.527627314819</v>
      </c>
      <c r="Q802">
        <v>100</v>
      </c>
      <c r="R802">
        <v>178.57</v>
      </c>
      <c r="S802" t="s">
        <v>8320</v>
      </c>
      <c r="T802" t="s">
        <v>8321</v>
      </c>
    </row>
    <row r="803" spans="1:20" x14ac:dyDescent="0.3">
      <c r="A803">
        <v>3829</v>
      </c>
      <c r="B803" t="s">
        <v>3826</v>
      </c>
      <c r="C803" t="s">
        <v>7938</v>
      </c>
      <c r="D803">
        <v>500</v>
      </c>
      <c r="E803">
        <v>501</v>
      </c>
      <c r="F803" t="s">
        <v>8218</v>
      </c>
      <c r="G803" t="s">
        <v>8223</v>
      </c>
      <c r="H803" t="s">
        <v>8245</v>
      </c>
      <c r="I803">
        <v>1472676371</v>
      </c>
      <c r="J803">
        <v>1470948371</v>
      </c>
      <c r="K803" t="b">
        <v>0</v>
      </c>
      <c r="L803">
        <v>8</v>
      </c>
      <c r="M803" t="b">
        <v>1</v>
      </c>
      <c r="N803" t="s">
        <v>8269</v>
      </c>
      <c r="O803">
        <v>42613.865405092598</v>
      </c>
      <c r="P803">
        <v>42593.865405092598</v>
      </c>
      <c r="Q803">
        <v>100</v>
      </c>
      <c r="R803">
        <v>62.63</v>
      </c>
      <c r="S803" t="s">
        <v>8320</v>
      </c>
      <c r="T803" t="s">
        <v>8321</v>
      </c>
    </row>
    <row r="804" spans="1:20" x14ac:dyDescent="0.3">
      <c r="A804">
        <v>3830</v>
      </c>
      <c r="B804" t="s">
        <v>3827</v>
      </c>
      <c r="C804" t="s">
        <v>7939</v>
      </c>
      <c r="D804">
        <v>100</v>
      </c>
      <c r="E804">
        <v>225</v>
      </c>
      <c r="F804" t="s">
        <v>8218</v>
      </c>
      <c r="G804" t="s">
        <v>8223</v>
      </c>
      <c r="H804" t="s">
        <v>8245</v>
      </c>
      <c r="I804">
        <v>1464371211</v>
      </c>
      <c r="J804">
        <v>1463161611</v>
      </c>
      <c r="K804" t="b">
        <v>0</v>
      </c>
      <c r="L804">
        <v>3</v>
      </c>
      <c r="M804" t="b">
        <v>1</v>
      </c>
      <c r="N804" t="s">
        <v>8269</v>
      </c>
      <c r="O804">
        <v>42517.740868055553</v>
      </c>
      <c r="P804">
        <v>42503.740868055553</v>
      </c>
      <c r="Q804">
        <v>225</v>
      </c>
      <c r="R804">
        <v>75</v>
      </c>
      <c r="S804" t="s">
        <v>8320</v>
      </c>
      <c r="T804" t="s">
        <v>8321</v>
      </c>
    </row>
    <row r="805" spans="1:20" x14ac:dyDescent="0.3">
      <c r="A805">
        <v>3831</v>
      </c>
      <c r="B805" t="s">
        <v>3828</v>
      </c>
      <c r="C805" t="s">
        <v>7940</v>
      </c>
      <c r="D805">
        <v>500</v>
      </c>
      <c r="E805">
        <v>530.11</v>
      </c>
      <c r="F805" t="s">
        <v>8218</v>
      </c>
      <c r="G805" t="s">
        <v>8223</v>
      </c>
      <c r="H805" t="s">
        <v>8245</v>
      </c>
      <c r="I805">
        <v>1415222545</v>
      </c>
      <c r="J805">
        <v>1413404545</v>
      </c>
      <c r="K805" t="b">
        <v>0</v>
      </c>
      <c r="L805">
        <v>9</v>
      </c>
      <c r="M805" t="b">
        <v>1</v>
      </c>
      <c r="N805" t="s">
        <v>8269</v>
      </c>
      <c r="O805">
        <v>41948.890567129631</v>
      </c>
      <c r="P805">
        <v>41927.848900462966</v>
      </c>
      <c r="Q805">
        <v>106</v>
      </c>
      <c r="R805">
        <v>58.9</v>
      </c>
      <c r="S805" t="s">
        <v>8320</v>
      </c>
      <c r="T805" t="s">
        <v>8321</v>
      </c>
    </row>
    <row r="806" spans="1:20" x14ac:dyDescent="0.3">
      <c r="A806">
        <v>3832</v>
      </c>
      <c r="B806" t="s">
        <v>3829</v>
      </c>
      <c r="C806" t="s">
        <v>7941</v>
      </c>
      <c r="D806">
        <v>1200</v>
      </c>
      <c r="E806">
        <v>1256</v>
      </c>
      <c r="F806" t="s">
        <v>8218</v>
      </c>
      <c r="G806" t="s">
        <v>8223</v>
      </c>
      <c r="H806" t="s">
        <v>8245</v>
      </c>
      <c r="I806">
        <v>1455936335</v>
      </c>
      <c r="J806">
        <v>1452048335</v>
      </c>
      <c r="K806" t="b">
        <v>0</v>
      </c>
      <c r="L806">
        <v>9</v>
      </c>
      <c r="M806" t="b">
        <v>1</v>
      </c>
      <c r="N806" t="s">
        <v>8269</v>
      </c>
      <c r="O806">
        <v>42420.114988425921</v>
      </c>
      <c r="P806">
        <v>42375.114988425921</v>
      </c>
      <c r="Q806">
        <v>105</v>
      </c>
      <c r="R806">
        <v>139.56</v>
      </c>
      <c r="S806" t="s">
        <v>8320</v>
      </c>
      <c r="T806" t="s">
        <v>8321</v>
      </c>
    </row>
    <row r="807" spans="1:20" x14ac:dyDescent="0.3">
      <c r="A807">
        <v>3833</v>
      </c>
      <c r="B807" t="s">
        <v>3830</v>
      </c>
      <c r="C807" t="s">
        <v>7942</v>
      </c>
      <c r="D807">
        <v>1200</v>
      </c>
      <c r="E807">
        <v>1400</v>
      </c>
      <c r="F807" t="s">
        <v>8218</v>
      </c>
      <c r="G807" t="s">
        <v>8228</v>
      </c>
      <c r="H807" t="s">
        <v>8250</v>
      </c>
      <c r="I807">
        <v>1417460940</v>
      </c>
      <c r="J807">
        <v>1416516972</v>
      </c>
      <c r="K807" t="b">
        <v>0</v>
      </c>
      <c r="L807">
        <v>20</v>
      </c>
      <c r="M807" t="b">
        <v>1</v>
      </c>
      <c r="N807" t="s">
        <v>8269</v>
      </c>
      <c r="O807">
        <v>41974.797916666663</v>
      </c>
      <c r="P807">
        <v>41963.872361111105</v>
      </c>
      <c r="Q807">
        <v>117</v>
      </c>
      <c r="R807">
        <v>70</v>
      </c>
      <c r="S807" t="s">
        <v>8320</v>
      </c>
      <c r="T807" t="s">
        <v>8321</v>
      </c>
    </row>
    <row r="808" spans="1:20" x14ac:dyDescent="0.3">
      <c r="A808">
        <v>3834</v>
      </c>
      <c r="B808" t="s">
        <v>3831</v>
      </c>
      <c r="C808" t="s">
        <v>7943</v>
      </c>
      <c r="D808">
        <v>3000</v>
      </c>
      <c r="E808">
        <v>3271</v>
      </c>
      <c r="F808" t="s">
        <v>8218</v>
      </c>
      <c r="G808" t="s">
        <v>8224</v>
      </c>
      <c r="H808" t="s">
        <v>8246</v>
      </c>
      <c r="I808">
        <v>1434624067</v>
      </c>
      <c r="J808">
        <v>1432032067</v>
      </c>
      <c r="K808" t="b">
        <v>0</v>
      </c>
      <c r="L808">
        <v>57</v>
      </c>
      <c r="M808" t="b">
        <v>1</v>
      </c>
      <c r="N808" t="s">
        <v>8269</v>
      </c>
      <c r="O808">
        <v>42173.445219907408</v>
      </c>
      <c r="P808">
        <v>42143.445219907408</v>
      </c>
      <c r="Q808">
        <v>109</v>
      </c>
      <c r="R808">
        <v>57.39</v>
      </c>
      <c r="S808" t="s">
        <v>8320</v>
      </c>
      <c r="T808" t="s">
        <v>8321</v>
      </c>
    </row>
    <row r="809" spans="1:20" x14ac:dyDescent="0.3">
      <c r="A809">
        <v>3835</v>
      </c>
      <c r="B809" t="s">
        <v>3832</v>
      </c>
      <c r="C809" t="s">
        <v>7944</v>
      </c>
      <c r="D809">
        <v>200</v>
      </c>
      <c r="E809">
        <v>320</v>
      </c>
      <c r="F809" t="s">
        <v>8218</v>
      </c>
      <c r="G809" t="s">
        <v>8224</v>
      </c>
      <c r="H809" t="s">
        <v>8246</v>
      </c>
      <c r="I809">
        <v>1461278208</v>
      </c>
      <c r="J809">
        <v>1459463808</v>
      </c>
      <c r="K809" t="b">
        <v>0</v>
      </c>
      <c r="L809">
        <v>8</v>
      </c>
      <c r="M809" t="b">
        <v>1</v>
      </c>
      <c r="N809" t="s">
        <v>8269</v>
      </c>
      <c r="O809">
        <v>42481.94222222222</v>
      </c>
      <c r="P809">
        <v>42460.94222222222</v>
      </c>
      <c r="Q809">
        <v>160</v>
      </c>
      <c r="R809">
        <v>40</v>
      </c>
      <c r="S809" t="s">
        <v>8320</v>
      </c>
      <c r="T809" t="s">
        <v>8321</v>
      </c>
    </row>
    <row r="810" spans="1:20" x14ac:dyDescent="0.3">
      <c r="A810">
        <v>3836</v>
      </c>
      <c r="B810" t="s">
        <v>3833</v>
      </c>
      <c r="C810" t="s">
        <v>7945</v>
      </c>
      <c r="D810">
        <v>800</v>
      </c>
      <c r="E810">
        <v>900</v>
      </c>
      <c r="F810" t="s">
        <v>8218</v>
      </c>
      <c r="G810" t="s">
        <v>8223</v>
      </c>
      <c r="H810" t="s">
        <v>8245</v>
      </c>
      <c r="I810">
        <v>1470197340</v>
      </c>
      <c r="J810">
        <v>1467497652</v>
      </c>
      <c r="K810" t="b">
        <v>0</v>
      </c>
      <c r="L810">
        <v>14</v>
      </c>
      <c r="M810" t="b">
        <v>1</v>
      </c>
      <c r="N810" t="s">
        <v>8269</v>
      </c>
      <c r="O810">
        <v>42585.172916666663</v>
      </c>
      <c r="P810">
        <v>42553.926527777774</v>
      </c>
      <c r="Q810">
        <v>113</v>
      </c>
      <c r="R810">
        <v>64.290000000000006</v>
      </c>
      <c r="S810" t="s">
        <v>8320</v>
      </c>
      <c r="T810" t="s">
        <v>8321</v>
      </c>
    </row>
    <row r="811" spans="1:20" x14ac:dyDescent="0.3">
      <c r="A811">
        <v>3837</v>
      </c>
      <c r="B811" t="s">
        <v>3834</v>
      </c>
      <c r="C811" t="s">
        <v>7946</v>
      </c>
      <c r="D811">
        <v>2000</v>
      </c>
      <c r="E811">
        <v>2042</v>
      </c>
      <c r="F811" t="s">
        <v>8218</v>
      </c>
      <c r="G811" t="s">
        <v>8224</v>
      </c>
      <c r="H811" t="s">
        <v>8246</v>
      </c>
      <c r="I811">
        <v>1435947758</v>
      </c>
      <c r="J811">
        <v>1432837358</v>
      </c>
      <c r="K811" t="b">
        <v>0</v>
      </c>
      <c r="L811">
        <v>17</v>
      </c>
      <c r="M811" t="b">
        <v>1</v>
      </c>
      <c r="N811" t="s">
        <v>8269</v>
      </c>
      <c r="O811">
        <v>42188.765717592592</v>
      </c>
      <c r="P811">
        <v>42152.765717592592</v>
      </c>
      <c r="Q811">
        <v>102</v>
      </c>
      <c r="R811">
        <v>120.12</v>
      </c>
      <c r="S811" t="s">
        <v>8320</v>
      </c>
      <c r="T811" t="s">
        <v>8321</v>
      </c>
    </row>
    <row r="812" spans="1:20" x14ac:dyDescent="0.3">
      <c r="A812">
        <v>3838</v>
      </c>
      <c r="B812" t="s">
        <v>3835</v>
      </c>
      <c r="C812" t="s">
        <v>7947</v>
      </c>
      <c r="D812">
        <v>100000</v>
      </c>
      <c r="E812">
        <v>100824</v>
      </c>
      <c r="F812" t="s">
        <v>8218</v>
      </c>
      <c r="G812" t="s">
        <v>8234</v>
      </c>
      <c r="H812" t="s">
        <v>8254</v>
      </c>
      <c r="I812">
        <v>1432314209</v>
      </c>
      <c r="J812">
        <v>1429722209</v>
      </c>
      <c r="K812" t="b">
        <v>0</v>
      </c>
      <c r="L812">
        <v>100</v>
      </c>
      <c r="M812" t="b">
        <v>1</v>
      </c>
      <c r="N812" t="s">
        <v>8269</v>
      </c>
      <c r="O812">
        <v>42146.710752314815</v>
      </c>
      <c r="P812">
        <v>42116.710752314815</v>
      </c>
      <c r="Q812">
        <v>101</v>
      </c>
      <c r="R812">
        <v>1008.24</v>
      </c>
      <c r="S812" t="s">
        <v>8320</v>
      </c>
      <c r="T812" t="s">
        <v>8321</v>
      </c>
    </row>
    <row r="813" spans="1:20" x14ac:dyDescent="0.3">
      <c r="A813">
        <v>3839</v>
      </c>
      <c r="B813" t="s">
        <v>3836</v>
      </c>
      <c r="C813" t="s">
        <v>7948</v>
      </c>
      <c r="D813">
        <v>2000</v>
      </c>
      <c r="E813">
        <v>2025</v>
      </c>
      <c r="F813" t="s">
        <v>8218</v>
      </c>
      <c r="G813" t="s">
        <v>8223</v>
      </c>
      <c r="H813" t="s">
        <v>8245</v>
      </c>
      <c r="I813">
        <v>1438226724</v>
      </c>
      <c r="J813">
        <v>1433042724</v>
      </c>
      <c r="K813" t="b">
        <v>0</v>
      </c>
      <c r="L813">
        <v>32</v>
      </c>
      <c r="M813" t="b">
        <v>1</v>
      </c>
      <c r="N813" t="s">
        <v>8269</v>
      </c>
      <c r="O813">
        <v>42215.142638888887</v>
      </c>
      <c r="P813">
        <v>42155.142638888887</v>
      </c>
      <c r="Q813">
        <v>101</v>
      </c>
      <c r="R813">
        <v>63.28</v>
      </c>
      <c r="S813" t="s">
        <v>8320</v>
      </c>
      <c r="T813" t="s">
        <v>8321</v>
      </c>
    </row>
    <row r="814" spans="1:20" x14ac:dyDescent="0.3">
      <c r="A814">
        <v>3840</v>
      </c>
      <c r="B814" t="s">
        <v>3837</v>
      </c>
      <c r="C814" t="s">
        <v>7949</v>
      </c>
      <c r="D814">
        <v>1</v>
      </c>
      <c r="E814">
        <v>65</v>
      </c>
      <c r="F814" t="s">
        <v>8218</v>
      </c>
      <c r="G814" t="s">
        <v>8224</v>
      </c>
      <c r="H814" t="s">
        <v>8246</v>
      </c>
      <c r="I814">
        <v>1459180229</v>
      </c>
      <c r="J814">
        <v>1457023829</v>
      </c>
      <c r="K814" t="b">
        <v>0</v>
      </c>
      <c r="L814">
        <v>3</v>
      </c>
      <c r="M814" t="b">
        <v>1</v>
      </c>
      <c r="N814" t="s">
        <v>8269</v>
      </c>
      <c r="O814">
        <v>42457.660057870366</v>
      </c>
      <c r="P814">
        <v>42432.701724537037</v>
      </c>
      <c r="Q814">
        <v>6500</v>
      </c>
      <c r="R814">
        <v>21.67</v>
      </c>
      <c r="S814" t="s">
        <v>8320</v>
      </c>
      <c r="T814" t="s">
        <v>8321</v>
      </c>
    </row>
    <row r="815" spans="1:20" x14ac:dyDescent="0.3">
      <c r="A815">
        <v>3841</v>
      </c>
      <c r="B815" t="s">
        <v>3838</v>
      </c>
      <c r="C815" t="s">
        <v>7950</v>
      </c>
      <c r="D815">
        <v>10000</v>
      </c>
      <c r="E815">
        <v>872</v>
      </c>
      <c r="F815" t="s">
        <v>8220</v>
      </c>
      <c r="G815" t="s">
        <v>8223</v>
      </c>
      <c r="H815" t="s">
        <v>8245</v>
      </c>
      <c r="I815">
        <v>1405882287</v>
      </c>
      <c r="J815">
        <v>1400698287</v>
      </c>
      <c r="K815" t="b">
        <v>1</v>
      </c>
      <c r="L815">
        <v>34</v>
      </c>
      <c r="M815" t="b">
        <v>0</v>
      </c>
      <c r="N815" t="s">
        <v>8269</v>
      </c>
      <c r="O815">
        <v>41840.785729166666</v>
      </c>
      <c r="P815">
        <v>41780.785729166666</v>
      </c>
      <c r="Q815">
        <v>9</v>
      </c>
      <c r="R815">
        <v>25.65</v>
      </c>
      <c r="S815" t="s">
        <v>8320</v>
      </c>
      <c r="T815" t="s">
        <v>8321</v>
      </c>
    </row>
    <row r="816" spans="1:20" x14ac:dyDescent="0.3">
      <c r="A816">
        <v>3842</v>
      </c>
      <c r="B816" t="s">
        <v>3839</v>
      </c>
      <c r="C816" t="s">
        <v>7951</v>
      </c>
      <c r="D816">
        <v>5000</v>
      </c>
      <c r="E816">
        <v>1097</v>
      </c>
      <c r="F816" t="s">
        <v>8220</v>
      </c>
      <c r="G816" t="s">
        <v>8224</v>
      </c>
      <c r="H816" t="s">
        <v>8246</v>
      </c>
      <c r="I816">
        <v>1399809052</v>
      </c>
      <c r="J816">
        <v>1397217052</v>
      </c>
      <c r="K816" t="b">
        <v>1</v>
      </c>
      <c r="L816">
        <v>23</v>
      </c>
      <c r="M816" t="b">
        <v>0</v>
      </c>
      <c r="N816" t="s">
        <v>8269</v>
      </c>
      <c r="O816">
        <v>41770.493657407409</v>
      </c>
      <c r="P816">
        <v>41740.493657407409</v>
      </c>
      <c r="Q816">
        <v>22</v>
      </c>
      <c r="R816">
        <v>47.7</v>
      </c>
      <c r="S816" t="s">
        <v>8320</v>
      </c>
      <c r="T816" t="s">
        <v>8321</v>
      </c>
    </row>
    <row r="817" spans="1:20" x14ac:dyDescent="0.3">
      <c r="A817">
        <v>3843</v>
      </c>
      <c r="B817" t="s">
        <v>3840</v>
      </c>
      <c r="C817" t="s">
        <v>7952</v>
      </c>
      <c r="D817">
        <v>5000</v>
      </c>
      <c r="E817">
        <v>1065</v>
      </c>
      <c r="F817" t="s">
        <v>8220</v>
      </c>
      <c r="G817" t="s">
        <v>8223</v>
      </c>
      <c r="H817" t="s">
        <v>8245</v>
      </c>
      <c r="I817">
        <v>1401587064</v>
      </c>
      <c r="J817">
        <v>1399427064</v>
      </c>
      <c r="K817" t="b">
        <v>1</v>
      </c>
      <c r="L817">
        <v>19</v>
      </c>
      <c r="M817" t="b">
        <v>0</v>
      </c>
      <c r="N817" t="s">
        <v>8269</v>
      </c>
      <c r="O817">
        <v>41791.072500000002</v>
      </c>
      <c r="P817">
        <v>41766.072500000002</v>
      </c>
      <c r="Q817">
        <v>21</v>
      </c>
      <c r="R817">
        <v>56.05</v>
      </c>
      <c r="S817" t="s">
        <v>8320</v>
      </c>
      <c r="T817" t="s">
        <v>8321</v>
      </c>
    </row>
    <row r="818" spans="1:20" x14ac:dyDescent="0.3">
      <c r="A818">
        <v>3844</v>
      </c>
      <c r="B818" t="s">
        <v>3841</v>
      </c>
      <c r="C818" t="s">
        <v>7953</v>
      </c>
      <c r="D818">
        <v>9800</v>
      </c>
      <c r="E818">
        <v>4066</v>
      </c>
      <c r="F818" t="s">
        <v>8220</v>
      </c>
      <c r="G818" t="s">
        <v>8223</v>
      </c>
      <c r="H818" t="s">
        <v>8245</v>
      </c>
      <c r="I818">
        <v>1401778740</v>
      </c>
      <c r="J818">
        <v>1399474134</v>
      </c>
      <c r="K818" t="b">
        <v>1</v>
      </c>
      <c r="L818">
        <v>50</v>
      </c>
      <c r="M818" t="b">
        <v>0</v>
      </c>
      <c r="N818" t="s">
        <v>8269</v>
      </c>
      <c r="O818">
        <v>41793.290972222225</v>
      </c>
      <c r="P818">
        <v>41766.617291666669</v>
      </c>
      <c r="Q818">
        <v>41</v>
      </c>
      <c r="R818">
        <v>81.319999999999993</v>
      </c>
      <c r="S818" t="s">
        <v>8320</v>
      </c>
      <c r="T818" t="s">
        <v>8321</v>
      </c>
    </row>
    <row r="819" spans="1:20" x14ac:dyDescent="0.3">
      <c r="A819">
        <v>3845</v>
      </c>
      <c r="B819" t="s">
        <v>3842</v>
      </c>
      <c r="C819" t="s">
        <v>7954</v>
      </c>
      <c r="D819">
        <v>40000</v>
      </c>
      <c r="E819">
        <v>842</v>
      </c>
      <c r="F819" t="s">
        <v>8220</v>
      </c>
      <c r="G819" t="s">
        <v>8223</v>
      </c>
      <c r="H819" t="s">
        <v>8245</v>
      </c>
      <c r="I819">
        <v>1443711774</v>
      </c>
      <c r="J819">
        <v>1441119774</v>
      </c>
      <c r="K819" t="b">
        <v>1</v>
      </c>
      <c r="L819">
        <v>12</v>
      </c>
      <c r="M819" t="b">
        <v>0</v>
      </c>
      <c r="N819" t="s">
        <v>8269</v>
      </c>
      <c r="O819">
        <v>42278.627013888887</v>
      </c>
      <c r="P819">
        <v>42248.627013888887</v>
      </c>
      <c r="Q819">
        <v>2</v>
      </c>
      <c r="R819">
        <v>70.17</v>
      </c>
      <c r="S819" t="s">
        <v>8320</v>
      </c>
      <c r="T819" t="s">
        <v>8321</v>
      </c>
    </row>
    <row r="820" spans="1:20" x14ac:dyDescent="0.3">
      <c r="A820">
        <v>3846</v>
      </c>
      <c r="B820" t="s">
        <v>3843</v>
      </c>
      <c r="C820" t="s">
        <v>7955</v>
      </c>
      <c r="D820">
        <v>7000</v>
      </c>
      <c r="E820">
        <v>189</v>
      </c>
      <c r="F820" t="s">
        <v>8220</v>
      </c>
      <c r="G820" t="s">
        <v>8223</v>
      </c>
      <c r="H820" t="s">
        <v>8245</v>
      </c>
      <c r="I820">
        <v>1412405940</v>
      </c>
      <c r="J820">
        <v>1409721542</v>
      </c>
      <c r="K820" t="b">
        <v>1</v>
      </c>
      <c r="L820">
        <v>8</v>
      </c>
      <c r="M820" t="b">
        <v>0</v>
      </c>
      <c r="N820" t="s">
        <v>8269</v>
      </c>
      <c r="O820">
        <v>41916.290972222225</v>
      </c>
      <c r="P820">
        <v>41885.221550925926</v>
      </c>
      <c r="Q820">
        <v>3</v>
      </c>
      <c r="R820">
        <v>23.63</v>
      </c>
      <c r="S820" t="s">
        <v>8320</v>
      </c>
      <c r="T820" t="s">
        <v>8321</v>
      </c>
    </row>
    <row r="821" spans="1:20" x14ac:dyDescent="0.3">
      <c r="A821">
        <v>3847</v>
      </c>
      <c r="B821" t="s">
        <v>3844</v>
      </c>
      <c r="C821" t="s">
        <v>7956</v>
      </c>
      <c r="D821">
        <v>10500</v>
      </c>
      <c r="E821">
        <v>1697</v>
      </c>
      <c r="F821" t="s">
        <v>8220</v>
      </c>
      <c r="G821" t="s">
        <v>8223</v>
      </c>
      <c r="H821" t="s">
        <v>8245</v>
      </c>
      <c r="I821">
        <v>1437283391</v>
      </c>
      <c r="J821">
        <v>1433395391</v>
      </c>
      <c r="K821" t="b">
        <v>1</v>
      </c>
      <c r="L821">
        <v>9</v>
      </c>
      <c r="M821" t="b">
        <v>0</v>
      </c>
      <c r="N821" t="s">
        <v>8269</v>
      </c>
      <c r="O821">
        <v>42204.224432870367</v>
      </c>
      <c r="P821">
        <v>42159.224432870367</v>
      </c>
      <c r="Q821">
        <v>16</v>
      </c>
      <c r="R821">
        <v>188.56</v>
      </c>
      <c r="S821" t="s">
        <v>8320</v>
      </c>
      <c r="T821" t="s">
        <v>8321</v>
      </c>
    </row>
    <row r="822" spans="1:20" x14ac:dyDescent="0.3">
      <c r="A822">
        <v>3848</v>
      </c>
      <c r="B822" t="s">
        <v>3845</v>
      </c>
      <c r="C822" t="s">
        <v>7957</v>
      </c>
      <c r="D822">
        <v>13000</v>
      </c>
      <c r="E822">
        <v>2129</v>
      </c>
      <c r="F822" t="s">
        <v>8220</v>
      </c>
      <c r="G822" t="s">
        <v>8223</v>
      </c>
      <c r="H822" t="s">
        <v>8245</v>
      </c>
      <c r="I822">
        <v>1445196989</v>
      </c>
      <c r="J822">
        <v>1442604989</v>
      </c>
      <c r="K822" t="b">
        <v>1</v>
      </c>
      <c r="L822">
        <v>43</v>
      </c>
      <c r="M822" t="b">
        <v>0</v>
      </c>
      <c r="N822" t="s">
        <v>8269</v>
      </c>
      <c r="O822">
        <v>42295.817002314812</v>
      </c>
      <c r="P822">
        <v>42265.817002314812</v>
      </c>
      <c r="Q822">
        <v>16</v>
      </c>
      <c r="R822">
        <v>49.51</v>
      </c>
      <c r="S822" t="s">
        <v>8320</v>
      </c>
      <c r="T822" t="s">
        <v>8321</v>
      </c>
    </row>
    <row r="823" spans="1:20" x14ac:dyDescent="0.3">
      <c r="A823">
        <v>3849</v>
      </c>
      <c r="B823" t="s">
        <v>3846</v>
      </c>
      <c r="C823" t="s">
        <v>7958</v>
      </c>
      <c r="D823">
        <v>30000</v>
      </c>
      <c r="E823">
        <v>2113</v>
      </c>
      <c r="F823" t="s">
        <v>8220</v>
      </c>
      <c r="G823" t="s">
        <v>8235</v>
      </c>
      <c r="H823" t="s">
        <v>8248</v>
      </c>
      <c r="I823">
        <v>1434047084</v>
      </c>
      <c r="J823">
        <v>1431455084</v>
      </c>
      <c r="K823" t="b">
        <v>1</v>
      </c>
      <c r="L823">
        <v>28</v>
      </c>
      <c r="M823" t="b">
        <v>0</v>
      </c>
      <c r="N823" t="s">
        <v>8269</v>
      </c>
      <c r="O823">
        <v>42166.767175925925</v>
      </c>
      <c r="P823">
        <v>42136.767175925925</v>
      </c>
      <c r="Q823">
        <v>7</v>
      </c>
      <c r="R823">
        <v>75.459999999999994</v>
      </c>
      <c r="S823" t="s">
        <v>8320</v>
      </c>
      <c r="T823" t="s">
        <v>8321</v>
      </c>
    </row>
    <row r="824" spans="1:20" x14ac:dyDescent="0.3">
      <c r="A824">
        <v>3850</v>
      </c>
      <c r="B824" t="s">
        <v>3847</v>
      </c>
      <c r="C824" t="s">
        <v>7959</v>
      </c>
      <c r="D824">
        <v>1000</v>
      </c>
      <c r="E824">
        <v>38</v>
      </c>
      <c r="F824" t="s">
        <v>8220</v>
      </c>
      <c r="G824" t="s">
        <v>8223</v>
      </c>
      <c r="H824" t="s">
        <v>8245</v>
      </c>
      <c r="I824">
        <v>1420081143</v>
      </c>
      <c r="J824">
        <v>1417489143</v>
      </c>
      <c r="K824" t="b">
        <v>1</v>
      </c>
      <c r="L824">
        <v>4</v>
      </c>
      <c r="M824" t="b">
        <v>0</v>
      </c>
      <c r="N824" t="s">
        <v>8269</v>
      </c>
      <c r="O824">
        <v>42005.124340277776</v>
      </c>
      <c r="P824">
        <v>41975.124340277776</v>
      </c>
      <c r="Q824">
        <v>4</v>
      </c>
      <c r="R824">
        <v>9.5</v>
      </c>
      <c r="S824" t="s">
        <v>8320</v>
      </c>
      <c r="T824" t="s">
        <v>8321</v>
      </c>
    </row>
    <row r="825" spans="1:20" x14ac:dyDescent="0.3">
      <c r="A825">
        <v>3851</v>
      </c>
      <c r="B825" t="s">
        <v>3848</v>
      </c>
      <c r="C825" t="s">
        <v>7960</v>
      </c>
      <c r="D825">
        <v>2500</v>
      </c>
      <c r="E825">
        <v>852</v>
      </c>
      <c r="F825" t="s">
        <v>8220</v>
      </c>
      <c r="G825" t="s">
        <v>8224</v>
      </c>
      <c r="H825" t="s">
        <v>8246</v>
      </c>
      <c r="I825">
        <v>1437129179</v>
      </c>
      <c r="J825">
        <v>1434537179</v>
      </c>
      <c r="K825" t="b">
        <v>1</v>
      </c>
      <c r="L825">
        <v>24</v>
      </c>
      <c r="M825" t="b">
        <v>0</v>
      </c>
      <c r="N825" t="s">
        <v>8269</v>
      </c>
      <c r="O825">
        <v>42202.439571759256</v>
      </c>
      <c r="P825">
        <v>42172.439571759256</v>
      </c>
      <c r="Q825">
        <v>34</v>
      </c>
      <c r="R825">
        <v>35.5</v>
      </c>
      <c r="S825" t="s">
        <v>8320</v>
      </c>
      <c r="T825" t="s">
        <v>8321</v>
      </c>
    </row>
    <row r="826" spans="1:20" x14ac:dyDescent="0.3">
      <c r="A826">
        <v>3852</v>
      </c>
      <c r="B826" t="s">
        <v>3849</v>
      </c>
      <c r="C826" t="s">
        <v>7961</v>
      </c>
      <c r="D826">
        <v>10000</v>
      </c>
      <c r="E826">
        <v>20</v>
      </c>
      <c r="F826" t="s">
        <v>8220</v>
      </c>
      <c r="G826" t="s">
        <v>8223</v>
      </c>
      <c r="H826" t="s">
        <v>8245</v>
      </c>
      <c r="I826">
        <v>1427427276</v>
      </c>
      <c r="J826">
        <v>1425270876</v>
      </c>
      <c r="K826" t="b">
        <v>0</v>
      </c>
      <c r="L826">
        <v>2</v>
      </c>
      <c r="M826" t="b">
        <v>0</v>
      </c>
      <c r="N826" t="s">
        <v>8269</v>
      </c>
      <c r="O826">
        <v>42090.149027777778</v>
      </c>
      <c r="P826">
        <v>42065.190694444449</v>
      </c>
      <c r="Q826">
        <v>0</v>
      </c>
      <c r="R826">
        <v>10</v>
      </c>
      <c r="S826" t="s">
        <v>8320</v>
      </c>
      <c r="T826" t="s">
        <v>8321</v>
      </c>
    </row>
    <row r="827" spans="1:20" x14ac:dyDescent="0.3">
      <c r="A827">
        <v>3853</v>
      </c>
      <c r="B827" t="s">
        <v>3850</v>
      </c>
      <c r="C827" t="s">
        <v>7962</v>
      </c>
      <c r="D827">
        <v>100000</v>
      </c>
      <c r="E827">
        <v>26</v>
      </c>
      <c r="F827" t="s">
        <v>8220</v>
      </c>
      <c r="G827" t="s">
        <v>8223</v>
      </c>
      <c r="H827" t="s">
        <v>8245</v>
      </c>
      <c r="I827">
        <v>1409602178</v>
      </c>
      <c r="J827">
        <v>1406578178</v>
      </c>
      <c r="K827" t="b">
        <v>0</v>
      </c>
      <c r="L827">
        <v>2</v>
      </c>
      <c r="M827" t="b">
        <v>0</v>
      </c>
      <c r="N827" t="s">
        <v>8269</v>
      </c>
      <c r="O827">
        <v>41883.84002314815</v>
      </c>
      <c r="P827">
        <v>41848.84002314815</v>
      </c>
      <c r="Q827">
        <v>0</v>
      </c>
      <c r="R827">
        <v>13</v>
      </c>
      <c r="S827" t="s">
        <v>8320</v>
      </c>
      <c r="T827" t="s">
        <v>8321</v>
      </c>
    </row>
    <row r="828" spans="1:20" x14ac:dyDescent="0.3">
      <c r="A828">
        <v>3854</v>
      </c>
      <c r="B828" t="s">
        <v>3851</v>
      </c>
      <c r="C828" t="s">
        <v>7963</v>
      </c>
      <c r="D828">
        <v>11000</v>
      </c>
      <c r="E828">
        <v>1788</v>
      </c>
      <c r="F828" t="s">
        <v>8220</v>
      </c>
      <c r="G828" t="s">
        <v>8223</v>
      </c>
      <c r="H828" t="s">
        <v>8245</v>
      </c>
      <c r="I828">
        <v>1431206058</v>
      </c>
      <c r="J828">
        <v>1428614058</v>
      </c>
      <c r="K828" t="b">
        <v>0</v>
      </c>
      <c r="L828">
        <v>20</v>
      </c>
      <c r="M828" t="b">
        <v>0</v>
      </c>
      <c r="N828" t="s">
        <v>8269</v>
      </c>
      <c r="O828">
        <v>42133.884930555556</v>
      </c>
      <c r="P828">
        <v>42103.884930555556</v>
      </c>
      <c r="Q828">
        <v>16</v>
      </c>
      <c r="R828">
        <v>89.4</v>
      </c>
      <c r="S828" t="s">
        <v>8320</v>
      </c>
      <c r="T828" t="s">
        <v>8321</v>
      </c>
    </row>
    <row r="829" spans="1:20" x14ac:dyDescent="0.3">
      <c r="A829">
        <v>3855</v>
      </c>
      <c r="B829" t="s">
        <v>3852</v>
      </c>
      <c r="C829" t="s">
        <v>7964</v>
      </c>
      <c r="D829">
        <v>1000</v>
      </c>
      <c r="E829">
        <v>25</v>
      </c>
      <c r="F829" t="s">
        <v>8220</v>
      </c>
      <c r="G829" t="s">
        <v>8223</v>
      </c>
      <c r="H829" t="s">
        <v>8245</v>
      </c>
      <c r="I829">
        <v>1427408271</v>
      </c>
      <c r="J829">
        <v>1424819871</v>
      </c>
      <c r="K829" t="b">
        <v>0</v>
      </c>
      <c r="L829">
        <v>1</v>
      </c>
      <c r="M829" t="b">
        <v>0</v>
      </c>
      <c r="N829" t="s">
        <v>8269</v>
      </c>
      <c r="O829">
        <v>42089.929062499999</v>
      </c>
      <c r="P829">
        <v>42059.970729166671</v>
      </c>
      <c r="Q829">
        <v>3</v>
      </c>
      <c r="R829">
        <v>25</v>
      </c>
      <c r="S829" t="s">
        <v>8320</v>
      </c>
      <c r="T829" t="s">
        <v>8321</v>
      </c>
    </row>
    <row r="830" spans="1:20" x14ac:dyDescent="0.3">
      <c r="A830">
        <v>3856</v>
      </c>
      <c r="B830" t="s">
        <v>3853</v>
      </c>
      <c r="C830" t="s">
        <v>7965</v>
      </c>
      <c r="D830">
        <v>5000</v>
      </c>
      <c r="E830">
        <v>1</v>
      </c>
      <c r="F830" t="s">
        <v>8220</v>
      </c>
      <c r="G830" t="s">
        <v>8223</v>
      </c>
      <c r="H830" t="s">
        <v>8245</v>
      </c>
      <c r="I830">
        <v>1425833403</v>
      </c>
      <c r="J830">
        <v>1423245003</v>
      </c>
      <c r="K830" t="b">
        <v>0</v>
      </c>
      <c r="L830">
        <v>1</v>
      </c>
      <c r="M830" t="b">
        <v>0</v>
      </c>
      <c r="N830" t="s">
        <v>8269</v>
      </c>
      <c r="O830">
        <v>42071.701423611114</v>
      </c>
      <c r="P830">
        <v>42041.743090277778</v>
      </c>
      <c r="Q830">
        <v>0</v>
      </c>
      <c r="R830">
        <v>1</v>
      </c>
      <c r="S830" t="s">
        <v>8320</v>
      </c>
      <c r="T830" t="s">
        <v>8321</v>
      </c>
    </row>
    <row r="831" spans="1:20" x14ac:dyDescent="0.3">
      <c r="A831">
        <v>3857</v>
      </c>
      <c r="B831" t="s">
        <v>3854</v>
      </c>
      <c r="C831" t="s">
        <v>7966</v>
      </c>
      <c r="D831">
        <v>5000</v>
      </c>
      <c r="E831">
        <v>260</v>
      </c>
      <c r="F831" t="s">
        <v>8220</v>
      </c>
      <c r="G831" t="s">
        <v>8223</v>
      </c>
      <c r="H831" t="s">
        <v>8245</v>
      </c>
      <c r="I831">
        <v>1406913120</v>
      </c>
      <c r="J831">
        <v>1404927690</v>
      </c>
      <c r="K831" t="b">
        <v>0</v>
      </c>
      <c r="L831">
        <v>4</v>
      </c>
      <c r="M831" t="b">
        <v>0</v>
      </c>
      <c r="N831" t="s">
        <v>8269</v>
      </c>
      <c r="O831">
        <v>41852.716666666667</v>
      </c>
      <c r="P831">
        <v>41829.73715277778</v>
      </c>
      <c r="Q831">
        <v>5</v>
      </c>
      <c r="R831">
        <v>65</v>
      </c>
      <c r="S831" t="s">
        <v>8320</v>
      </c>
      <c r="T831" t="s">
        <v>8321</v>
      </c>
    </row>
    <row r="832" spans="1:20" x14ac:dyDescent="0.3">
      <c r="A832">
        <v>3858</v>
      </c>
      <c r="B832" t="s">
        <v>3855</v>
      </c>
      <c r="C832" t="s">
        <v>7967</v>
      </c>
      <c r="D832">
        <v>500</v>
      </c>
      <c r="E832">
        <v>10</v>
      </c>
      <c r="F832" t="s">
        <v>8220</v>
      </c>
      <c r="G832" t="s">
        <v>8224</v>
      </c>
      <c r="H832" t="s">
        <v>8246</v>
      </c>
      <c r="I832">
        <v>1432328400</v>
      </c>
      <c r="J832">
        <v>1430734844</v>
      </c>
      <c r="K832" t="b">
        <v>0</v>
      </c>
      <c r="L832">
        <v>1</v>
      </c>
      <c r="M832" t="b">
        <v>0</v>
      </c>
      <c r="N832" t="s">
        <v>8269</v>
      </c>
      <c r="O832">
        <v>42146.875</v>
      </c>
      <c r="P832">
        <v>42128.431064814817</v>
      </c>
      <c r="Q832">
        <v>2</v>
      </c>
      <c r="R832">
        <v>10</v>
      </c>
      <c r="S832" t="s">
        <v>8320</v>
      </c>
      <c r="T832" t="s">
        <v>8321</v>
      </c>
    </row>
    <row r="833" spans="1:20" x14ac:dyDescent="0.3">
      <c r="A833">
        <v>3859</v>
      </c>
      <c r="B833" t="s">
        <v>3856</v>
      </c>
      <c r="C833" t="s">
        <v>7968</v>
      </c>
      <c r="D833">
        <v>2500</v>
      </c>
      <c r="E833">
        <v>1</v>
      </c>
      <c r="F833" t="s">
        <v>8220</v>
      </c>
      <c r="G833" t="s">
        <v>8223</v>
      </c>
      <c r="H833" t="s">
        <v>8245</v>
      </c>
      <c r="I833">
        <v>1403730000</v>
      </c>
      <c r="J833">
        <v>1401485207</v>
      </c>
      <c r="K833" t="b">
        <v>0</v>
      </c>
      <c r="L833">
        <v>1</v>
      </c>
      <c r="M833" t="b">
        <v>0</v>
      </c>
      <c r="N833" t="s">
        <v>8269</v>
      </c>
      <c r="O833">
        <v>41815.875</v>
      </c>
      <c r="P833">
        <v>41789.893599537041</v>
      </c>
      <c r="Q833">
        <v>0</v>
      </c>
      <c r="R833">
        <v>1</v>
      </c>
      <c r="S833" t="s">
        <v>8320</v>
      </c>
      <c r="T833" t="s">
        <v>8321</v>
      </c>
    </row>
    <row r="834" spans="1:20" x14ac:dyDescent="0.3">
      <c r="A834">
        <v>3860</v>
      </c>
      <c r="B834" t="s">
        <v>3857</v>
      </c>
      <c r="C834" t="s">
        <v>7969</v>
      </c>
      <c r="D834">
        <v>6000</v>
      </c>
      <c r="E834">
        <v>1060</v>
      </c>
      <c r="F834" t="s">
        <v>8220</v>
      </c>
      <c r="G834" t="s">
        <v>8223</v>
      </c>
      <c r="H834" t="s">
        <v>8245</v>
      </c>
      <c r="I834">
        <v>1407858710</v>
      </c>
      <c r="J834">
        <v>1405266710</v>
      </c>
      <c r="K834" t="b">
        <v>0</v>
      </c>
      <c r="L834">
        <v>13</v>
      </c>
      <c r="M834" t="b">
        <v>0</v>
      </c>
      <c r="N834" t="s">
        <v>8269</v>
      </c>
      <c r="O834">
        <v>41863.660995370366</v>
      </c>
      <c r="P834">
        <v>41833.660995370366</v>
      </c>
      <c r="Q834">
        <v>18</v>
      </c>
      <c r="R834">
        <v>81.540000000000006</v>
      </c>
      <c r="S834" t="s">
        <v>8320</v>
      </c>
      <c r="T834" t="s">
        <v>8321</v>
      </c>
    </row>
    <row r="835" spans="1:20" x14ac:dyDescent="0.3">
      <c r="A835">
        <v>3861</v>
      </c>
      <c r="B835" t="s">
        <v>3858</v>
      </c>
      <c r="C835" t="s">
        <v>7970</v>
      </c>
      <c r="D835">
        <v>2000</v>
      </c>
      <c r="E835">
        <v>100</v>
      </c>
      <c r="F835" t="s">
        <v>8220</v>
      </c>
      <c r="G835" t="s">
        <v>8223</v>
      </c>
      <c r="H835" t="s">
        <v>8245</v>
      </c>
      <c r="I835">
        <v>1415828820</v>
      </c>
      <c r="J835">
        <v>1412258977</v>
      </c>
      <c r="K835" t="b">
        <v>0</v>
      </c>
      <c r="L835">
        <v>1</v>
      </c>
      <c r="M835" t="b">
        <v>0</v>
      </c>
      <c r="N835" t="s">
        <v>8269</v>
      </c>
      <c r="O835">
        <v>41955.907638888893</v>
      </c>
      <c r="P835">
        <v>41914.590011574073</v>
      </c>
      <c r="Q835">
        <v>5</v>
      </c>
      <c r="R835">
        <v>100</v>
      </c>
      <c r="S835" t="s">
        <v>8320</v>
      </c>
      <c r="T835" t="s">
        <v>8321</v>
      </c>
    </row>
    <row r="836" spans="1:20" x14ac:dyDescent="0.3">
      <c r="A836">
        <v>3862</v>
      </c>
      <c r="B836" t="s">
        <v>3859</v>
      </c>
      <c r="C836" t="s">
        <v>7971</v>
      </c>
      <c r="D836">
        <v>7500</v>
      </c>
      <c r="E836">
        <v>1</v>
      </c>
      <c r="F836" t="s">
        <v>8220</v>
      </c>
      <c r="G836" t="s">
        <v>8223</v>
      </c>
      <c r="H836" t="s">
        <v>8245</v>
      </c>
      <c r="I836">
        <v>1473699540</v>
      </c>
      <c r="J836">
        <v>1472451356</v>
      </c>
      <c r="K836" t="b">
        <v>0</v>
      </c>
      <c r="L836">
        <v>1</v>
      </c>
      <c r="M836" t="b">
        <v>0</v>
      </c>
      <c r="N836" t="s">
        <v>8269</v>
      </c>
      <c r="O836">
        <v>42625.707638888889</v>
      </c>
      <c r="P836">
        <v>42611.261064814811</v>
      </c>
      <c r="Q836">
        <v>0</v>
      </c>
      <c r="R836">
        <v>1</v>
      </c>
      <c r="S836" t="s">
        <v>8320</v>
      </c>
      <c r="T836" t="s">
        <v>8321</v>
      </c>
    </row>
    <row r="837" spans="1:20" x14ac:dyDescent="0.3">
      <c r="A837">
        <v>3863</v>
      </c>
      <c r="B837" t="s">
        <v>3860</v>
      </c>
      <c r="C837" t="s">
        <v>7972</v>
      </c>
      <c r="D837">
        <v>6000</v>
      </c>
      <c r="E837">
        <v>0</v>
      </c>
      <c r="F837" t="s">
        <v>8220</v>
      </c>
      <c r="G837" t="s">
        <v>8223</v>
      </c>
      <c r="H837" t="s">
        <v>8245</v>
      </c>
      <c r="I837">
        <v>1446739905</v>
      </c>
      <c r="J837">
        <v>1441552305</v>
      </c>
      <c r="K837" t="b">
        <v>0</v>
      </c>
      <c r="L837">
        <v>0</v>
      </c>
      <c r="M837" t="b">
        <v>0</v>
      </c>
      <c r="N837" t="s">
        <v>8269</v>
      </c>
      <c r="O837">
        <v>42313.674826388888</v>
      </c>
      <c r="P837">
        <v>42253.633159722223</v>
      </c>
      <c r="Q837">
        <v>0</v>
      </c>
      <c r="R837">
        <v>0</v>
      </c>
      <c r="S837" t="s">
        <v>8320</v>
      </c>
      <c r="T837" t="s">
        <v>8321</v>
      </c>
    </row>
    <row r="838" spans="1:20" x14ac:dyDescent="0.3">
      <c r="A838">
        <v>3864</v>
      </c>
      <c r="B838" t="s">
        <v>3861</v>
      </c>
      <c r="C838" t="s">
        <v>7973</v>
      </c>
      <c r="D838">
        <v>5000</v>
      </c>
      <c r="E838">
        <v>60</v>
      </c>
      <c r="F838" t="s">
        <v>8220</v>
      </c>
      <c r="G838" t="s">
        <v>8223</v>
      </c>
      <c r="H838" t="s">
        <v>8245</v>
      </c>
      <c r="I838">
        <v>1447799054</v>
      </c>
      <c r="J838">
        <v>1445203454</v>
      </c>
      <c r="K838" t="b">
        <v>0</v>
      </c>
      <c r="L838">
        <v>3</v>
      </c>
      <c r="M838" t="b">
        <v>0</v>
      </c>
      <c r="N838" t="s">
        <v>8269</v>
      </c>
      <c r="O838">
        <v>42325.933495370366</v>
      </c>
      <c r="P838">
        <v>42295.891828703709</v>
      </c>
      <c r="Q838">
        <v>1</v>
      </c>
      <c r="R838">
        <v>20</v>
      </c>
      <c r="S838" t="s">
        <v>8320</v>
      </c>
      <c r="T838" t="s">
        <v>8321</v>
      </c>
    </row>
    <row r="839" spans="1:20" x14ac:dyDescent="0.3">
      <c r="A839">
        <v>3865</v>
      </c>
      <c r="B839" t="s">
        <v>3862</v>
      </c>
      <c r="C839" t="s">
        <v>7974</v>
      </c>
      <c r="D839">
        <v>2413</v>
      </c>
      <c r="E839">
        <v>650</v>
      </c>
      <c r="F839" t="s">
        <v>8220</v>
      </c>
      <c r="G839" t="s">
        <v>8228</v>
      </c>
      <c r="H839" t="s">
        <v>8250</v>
      </c>
      <c r="I839">
        <v>1409376600</v>
      </c>
      <c r="J839">
        <v>1405957098</v>
      </c>
      <c r="K839" t="b">
        <v>0</v>
      </c>
      <c r="L839">
        <v>14</v>
      </c>
      <c r="M839" t="b">
        <v>0</v>
      </c>
      <c r="N839" t="s">
        <v>8269</v>
      </c>
      <c r="O839">
        <v>41881.229166666664</v>
      </c>
      <c r="P839">
        <v>41841.651597222226</v>
      </c>
      <c r="Q839">
        <v>27</v>
      </c>
      <c r="R839">
        <v>46.43</v>
      </c>
      <c r="S839" t="s">
        <v>8320</v>
      </c>
      <c r="T839" t="s">
        <v>8321</v>
      </c>
    </row>
    <row r="840" spans="1:20" x14ac:dyDescent="0.3">
      <c r="A840">
        <v>3866</v>
      </c>
      <c r="B840" t="s">
        <v>3863</v>
      </c>
      <c r="C840" t="s">
        <v>7975</v>
      </c>
      <c r="D840">
        <v>2000</v>
      </c>
      <c r="E840">
        <v>11</v>
      </c>
      <c r="F840" t="s">
        <v>8220</v>
      </c>
      <c r="G840" t="s">
        <v>8223</v>
      </c>
      <c r="H840" t="s">
        <v>8245</v>
      </c>
      <c r="I840">
        <v>1458703740</v>
      </c>
      <c r="J840">
        <v>1454453021</v>
      </c>
      <c r="K840" t="b">
        <v>0</v>
      </c>
      <c r="L840">
        <v>2</v>
      </c>
      <c r="M840" t="b">
        <v>0</v>
      </c>
      <c r="N840" t="s">
        <v>8269</v>
      </c>
      <c r="O840">
        <v>42452.145138888889</v>
      </c>
      <c r="P840">
        <v>42402.947002314817</v>
      </c>
      <c r="Q840">
        <v>1</v>
      </c>
      <c r="R840">
        <v>5.5</v>
      </c>
      <c r="S840" t="s">
        <v>8320</v>
      </c>
      <c r="T840" t="s">
        <v>8321</v>
      </c>
    </row>
    <row r="841" spans="1:20" x14ac:dyDescent="0.3">
      <c r="A841">
        <v>3867</v>
      </c>
      <c r="B841" t="s">
        <v>3864</v>
      </c>
      <c r="C841" t="s">
        <v>7976</v>
      </c>
      <c r="D841">
        <v>2000</v>
      </c>
      <c r="E841">
        <v>251</v>
      </c>
      <c r="F841" t="s">
        <v>8220</v>
      </c>
      <c r="G841" t="s">
        <v>8223</v>
      </c>
      <c r="H841" t="s">
        <v>8245</v>
      </c>
      <c r="I841">
        <v>1466278339</v>
      </c>
      <c r="J841">
        <v>1463686339</v>
      </c>
      <c r="K841" t="b">
        <v>0</v>
      </c>
      <c r="L841">
        <v>5</v>
      </c>
      <c r="M841" t="b">
        <v>0</v>
      </c>
      <c r="N841" t="s">
        <v>8269</v>
      </c>
      <c r="O841">
        <v>42539.814108796301</v>
      </c>
      <c r="P841">
        <v>42509.814108796301</v>
      </c>
      <c r="Q841">
        <v>13</v>
      </c>
      <c r="R841">
        <v>50.2</v>
      </c>
      <c r="S841" t="s">
        <v>8320</v>
      </c>
      <c r="T841" t="s">
        <v>8321</v>
      </c>
    </row>
    <row r="842" spans="1:20" x14ac:dyDescent="0.3">
      <c r="A842">
        <v>3888</v>
      </c>
      <c r="B842" t="s">
        <v>3885</v>
      </c>
      <c r="C842" t="s">
        <v>7996</v>
      </c>
      <c r="D842">
        <v>2000</v>
      </c>
      <c r="E842">
        <v>542</v>
      </c>
      <c r="F842" t="s">
        <v>8220</v>
      </c>
      <c r="G842" t="s">
        <v>8224</v>
      </c>
      <c r="H842" t="s">
        <v>8246</v>
      </c>
      <c r="I842">
        <v>1488114358</v>
      </c>
      <c r="J842">
        <v>1485522358</v>
      </c>
      <c r="K842" t="b">
        <v>0</v>
      </c>
      <c r="L842">
        <v>14</v>
      </c>
      <c r="M842" t="b">
        <v>0</v>
      </c>
      <c r="N842" t="s">
        <v>8269</v>
      </c>
      <c r="O842">
        <v>42792.545810185184</v>
      </c>
      <c r="P842">
        <v>42762.545810185184</v>
      </c>
      <c r="Q842">
        <v>27</v>
      </c>
      <c r="R842">
        <v>38.71</v>
      </c>
      <c r="S842" t="s">
        <v>8320</v>
      </c>
      <c r="T842" t="s">
        <v>8321</v>
      </c>
    </row>
    <row r="843" spans="1:20" x14ac:dyDescent="0.3">
      <c r="A843">
        <v>3889</v>
      </c>
      <c r="B843" t="s">
        <v>3886</v>
      </c>
      <c r="C843" t="s">
        <v>7997</v>
      </c>
      <c r="D843">
        <v>8000</v>
      </c>
      <c r="E843">
        <v>118</v>
      </c>
      <c r="F843" t="s">
        <v>8220</v>
      </c>
      <c r="G843" t="s">
        <v>8223</v>
      </c>
      <c r="H843" t="s">
        <v>8245</v>
      </c>
      <c r="I843">
        <v>1420413960</v>
      </c>
      <c r="J843">
        <v>1417651630</v>
      </c>
      <c r="K843" t="b">
        <v>0</v>
      </c>
      <c r="L843">
        <v>9</v>
      </c>
      <c r="M843" t="b">
        <v>0</v>
      </c>
      <c r="N843" t="s">
        <v>8269</v>
      </c>
      <c r="O843">
        <v>42008.976388888885</v>
      </c>
      <c r="P843">
        <v>41977.004976851851</v>
      </c>
      <c r="Q843">
        <v>1</v>
      </c>
      <c r="R843">
        <v>13.11</v>
      </c>
      <c r="S843" t="s">
        <v>8320</v>
      </c>
      <c r="T843" t="s">
        <v>8321</v>
      </c>
    </row>
    <row r="844" spans="1:20" x14ac:dyDescent="0.3">
      <c r="A844">
        <v>3890</v>
      </c>
      <c r="B844" t="s">
        <v>3887</v>
      </c>
      <c r="C844" t="s">
        <v>7998</v>
      </c>
      <c r="D844">
        <v>15000</v>
      </c>
      <c r="E844">
        <v>2524</v>
      </c>
      <c r="F844" t="s">
        <v>8220</v>
      </c>
      <c r="G844" t="s">
        <v>8223</v>
      </c>
      <c r="H844" t="s">
        <v>8245</v>
      </c>
      <c r="I844">
        <v>1439662344</v>
      </c>
      <c r="J844">
        <v>1434478344</v>
      </c>
      <c r="K844" t="b">
        <v>0</v>
      </c>
      <c r="L844">
        <v>8</v>
      </c>
      <c r="M844" t="b">
        <v>0</v>
      </c>
      <c r="N844" t="s">
        <v>8269</v>
      </c>
      <c r="O844">
        <v>42231.758611111116</v>
      </c>
      <c r="P844">
        <v>42171.758611111116</v>
      </c>
      <c r="Q844">
        <v>17</v>
      </c>
      <c r="R844">
        <v>315.5</v>
      </c>
      <c r="S844" t="s">
        <v>8320</v>
      </c>
      <c r="T844" t="s">
        <v>8321</v>
      </c>
    </row>
    <row r="845" spans="1:20" x14ac:dyDescent="0.3">
      <c r="A845">
        <v>3891</v>
      </c>
      <c r="B845" t="s">
        <v>3888</v>
      </c>
      <c r="C845" t="s">
        <v>7999</v>
      </c>
      <c r="D845">
        <v>800</v>
      </c>
      <c r="E845">
        <v>260</v>
      </c>
      <c r="F845" t="s">
        <v>8220</v>
      </c>
      <c r="G845" t="s">
        <v>8223</v>
      </c>
      <c r="H845" t="s">
        <v>8245</v>
      </c>
      <c r="I845">
        <v>1427086740</v>
      </c>
      <c r="J845">
        <v>1424488244</v>
      </c>
      <c r="K845" t="b">
        <v>0</v>
      </c>
      <c r="L845">
        <v>7</v>
      </c>
      <c r="M845" t="b">
        <v>0</v>
      </c>
      <c r="N845" t="s">
        <v>8269</v>
      </c>
      <c r="O845">
        <v>42086.207638888889</v>
      </c>
      <c r="P845">
        <v>42056.1324537037</v>
      </c>
      <c r="Q845">
        <v>33</v>
      </c>
      <c r="R845">
        <v>37.14</v>
      </c>
      <c r="S845" t="s">
        <v>8320</v>
      </c>
      <c r="T845" t="s">
        <v>8321</v>
      </c>
    </row>
    <row r="846" spans="1:20" x14ac:dyDescent="0.3">
      <c r="A846">
        <v>3892</v>
      </c>
      <c r="B846" t="s">
        <v>3889</v>
      </c>
      <c r="C846" t="s">
        <v>8000</v>
      </c>
      <c r="D846">
        <v>1000</v>
      </c>
      <c r="E846">
        <v>0</v>
      </c>
      <c r="F846" t="s">
        <v>8220</v>
      </c>
      <c r="G846" t="s">
        <v>8223</v>
      </c>
      <c r="H846" t="s">
        <v>8245</v>
      </c>
      <c r="I846">
        <v>1408863600</v>
      </c>
      <c r="J846">
        <v>1408203557</v>
      </c>
      <c r="K846" t="b">
        <v>0</v>
      </c>
      <c r="L846">
        <v>0</v>
      </c>
      <c r="M846" t="b">
        <v>0</v>
      </c>
      <c r="N846" t="s">
        <v>8269</v>
      </c>
      <c r="O846">
        <v>41875.291666666664</v>
      </c>
      <c r="P846">
        <v>41867.652280092596</v>
      </c>
      <c r="Q846">
        <v>0</v>
      </c>
      <c r="R846">
        <v>0</v>
      </c>
      <c r="S846" t="s">
        <v>8320</v>
      </c>
      <c r="T846" t="s">
        <v>8321</v>
      </c>
    </row>
    <row r="847" spans="1:20" x14ac:dyDescent="0.3">
      <c r="A847">
        <v>3893</v>
      </c>
      <c r="B847" t="s">
        <v>3890</v>
      </c>
      <c r="C847" t="s">
        <v>8001</v>
      </c>
      <c r="D847">
        <v>50000</v>
      </c>
      <c r="E847">
        <v>10775</v>
      </c>
      <c r="F847" t="s">
        <v>8220</v>
      </c>
      <c r="G847" t="s">
        <v>8223</v>
      </c>
      <c r="H847" t="s">
        <v>8245</v>
      </c>
      <c r="I847">
        <v>1404194400</v>
      </c>
      <c r="J847">
        <v>1400600840</v>
      </c>
      <c r="K847" t="b">
        <v>0</v>
      </c>
      <c r="L847">
        <v>84</v>
      </c>
      <c r="M847" t="b">
        <v>0</v>
      </c>
      <c r="N847" t="s">
        <v>8269</v>
      </c>
      <c r="O847">
        <v>41821.25</v>
      </c>
      <c r="P847">
        <v>41779.657870370371</v>
      </c>
      <c r="Q847">
        <v>22</v>
      </c>
      <c r="R847">
        <v>128.27000000000001</v>
      </c>
      <c r="S847" t="s">
        <v>8320</v>
      </c>
      <c r="T847" t="s">
        <v>8321</v>
      </c>
    </row>
    <row r="848" spans="1:20" x14ac:dyDescent="0.3">
      <c r="A848">
        <v>3894</v>
      </c>
      <c r="B848" t="s">
        <v>3891</v>
      </c>
      <c r="C848" t="s">
        <v>8002</v>
      </c>
      <c r="D848">
        <v>15000</v>
      </c>
      <c r="E848">
        <v>520</v>
      </c>
      <c r="F848" t="s">
        <v>8220</v>
      </c>
      <c r="G848" t="s">
        <v>8223</v>
      </c>
      <c r="H848" t="s">
        <v>8245</v>
      </c>
      <c r="I848">
        <v>1481000340</v>
      </c>
      <c r="J848">
        <v>1478386812</v>
      </c>
      <c r="K848" t="b">
        <v>0</v>
      </c>
      <c r="L848">
        <v>11</v>
      </c>
      <c r="M848" t="b">
        <v>0</v>
      </c>
      <c r="N848" t="s">
        <v>8269</v>
      </c>
      <c r="O848">
        <v>42710.207638888889</v>
      </c>
      <c r="P848">
        <v>42679.958472222221</v>
      </c>
      <c r="Q848">
        <v>3</v>
      </c>
      <c r="R848">
        <v>47.27</v>
      </c>
      <c r="S848" t="s">
        <v>8320</v>
      </c>
      <c r="T848" t="s">
        <v>8321</v>
      </c>
    </row>
    <row r="849" spans="1:20" x14ac:dyDescent="0.3">
      <c r="A849">
        <v>3895</v>
      </c>
      <c r="B849" t="s">
        <v>3892</v>
      </c>
      <c r="C849" t="s">
        <v>8003</v>
      </c>
      <c r="D849">
        <v>1000</v>
      </c>
      <c r="E849">
        <v>50</v>
      </c>
      <c r="F849" t="s">
        <v>8220</v>
      </c>
      <c r="G849" t="s">
        <v>8223</v>
      </c>
      <c r="H849" t="s">
        <v>8245</v>
      </c>
      <c r="I849">
        <v>1425103218</v>
      </c>
      <c r="J849">
        <v>1422424818</v>
      </c>
      <c r="K849" t="b">
        <v>0</v>
      </c>
      <c r="L849">
        <v>1</v>
      </c>
      <c r="M849" t="b">
        <v>0</v>
      </c>
      <c r="N849" t="s">
        <v>8269</v>
      </c>
      <c r="O849">
        <v>42063.250208333338</v>
      </c>
      <c r="P849">
        <v>42032.250208333338</v>
      </c>
      <c r="Q849">
        <v>5</v>
      </c>
      <c r="R849">
        <v>50</v>
      </c>
      <c r="S849" t="s">
        <v>8320</v>
      </c>
      <c r="T849" t="s">
        <v>8321</v>
      </c>
    </row>
    <row r="850" spans="1:20" x14ac:dyDescent="0.3">
      <c r="A850">
        <v>3896</v>
      </c>
      <c r="B850" t="s">
        <v>3893</v>
      </c>
      <c r="C850" t="s">
        <v>8004</v>
      </c>
      <c r="D850">
        <v>1600</v>
      </c>
      <c r="E850">
        <v>170</v>
      </c>
      <c r="F850" t="s">
        <v>8220</v>
      </c>
      <c r="G850" t="s">
        <v>8223</v>
      </c>
      <c r="H850" t="s">
        <v>8245</v>
      </c>
      <c r="I850">
        <v>1402979778</v>
      </c>
      <c r="J850">
        <v>1401770178</v>
      </c>
      <c r="K850" t="b">
        <v>0</v>
      </c>
      <c r="L850">
        <v>4</v>
      </c>
      <c r="M850" t="b">
        <v>0</v>
      </c>
      <c r="N850" t="s">
        <v>8269</v>
      </c>
      <c r="O850">
        <v>41807.191875000004</v>
      </c>
      <c r="P850">
        <v>41793.191875000004</v>
      </c>
      <c r="Q850">
        <v>11</v>
      </c>
      <c r="R850">
        <v>42.5</v>
      </c>
      <c r="S850" t="s">
        <v>8320</v>
      </c>
      <c r="T850" t="s">
        <v>8321</v>
      </c>
    </row>
    <row r="851" spans="1:20" x14ac:dyDescent="0.3">
      <c r="A851">
        <v>3897</v>
      </c>
      <c r="B851" t="s">
        <v>3894</v>
      </c>
      <c r="C851" t="s">
        <v>8005</v>
      </c>
      <c r="D851">
        <v>2500</v>
      </c>
      <c r="E851">
        <v>440</v>
      </c>
      <c r="F851" t="s">
        <v>8220</v>
      </c>
      <c r="G851" t="s">
        <v>8227</v>
      </c>
      <c r="H851" t="s">
        <v>8249</v>
      </c>
      <c r="I851">
        <v>1420750683</v>
      </c>
      <c r="J851">
        <v>1418158683</v>
      </c>
      <c r="K851" t="b">
        <v>0</v>
      </c>
      <c r="L851">
        <v>10</v>
      </c>
      <c r="M851" t="b">
        <v>0</v>
      </c>
      <c r="N851" t="s">
        <v>8269</v>
      </c>
      <c r="O851">
        <v>42012.87364583333</v>
      </c>
      <c r="P851">
        <v>41982.87364583333</v>
      </c>
      <c r="Q851">
        <v>18</v>
      </c>
      <c r="R851">
        <v>44</v>
      </c>
      <c r="S851" t="s">
        <v>8320</v>
      </c>
      <c r="T851" t="s">
        <v>8321</v>
      </c>
    </row>
    <row r="852" spans="1:20" x14ac:dyDescent="0.3">
      <c r="A852">
        <v>3898</v>
      </c>
      <c r="B852" t="s">
        <v>3895</v>
      </c>
      <c r="C852" t="s">
        <v>8006</v>
      </c>
      <c r="D852">
        <v>2500</v>
      </c>
      <c r="E852">
        <v>814</v>
      </c>
      <c r="F852" t="s">
        <v>8220</v>
      </c>
      <c r="G852" t="s">
        <v>8224</v>
      </c>
      <c r="H852" t="s">
        <v>8246</v>
      </c>
      <c r="I852">
        <v>1439827200</v>
      </c>
      <c r="J852">
        <v>1436355270</v>
      </c>
      <c r="K852" t="b">
        <v>0</v>
      </c>
      <c r="L852">
        <v>16</v>
      </c>
      <c r="M852" t="b">
        <v>0</v>
      </c>
      <c r="N852" t="s">
        <v>8269</v>
      </c>
      <c r="O852">
        <v>42233.666666666672</v>
      </c>
      <c r="P852">
        <v>42193.482291666667</v>
      </c>
      <c r="Q852">
        <v>33</v>
      </c>
      <c r="R852">
        <v>50.88</v>
      </c>
      <c r="S852" t="s">
        <v>8320</v>
      </c>
      <c r="T852" t="s">
        <v>8321</v>
      </c>
    </row>
    <row r="853" spans="1:20" x14ac:dyDescent="0.3">
      <c r="A853">
        <v>3899</v>
      </c>
      <c r="B853" t="s">
        <v>3896</v>
      </c>
      <c r="C853" t="s">
        <v>8007</v>
      </c>
      <c r="D853">
        <v>10000</v>
      </c>
      <c r="E853">
        <v>125</v>
      </c>
      <c r="F853" t="s">
        <v>8220</v>
      </c>
      <c r="G853" t="s">
        <v>8223</v>
      </c>
      <c r="H853" t="s">
        <v>8245</v>
      </c>
      <c r="I853">
        <v>1407868561</v>
      </c>
      <c r="J853">
        <v>1406140561</v>
      </c>
      <c r="K853" t="b">
        <v>0</v>
      </c>
      <c r="L853">
        <v>2</v>
      </c>
      <c r="M853" t="b">
        <v>0</v>
      </c>
      <c r="N853" t="s">
        <v>8269</v>
      </c>
      <c r="O853">
        <v>41863.775011574071</v>
      </c>
      <c r="P853">
        <v>41843.775011574071</v>
      </c>
      <c r="Q853">
        <v>1</v>
      </c>
      <c r="R853">
        <v>62.5</v>
      </c>
      <c r="S853" t="s">
        <v>8320</v>
      </c>
      <c r="T853" t="s">
        <v>8321</v>
      </c>
    </row>
    <row r="854" spans="1:20" x14ac:dyDescent="0.3">
      <c r="A854">
        <v>3900</v>
      </c>
      <c r="B854" t="s">
        <v>3897</v>
      </c>
      <c r="C854" t="s">
        <v>8008</v>
      </c>
      <c r="D854">
        <v>2500</v>
      </c>
      <c r="E854">
        <v>135</v>
      </c>
      <c r="F854" t="s">
        <v>8220</v>
      </c>
      <c r="G854" t="s">
        <v>8223</v>
      </c>
      <c r="H854" t="s">
        <v>8245</v>
      </c>
      <c r="I854">
        <v>1433988791</v>
      </c>
      <c r="J854">
        <v>1431396791</v>
      </c>
      <c r="K854" t="b">
        <v>0</v>
      </c>
      <c r="L854">
        <v>5</v>
      </c>
      <c r="M854" t="b">
        <v>0</v>
      </c>
      <c r="N854" t="s">
        <v>8269</v>
      </c>
      <c r="O854">
        <v>42166.092488425929</v>
      </c>
      <c r="P854">
        <v>42136.092488425929</v>
      </c>
      <c r="Q854">
        <v>5</v>
      </c>
      <c r="R854">
        <v>27</v>
      </c>
      <c r="S854" t="s">
        <v>8320</v>
      </c>
      <c r="T854" t="s">
        <v>8321</v>
      </c>
    </row>
    <row r="855" spans="1:20" x14ac:dyDescent="0.3">
      <c r="A855">
        <v>3901</v>
      </c>
      <c r="B855" t="s">
        <v>3898</v>
      </c>
      <c r="C855" t="s">
        <v>8009</v>
      </c>
      <c r="D855">
        <v>3000</v>
      </c>
      <c r="E855">
        <v>25</v>
      </c>
      <c r="F855" t="s">
        <v>8220</v>
      </c>
      <c r="G855" t="s">
        <v>8223</v>
      </c>
      <c r="H855" t="s">
        <v>8245</v>
      </c>
      <c r="I855">
        <v>1450554599</v>
      </c>
      <c r="J855">
        <v>1447098599</v>
      </c>
      <c r="K855" t="b">
        <v>0</v>
      </c>
      <c r="L855">
        <v>1</v>
      </c>
      <c r="M855" t="b">
        <v>0</v>
      </c>
      <c r="N855" t="s">
        <v>8269</v>
      </c>
      <c r="O855">
        <v>42357.826377314821</v>
      </c>
      <c r="P855">
        <v>42317.826377314821</v>
      </c>
      <c r="Q855">
        <v>1</v>
      </c>
      <c r="R855">
        <v>25</v>
      </c>
      <c r="S855" t="s">
        <v>8320</v>
      </c>
      <c r="T855" t="s">
        <v>8321</v>
      </c>
    </row>
    <row r="856" spans="1:20" x14ac:dyDescent="0.3">
      <c r="A856">
        <v>3902</v>
      </c>
      <c r="B856" t="s">
        <v>3899</v>
      </c>
      <c r="C856" t="s">
        <v>8010</v>
      </c>
      <c r="D856">
        <v>3000</v>
      </c>
      <c r="E856">
        <v>1465</v>
      </c>
      <c r="F856" t="s">
        <v>8220</v>
      </c>
      <c r="G856" t="s">
        <v>8224</v>
      </c>
      <c r="H856" t="s">
        <v>8246</v>
      </c>
      <c r="I856">
        <v>1479125642</v>
      </c>
      <c r="J856">
        <v>1476962042</v>
      </c>
      <c r="K856" t="b">
        <v>0</v>
      </c>
      <c r="L856">
        <v>31</v>
      </c>
      <c r="M856" t="b">
        <v>0</v>
      </c>
      <c r="N856" t="s">
        <v>8269</v>
      </c>
      <c r="O856">
        <v>42688.509745370371</v>
      </c>
      <c r="P856">
        <v>42663.468078703707</v>
      </c>
      <c r="Q856">
        <v>49</v>
      </c>
      <c r="R856">
        <v>47.26</v>
      </c>
      <c r="S856" t="s">
        <v>8320</v>
      </c>
      <c r="T856" t="s">
        <v>8321</v>
      </c>
    </row>
    <row r="857" spans="1:20" x14ac:dyDescent="0.3">
      <c r="A857">
        <v>3903</v>
      </c>
      <c r="B857" t="s">
        <v>3900</v>
      </c>
      <c r="C857" t="s">
        <v>8011</v>
      </c>
      <c r="D857">
        <v>1500</v>
      </c>
      <c r="E857">
        <v>0</v>
      </c>
      <c r="F857" t="s">
        <v>8220</v>
      </c>
      <c r="G857" t="s">
        <v>8223</v>
      </c>
      <c r="H857" t="s">
        <v>8245</v>
      </c>
      <c r="I857">
        <v>1439581080</v>
      </c>
      <c r="J857">
        <v>1435709765</v>
      </c>
      <c r="K857" t="b">
        <v>0</v>
      </c>
      <c r="L857">
        <v>0</v>
      </c>
      <c r="M857" t="b">
        <v>0</v>
      </c>
      <c r="N857" t="s">
        <v>8269</v>
      </c>
      <c r="O857">
        <v>42230.818055555559</v>
      </c>
      <c r="P857">
        <v>42186.01116898148</v>
      </c>
      <c r="Q857">
        <v>0</v>
      </c>
      <c r="R857">
        <v>0</v>
      </c>
      <c r="S857" t="s">
        <v>8320</v>
      </c>
      <c r="T857" t="s">
        <v>8321</v>
      </c>
    </row>
    <row r="858" spans="1:20" x14ac:dyDescent="0.3">
      <c r="A858">
        <v>3904</v>
      </c>
      <c r="B858" t="s">
        <v>3901</v>
      </c>
      <c r="C858" t="s">
        <v>8012</v>
      </c>
      <c r="D858">
        <v>10000</v>
      </c>
      <c r="E858">
        <v>3</v>
      </c>
      <c r="F858" t="s">
        <v>8220</v>
      </c>
      <c r="G858" t="s">
        <v>8223</v>
      </c>
      <c r="H858" t="s">
        <v>8245</v>
      </c>
      <c r="I858">
        <v>1429074240</v>
      </c>
      <c r="J858">
        <v>1427866200</v>
      </c>
      <c r="K858" t="b">
        <v>0</v>
      </c>
      <c r="L858">
        <v>2</v>
      </c>
      <c r="M858" t="b">
        <v>0</v>
      </c>
      <c r="N858" t="s">
        <v>8269</v>
      </c>
      <c r="O858">
        <v>42109.211111111115</v>
      </c>
      <c r="P858">
        <v>42095.229166666672</v>
      </c>
      <c r="Q858">
        <v>0</v>
      </c>
      <c r="R858">
        <v>1.5</v>
      </c>
      <c r="S858" t="s">
        <v>8320</v>
      </c>
      <c r="T858" t="s">
        <v>8321</v>
      </c>
    </row>
    <row r="859" spans="1:20" x14ac:dyDescent="0.3">
      <c r="A859">
        <v>3905</v>
      </c>
      <c r="B859" t="s">
        <v>3902</v>
      </c>
      <c r="C859" t="s">
        <v>8013</v>
      </c>
      <c r="D859">
        <v>1500</v>
      </c>
      <c r="E859">
        <v>173</v>
      </c>
      <c r="F859" t="s">
        <v>8220</v>
      </c>
      <c r="G859" t="s">
        <v>8224</v>
      </c>
      <c r="H859" t="s">
        <v>8246</v>
      </c>
      <c r="I859">
        <v>1434063600</v>
      </c>
      <c r="J859">
        <v>1430405903</v>
      </c>
      <c r="K859" t="b">
        <v>0</v>
      </c>
      <c r="L859">
        <v>7</v>
      </c>
      <c r="M859" t="b">
        <v>0</v>
      </c>
      <c r="N859" t="s">
        <v>8269</v>
      </c>
      <c r="O859">
        <v>42166.958333333328</v>
      </c>
      <c r="P859">
        <v>42124.623877314814</v>
      </c>
      <c r="Q859">
        <v>12</v>
      </c>
      <c r="R859">
        <v>24.71</v>
      </c>
      <c r="S859" t="s">
        <v>8320</v>
      </c>
      <c r="T859" t="s">
        <v>8321</v>
      </c>
    </row>
    <row r="860" spans="1:20" x14ac:dyDescent="0.3">
      <c r="A860">
        <v>3906</v>
      </c>
      <c r="B860" t="s">
        <v>3903</v>
      </c>
      <c r="C860" t="s">
        <v>8014</v>
      </c>
      <c r="D860">
        <v>1500</v>
      </c>
      <c r="E860">
        <v>1010</v>
      </c>
      <c r="F860" t="s">
        <v>8220</v>
      </c>
      <c r="G860" t="s">
        <v>8224</v>
      </c>
      <c r="H860" t="s">
        <v>8246</v>
      </c>
      <c r="I860">
        <v>1435325100</v>
      </c>
      <c r="J860">
        <v>1432072893</v>
      </c>
      <c r="K860" t="b">
        <v>0</v>
      </c>
      <c r="L860">
        <v>16</v>
      </c>
      <c r="M860" t="b">
        <v>0</v>
      </c>
      <c r="N860" t="s">
        <v>8269</v>
      </c>
      <c r="O860">
        <v>42181.559027777781</v>
      </c>
      <c r="P860">
        <v>42143.917743055557</v>
      </c>
      <c r="Q860">
        <v>67</v>
      </c>
      <c r="R860">
        <v>63.13</v>
      </c>
      <c r="S860" t="s">
        <v>8320</v>
      </c>
      <c r="T860" t="s">
        <v>8321</v>
      </c>
    </row>
    <row r="861" spans="1:20" x14ac:dyDescent="0.3">
      <c r="A861">
        <v>3907</v>
      </c>
      <c r="B861" t="s">
        <v>3904</v>
      </c>
      <c r="C861" t="s">
        <v>8015</v>
      </c>
      <c r="D861">
        <v>1000</v>
      </c>
      <c r="E861">
        <v>153</v>
      </c>
      <c r="F861" t="s">
        <v>8220</v>
      </c>
      <c r="G861" t="s">
        <v>8223</v>
      </c>
      <c r="H861" t="s">
        <v>8245</v>
      </c>
      <c r="I861">
        <v>1414354080</v>
      </c>
      <c r="J861">
        <v>1411587606</v>
      </c>
      <c r="K861" t="b">
        <v>0</v>
      </c>
      <c r="L861">
        <v>4</v>
      </c>
      <c r="M861" t="b">
        <v>0</v>
      </c>
      <c r="N861" t="s">
        <v>8269</v>
      </c>
      <c r="O861">
        <v>41938.838888888888</v>
      </c>
      <c r="P861">
        <v>41906.819513888891</v>
      </c>
      <c r="Q861">
        <v>15</v>
      </c>
      <c r="R861">
        <v>38.25</v>
      </c>
      <c r="S861" t="s">
        <v>8320</v>
      </c>
      <c r="T861" t="s">
        <v>8321</v>
      </c>
    </row>
    <row r="862" spans="1:20" x14ac:dyDescent="0.3">
      <c r="A862">
        <v>3908</v>
      </c>
      <c r="B862" t="s">
        <v>3905</v>
      </c>
      <c r="C862" t="s">
        <v>8016</v>
      </c>
      <c r="D862">
        <v>750</v>
      </c>
      <c r="E862">
        <v>65</v>
      </c>
      <c r="F862" t="s">
        <v>8220</v>
      </c>
      <c r="G862" t="s">
        <v>8223</v>
      </c>
      <c r="H862" t="s">
        <v>8245</v>
      </c>
      <c r="I862">
        <v>1406603696</v>
      </c>
      <c r="J862">
        <v>1405307696</v>
      </c>
      <c r="K862" t="b">
        <v>0</v>
      </c>
      <c r="L862">
        <v>4</v>
      </c>
      <c r="M862" t="b">
        <v>0</v>
      </c>
      <c r="N862" t="s">
        <v>8269</v>
      </c>
      <c r="O862">
        <v>41849.135370370372</v>
      </c>
      <c r="P862">
        <v>41834.135370370372</v>
      </c>
      <c r="Q862">
        <v>9</v>
      </c>
      <c r="R862">
        <v>16.25</v>
      </c>
      <c r="S862" t="s">
        <v>8320</v>
      </c>
      <c r="T862" t="s">
        <v>8321</v>
      </c>
    </row>
    <row r="863" spans="1:20" x14ac:dyDescent="0.3">
      <c r="A863">
        <v>3909</v>
      </c>
      <c r="B863" t="s">
        <v>3906</v>
      </c>
      <c r="C863" t="s">
        <v>8017</v>
      </c>
      <c r="D863">
        <v>60000</v>
      </c>
      <c r="E863">
        <v>135</v>
      </c>
      <c r="F863" t="s">
        <v>8220</v>
      </c>
      <c r="G863" t="s">
        <v>8223</v>
      </c>
      <c r="H863" t="s">
        <v>8245</v>
      </c>
      <c r="I863">
        <v>1410424642</v>
      </c>
      <c r="J863">
        <v>1407832642</v>
      </c>
      <c r="K863" t="b">
        <v>0</v>
      </c>
      <c r="L863">
        <v>4</v>
      </c>
      <c r="M863" t="b">
        <v>0</v>
      </c>
      <c r="N863" t="s">
        <v>8269</v>
      </c>
      <c r="O863">
        <v>41893.359282407408</v>
      </c>
      <c r="P863">
        <v>41863.359282407408</v>
      </c>
      <c r="Q863">
        <v>0</v>
      </c>
      <c r="R863">
        <v>33.75</v>
      </c>
      <c r="S863" t="s">
        <v>8320</v>
      </c>
      <c r="T863" t="s">
        <v>8321</v>
      </c>
    </row>
    <row r="864" spans="1:20" x14ac:dyDescent="0.3">
      <c r="A864">
        <v>3910</v>
      </c>
      <c r="B864" t="s">
        <v>3907</v>
      </c>
      <c r="C864" t="s">
        <v>8018</v>
      </c>
      <c r="D864">
        <v>6000</v>
      </c>
      <c r="E864">
        <v>185</v>
      </c>
      <c r="F864" t="s">
        <v>8220</v>
      </c>
      <c r="G864" t="s">
        <v>8223</v>
      </c>
      <c r="H864" t="s">
        <v>8245</v>
      </c>
      <c r="I864">
        <v>1441649397</v>
      </c>
      <c r="J864">
        <v>1439057397</v>
      </c>
      <c r="K864" t="b">
        <v>0</v>
      </c>
      <c r="L864">
        <v>3</v>
      </c>
      <c r="M864" t="b">
        <v>0</v>
      </c>
      <c r="N864" t="s">
        <v>8269</v>
      </c>
      <c r="O864">
        <v>42254.756909722222</v>
      </c>
      <c r="P864">
        <v>42224.756909722222</v>
      </c>
      <c r="Q864">
        <v>3</v>
      </c>
      <c r="R864">
        <v>61.67</v>
      </c>
      <c r="S864" t="s">
        <v>8320</v>
      </c>
      <c r="T864" t="s">
        <v>8321</v>
      </c>
    </row>
    <row r="865" spans="1:20" x14ac:dyDescent="0.3">
      <c r="A865">
        <v>3911</v>
      </c>
      <c r="B865" t="s">
        <v>3908</v>
      </c>
      <c r="C865" t="s">
        <v>8019</v>
      </c>
      <c r="D865">
        <v>8000</v>
      </c>
      <c r="E865">
        <v>2993</v>
      </c>
      <c r="F865" t="s">
        <v>8220</v>
      </c>
      <c r="G865" t="s">
        <v>8223</v>
      </c>
      <c r="H865" t="s">
        <v>8245</v>
      </c>
      <c r="I865">
        <v>1417033777</v>
      </c>
      <c r="J865">
        <v>1414438177</v>
      </c>
      <c r="K865" t="b">
        <v>0</v>
      </c>
      <c r="L865">
        <v>36</v>
      </c>
      <c r="M865" t="b">
        <v>0</v>
      </c>
      <c r="N865" t="s">
        <v>8269</v>
      </c>
      <c r="O865">
        <v>41969.853900462964</v>
      </c>
      <c r="P865">
        <v>41939.8122337963</v>
      </c>
      <c r="Q865">
        <v>37</v>
      </c>
      <c r="R865">
        <v>83.14</v>
      </c>
      <c r="S865" t="s">
        <v>8320</v>
      </c>
      <c r="T865" t="s">
        <v>8321</v>
      </c>
    </row>
    <row r="866" spans="1:20" x14ac:dyDescent="0.3">
      <c r="A866">
        <v>3912</v>
      </c>
      <c r="B866" t="s">
        <v>3909</v>
      </c>
      <c r="C866" t="s">
        <v>8020</v>
      </c>
      <c r="D866">
        <v>15000</v>
      </c>
      <c r="E866">
        <v>1</v>
      </c>
      <c r="F866" t="s">
        <v>8220</v>
      </c>
      <c r="G866" t="s">
        <v>8223</v>
      </c>
      <c r="H866" t="s">
        <v>8245</v>
      </c>
      <c r="I866">
        <v>1429936500</v>
      </c>
      <c r="J866">
        <v>1424759330</v>
      </c>
      <c r="K866" t="b">
        <v>0</v>
      </c>
      <c r="L866">
        <v>1</v>
      </c>
      <c r="M866" t="b">
        <v>0</v>
      </c>
      <c r="N866" t="s">
        <v>8269</v>
      </c>
      <c r="O866">
        <v>42119.190972222219</v>
      </c>
      <c r="P866">
        <v>42059.270023148143</v>
      </c>
      <c r="Q866">
        <v>0</v>
      </c>
      <c r="R866">
        <v>1</v>
      </c>
      <c r="S866" t="s">
        <v>8320</v>
      </c>
      <c r="T866" t="s">
        <v>8321</v>
      </c>
    </row>
    <row r="867" spans="1:20" x14ac:dyDescent="0.3">
      <c r="A867">
        <v>3913</v>
      </c>
      <c r="B867" t="s">
        <v>3910</v>
      </c>
      <c r="C867" t="s">
        <v>8021</v>
      </c>
      <c r="D867">
        <v>10000</v>
      </c>
      <c r="E867">
        <v>1000</v>
      </c>
      <c r="F867" t="s">
        <v>8220</v>
      </c>
      <c r="G867" t="s">
        <v>8223</v>
      </c>
      <c r="H867" t="s">
        <v>8245</v>
      </c>
      <c r="I867">
        <v>1448863449</v>
      </c>
      <c r="J867">
        <v>1446267849</v>
      </c>
      <c r="K867" t="b">
        <v>0</v>
      </c>
      <c r="L867">
        <v>7</v>
      </c>
      <c r="M867" t="b">
        <v>0</v>
      </c>
      <c r="N867" t="s">
        <v>8269</v>
      </c>
      <c r="O867">
        <v>42338.252881944441</v>
      </c>
      <c r="P867">
        <v>42308.211215277777</v>
      </c>
      <c r="Q867">
        <v>10</v>
      </c>
      <c r="R867">
        <v>142.86000000000001</v>
      </c>
      <c r="S867" t="s">
        <v>8320</v>
      </c>
      <c r="T867" t="s">
        <v>8321</v>
      </c>
    </row>
    <row r="868" spans="1:20" x14ac:dyDescent="0.3">
      <c r="A868">
        <v>3914</v>
      </c>
      <c r="B868" t="s">
        <v>3911</v>
      </c>
      <c r="C868" t="s">
        <v>8022</v>
      </c>
      <c r="D868">
        <v>2500</v>
      </c>
      <c r="E868">
        <v>909</v>
      </c>
      <c r="F868" t="s">
        <v>8220</v>
      </c>
      <c r="G868" t="s">
        <v>8224</v>
      </c>
      <c r="H868" t="s">
        <v>8246</v>
      </c>
      <c r="I868">
        <v>1431298740</v>
      </c>
      <c r="J868">
        <v>1429558756</v>
      </c>
      <c r="K868" t="b">
        <v>0</v>
      </c>
      <c r="L868">
        <v>27</v>
      </c>
      <c r="M868" t="b">
        <v>0</v>
      </c>
      <c r="N868" t="s">
        <v>8269</v>
      </c>
      <c r="O868">
        <v>42134.957638888889</v>
      </c>
      <c r="P868">
        <v>42114.818935185183</v>
      </c>
      <c r="Q868">
        <v>36</v>
      </c>
      <c r="R868">
        <v>33.67</v>
      </c>
      <c r="S868" t="s">
        <v>8320</v>
      </c>
      <c r="T868" t="s">
        <v>8321</v>
      </c>
    </row>
    <row r="869" spans="1:20" x14ac:dyDescent="0.3">
      <c r="A869">
        <v>3915</v>
      </c>
      <c r="B869" t="s">
        <v>3912</v>
      </c>
      <c r="C869" t="s">
        <v>8023</v>
      </c>
      <c r="D869">
        <v>1500</v>
      </c>
      <c r="E869">
        <v>5</v>
      </c>
      <c r="F869" t="s">
        <v>8220</v>
      </c>
      <c r="G869" t="s">
        <v>8224</v>
      </c>
      <c r="H869" t="s">
        <v>8246</v>
      </c>
      <c r="I869">
        <v>1464824309</v>
      </c>
      <c r="J869">
        <v>1462232309</v>
      </c>
      <c r="K869" t="b">
        <v>0</v>
      </c>
      <c r="L869">
        <v>1</v>
      </c>
      <c r="M869" t="b">
        <v>0</v>
      </c>
      <c r="N869" t="s">
        <v>8269</v>
      </c>
      <c r="O869">
        <v>42522.98505787037</v>
      </c>
      <c r="P869">
        <v>42492.98505787037</v>
      </c>
      <c r="Q869">
        <v>0</v>
      </c>
      <c r="R869">
        <v>5</v>
      </c>
      <c r="S869" t="s">
        <v>8320</v>
      </c>
      <c r="T869" t="s">
        <v>8321</v>
      </c>
    </row>
    <row r="870" spans="1:20" x14ac:dyDescent="0.3">
      <c r="A870">
        <v>3916</v>
      </c>
      <c r="B870" t="s">
        <v>3913</v>
      </c>
      <c r="C870" t="s">
        <v>8024</v>
      </c>
      <c r="D870">
        <v>2000</v>
      </c>
      <c r="E870">
        <v>0</v>
      </c>
      <c r="F870" t="s">
        <v>8220</v>
      </c>
      <c r="G870" t="s">
        <v>8231</v>
      </c>
      <c r="H870" t="s">
        <v>8252</v>
      </c>
      <c r="I870">
        <v>1464952752</v>
      </c>
      <c r="J870">
        <v>1462360752</v>
      </c>
      <c r="K870" t="b">
        <v>0</v>
      </c>
      <c r="L870">
        <v>0</v>
      </c>
      <c r="M870" t="b">
        <v>0</v>
      </c>
      <c r="N870" t="s">
        <v>8269</v>
      </c>
      <c r="O870">
        <v>42524.471666666665</v>
      </c>
      <c r="P870">
        <v>42494.471666666665</v>
      </c>
      <c r="Q870">
        <v>0</v>
      </c>
      <c r="R870">
        <v>0</v>
      </c>
      <c r="S870" t="s">
        <v>8320</v>
      </c>
      <c r="T870" t="s">
        <v>8321</v>
      </c>
    </row>
    <row r="871" spans="1:20" x14ac:dyDescent="0.3">
      <c r="A871">
        <v>3917</v>
      </c>
      <c r="B871" t="s">
        <v>3914</v>
      </c>
      <c r="C871" t="s">
        <v>8025</v>
      </c>
      <c r="D871">
        <v>3500</v>
      </c>
      <c r="E871">
        <v>10</v>
      </c>
      <c r="F871" t="s">
        <v>8220</v>
      </c>
      <c r="G871" t="s">
        <v>8224</v>
      </c>
      <c r="H871" t="s">
        <v>8246</v>
      </c>
      <c r="I871">
        <v>1410439161</v>
      </c>
      <c r="J871">
        <v>1407847161</v>
      </c>
      <c r="K871" t="b">
        <v>0</v>
      </c>
      <c r="L871">
        <v>1</v>
      </c>
      <c r="M871" t="b">
        <v>0</v>
      </c>
      <c r="N871" t="s">
        <v>8269</v>
      </c>
      <c r="O871">
        <v>41893.527326388888</v>
      </c>
      <c r="P871">
        <v>41863.527326388888</v>
      </c>
      <c r="Q871">
        <v>0</v>
      </c>
      <c r="R871">
        <v>10</v>
      </c>
      <c r="S871" t="s">
        <v>8320</v>
      </c>
      <c r="T871" t="s">
        <v>8321</v>
      </c>
    </row>
    <row r="872" spans="1:20" x14ac:dyDescent="0.3">
      <c r="A872">
        <v>3918</v>
      </c>
      <c r="B872" t="s">
        <v>3915</v>
      </c>
      <c r="C872" t="s">
        <v>8026</v>
      </c>
      <c r="D872">
        <v>60000</v>
      </c>
      <c r="E872">
        <v>120</v>
      </c>
      <c r="F872" t="s">
        <v>8220</v>
      </c>
      <c r="G872" t="s">
        <v>8224</v>
      </c>
      <c r="H872" t="s">
        <v>8246</v>
      </c>
      <c r="I872">
        <v>1407168000</v>
      </c>
      <c r="J872">
        <v>1406131023</v>
      </c>
      <c r="K872" t="b">
        <v>0</v>
      </c>
      <c r="L872">
        <v>3</v>
      </c>
      <c r="M872" t="b">
        <v>0</v>
      </c>
      <c r="N872" t="s">
        <v>8269</v>
      </c>
      <c r="O872">
        <v>41855.666666666664</v>
      </c>
      <c r="P872">
        <v>41843.664618055554</v>
      </c>
      <c r="Q872">
        <v>0</v>
      </c>
      <c r="R872">
        <v>40</v>
      </c>
      <c r="S872" t="s">
        <v>8320</v>
      </c>
      <c r="T872" t="s">
        <v>8321</v>
      </c>
    </row>
    <row r="873" spans="1:20" x14ac:dyDescent="0.3">
      <c r="A873">
        <v>3919</v>
      </c>
      <c r="B873" t="s">
        <v>3916</v>
      </c>
      <c r="C873" t="s">
        <v>8027</v>
      </c>
      <c r="D873">
        <v>5000</v>
      </c>
      <c r="E873">
        <v>90</v>
      </c>
      <c r="F873" t="s">
        <v>8220</v>
      </c>
      <c r="G873" t="s">
        <v>8224</v>
      </c>
      <c r="H873" t="s">
        <v>8246</v>
      </c>
      <c r="I873">
        <v>1453075200</v>
      </c>
      <c r="J873">
        <v>1450628773</v>
      </c>
      <c r="K873" t="b">
        <v>0</v>
      </c>
      <c r="L873">
        <v>3</v>
      </c>
      <c r="M873" t="b">
        <v>0</v>
      </c>
      <c r="N873" t="s">
        <v>8269</v>
      </c>
      <c r="O873">
        <v>42387</v>
      </c>
      <c r="P873">
        <v>42358.684872685189</v>
      </c>
      <c r="Q873">
        <v>2</v>
      </c>
      <c r="R873">
        <v>30</v>
      </c>
      <c r="S873" t="s">
        <v>8320</v>
      </c>
      <c r="T873" t="s">
        <v>8321</v>
      </c>
    </row>
    <row r="874" spans="1:20" x14ac:dyDescent="0.3">
      <c r="A874">
        <v>3920</v>
      </c>
      <c r="B874" t="s">
        <v>3917</v>
      </c>
      <c r="C874" t="s">
        <v>8028</v>
      </c>
      <c r="D874">
        <v>2500</v>
      </c>
      <c r="E874">
        <v>135</v>
      </c>
      <c r="F874" t="s">
        <v>8220</v>
      </c>
      <c r="G874" t="s">
        <v>8224</v>
      </c>
      <c r="H874" t="s">
        <v>8246</v>
      </c>
      <c r="I874">
        <v>1479032260</v>
      </c>
      <c r="J874">
        <v>1476436660</v>
      </c>
      <c r="K874" t="b">
        <v>0</v>
      </c>
      <c r="L874">
        <v>3</v>
      </c>
      <c r="M874" t="b">
        <v>0</v>
      </c>
      <c r="N874" t="s">
        <v>8269</v>
      </c>
      <c r="O874">
        <v>42687.428935185191</v>
      </c>
      <c r="P874">
        <v>42657.38726851852</v>
      </c>
      <c r="Q874">
        <v>5</v>
      </c>
      <c r="R874">
        <v>45</v>
      </c>
      <c r="S874" t="s">
        <v>8320</v>
      </c>
      <c r="T874" t="s">
        <v>8321</v>
      </c>
    </row>
    <row r="875" spans="1:20" x14ac:dyDescent="0.3">
      <c r="A875">
        <v>3921</v>
      </c>
      <c r="B875" t="s">
        <v>3918</v>
      </c>
      <c r="C875" t="s">
        <v>8029</v>
      </c>
      <c r="D875">
        <v>3000</v>
      </c>
      <c r="E875">
        <v>0</v>
      </c>
      <c r="F875" t="s">
        <v>8220</v>
      </c>
      <c r="G875" t="s">
        <v>8224</v>
      </c>
      <c r="H875" t="s">
        <v>8246</v>
      </c>
      <c r="I875">
        <v>1414346400</v>
      </c>
      <c r="J875">
        <v>1413291655</v>
      </c>
      <c r="K875" t="b">
        <v>0</v>
      </c>
      <c r="L875">
        <v>0</v>
      </c>
      <c r="M875" t="b">
        <v>0</v>
      </c>
      <c r="N875" t="s">
        <v>8269</v>
      </c>
      <c r="O875">
        <v>41938.75</v>
      </c>
      <c r="P875">
        <v>41926.542303240742</v>
      </c>
      <c r="Q875">
        <v>0</v>
      </c>
      <c r="R875">
        <v>0</v>
      </c>
      <c r="S875" t="s">
        <v>8320</v>
      </c>
      <c r="T875" t="s">
        <v>8321</v>
      </c>
    </row>
    <row r="876" spans="1:20" x14ac:dyDescent="0.3">
      <c r="A876">
        <v>3922</v>
      </c>
      <c r="B876" t="s">
        <v>3919</v>
      </c>
      <c r="C876" t="s">
        <v>8030</v>
      </c>
      <c r="D876">
        <v>750</v>
      </c>
      <c r="E876">
        <v>61</v>
      </c>
      <c r="F876" t="s">
        <v>8220</v>
      </c>
      <c r="G876" t="s">
        <v>8223</v>
      </c>
      <c r="H876" t="s">
        <v>8245</v>
      </c>
      <c r="I876">
        <v>1425337200</v>
      </c>
      <c r="J876">
        <v>1421432810</v>
      </c>
      <c r="K876" t="b">
        <v>0</v>
      </c>
      <c r="L876">
        <v>6</v>
      </c>
      <c r="M876" t="b">
        <v>0</v>
      </c>
      <c r="N876" t="s">
        <v>8269</v>
      </c>
      <c r="O876">
        <v>42065.958333333328</v>
      </c>
      <c r="P876">
        <v>42020.768634259264</v>
      </c>
      <c r="Q876">
        <v>8</v>
      </c>
      <c r="R876">
        <v>10.17</v>
      </c>
      <c r="S876" t="s">
        <v>8320</v>
      </c>
      <c r="T876" t="s">
        <v>8321</v>
      </c>
    </row>
    <row r="877" spans="1:20" x14ac:dyDescent="0.3">
      <c r="A877">
        <v>3923</v>
      </c>
      <c r="B877" t="s">
        <v>3920</v>
      </c>
      <c r="C877" t="s">
        <v>8031</v>
      </c>
      <c r="D877">
        <v>11500</v>
      </c>
      <c r="E877">
        <v>1384</v>
      </c>
      <c r="F877" t="s">
        <v>8220</v>
      </c>
      <c r="G877" t="s">
        <v>8224</v>
      </c>
      <c r="H877" t="s">
        <v>8246</v>
      </c>
      <c r="I877">
        <v>1428622271</v>
      </c>
      <c r="J877">
        <v>1426203071</v>
      </c>
      <c r="K877" t="b">
        <v>0</v>
      </c>
      <c r="L877">
        <v>17</v>
      </c>
      <c r="M877" t="b">
        <v>0</v>
      </c>
      <c r="N877" t="s">
        <v>8269</v>
      </c>
      <c r="O877">
        <v>42103.979988425926</v>
      </c>
      <c r="P877">
        <v>42075.979988425926</v>
      </c>
      <c r="Q877">
        <v>12</v>
      </c>
      <c r="R877">
        <v>81.41</v>
      </c>
      <c r="S877" t="s">
        <v>8320</v>
      </c>
      <c r="T877" t="s">
        <v>8321</v>
      </c>
    </row>
    <row r="878" spans="1:20" x14ac:dyDescent="0.3">
      <c r="A878">
        <v>3924</v>
      </c>
      <c r="B878" t="s">
        <v>3921</v>
      </c>
      <c r="C878" t="s">
        <v>8032</v>
      </c>
      <c r="D878">
        <v>15000</v>
      </c>
      <c r="E878">
        <v>2290</v>
      </c>
      <c r="F878" t="s">
        <v>8220</v>
      </c>
      <c r="G878" t="s">
        <v>8223</v>
      </c>
      <c r="H878" t="s">
        <v>8245</v>
      </c>
      <c r="I878">
        <v>1403823722</v>
      </c>
      <c r="J878">
        <v>1401231722</v>
      </c>
      <c r="K878" t="b">
        <v>0</v>
      </c>
      <c r="L878">
        <v>40</v>
      </c>
      <c r="M878" t="b">
        <v>0</v>
      </c>
      <c r="N878" t="s">
        <v>8269</v>
      </c>
      <c r="O878">
        <v>41816.959745370368</v>
      </c>
      <c r="P878">
        <v>41786.959745370368</v>
      </c>
      <c r="Q878">
        <v>15</v>
      </c>
      <c r="R878">
        <v>57.25</v>
      </c>
      <c r="S878" t="s">
        <v>8320</v>
      </c>
      <c r="T878" t="s">
        <v>8321</v>
      </c>
    </row>
    <row r="879" spans="1:20" x14ac:dyDescent="0.3">
      <c r="A879">
        <v>3925</v>
      </c>
      <c r="B879" t="s">
        <v>3922</v>
      </c>
      <c r="C879" t="s">
        <v>8033</v>
      </c>
      <c r="D879">
        <v>150</v>
      </c>
      <c r="E879">
        <v>15</v>
      </c>
      <c r="F879" t="s">
        <v>8220</v>
      </c>
      <c r="G879" t="s">
        <v>8223</v>
      </c>
      <c r="H879" t="s">
        <v>8245</v>
      </c>
      <c r="I879">
        <v>1406753639</v>
      </c>
      <c r="J879">
        <v>1404161639</v>
      </c>
      <c r="K879" t="b">
        <v>0</v>
      </c>
      <c r="L879">
        <v>3</v>
      </c>
      <c r="M879" t="b">
        <v>0</v>
      </c>
      <c r="N879" t="s">
        <v>8269</v>
      </c>
      <c r="O879">
        <v>41850.870821759258</v>
      </c>
      <c r="P879">
        <v>41820.870821759258</v>
      </c>
      <c r="Q879">
        <v>10</v>
      </c>
      <c r="R879">
        <v>5</v>
      </c>
      <c r="S879" t="s">
        <v>8320</v>
      </c>
      <c r="T879" t="s">
        <v>8321</v>
      </c>
    </row>
    <row r="880" spans="1:20" x14ac:dyDescent="0.3">
      <c r="A880">
        <v>3926</v>
      </c>
      <c r="B880" t="s">
        <v>3923</v>
      </c>
      <c r="C880" t="s">
        <v>8034</v>
      </c>
      <c r="D880">
        <v>5000</v>
      </c>
      <c r="E880">
        <v>15</v>
      </c>
      <c r="F880" t="s">
        <v>8220</v>
      </c>
      <c r="G880" t="s">
        <v>8225</v>
      </c>
      <c r="H880" t="s">
        <v>8247</v>
      </c>
      <c r="I880">
        <v>1419645748</v>
      </c>
      <c r="J880">
        <v>1417053748</v>
      </c>
      <c r="K880" t="b">
        <v>0</v>
      </c>
      <c r="L880">
        <v>1</v>
      </c>
      <c r="M880" t="b">
        <v>0</v>
      </c>
      <c r="N880" t="s">
        <v>8269</v>
      </c>
      <c r="O880">
        <v>42000.085046296299</v>
      </c>
      <c r="P880">
        <v>41970.085046296299</v>
      </c>
      <c r="Q880">
        <v>0</v>
      </c>
      <c r="R880">
        <v>15</v>
      </c>
      <c r="S880" t="s">
        <v>8320</v>
      </c>
      <c r="T880" t="s">
        <v>8321</v>
      </c>
    </row>
    <row r="881" spans="1:20" x14ac:dyDescent="0.3">
      <c r="A881">
        <v>3927</v>
      </c>
      <c r="B881" t="s">
        <v>3924</v>
      </c>
      <c r="C881" t="s">
        <v>8035</v>
      </c>
      <c r="D881">
        <v>2500</v>
      </c>
      <c r="E881">
        <v>25</v>
      </c>
      <c r="F881" t="s">
        <v>8220</v>
      </c>
      <c r="G881" t="s">
        <v>8224</v>
      </c>
      <c r="H881" t="s">
        <v>8246</v>
      </c>
      <c r="I881">
        <v>1407565504</v>
      </c>
      <c r="J881">
        <v>1404973504</v>
      </c>
      <c r="K881" t="b">
        <v>0</v>
      </c>
      <c r="L881">
        <v>2</v>
      </c>
      <c r="M881" t="b">
        <v>0</v>
      </c>
      <c r="N881" t="s">
        <v>8269</v>
      </c>
      <c r="O881">
        <v>41860.267407407409</v>
      </c>
      <c r="P881">
        <v>41830.267407407409</v>
      </c>
      <c r="Q881">
        <v>1</v>
      </c>
      <c r="R881">
        <v>12.5</v>
      </c>
      <c r="S881" t="s">
        <v>8320</v>
      </c>
      <c r="T881" t="s">
        <v>8321</v>
      </c>
    </row>
    <row r="882" spans="1:20" x14ac:dyDescent="0.3">
      <c r="A882">
        <v>3928</v>
      </c>
      <c r="B882" t="s">
        <v>3925</v>
      </c>
      <c r="C882" t="s">
        <v>8036</v>
      </c>
      <c r="D882">
        <v>5000</v>
      </c>
      <c r="E882">
        <v>651</v>
      </c>
      <c r="F882" t="s">
        <v>8220</v>
      </c>
      <c r="G882" t="s">
        <v>8223</v>
      </c>
      <c r="H882" t="s">
        <v>8245</v>
      </c>
      <c r="I882">
        <v>1444971540</v>
      </c>
      <c r="J882">
        <v>1442593427</v>
      </c>
      <c r="K882" t="b">
        <v>0</v>
      </c>
      <c r="L882">
        <v>7</v>
      </c>
      <c r="M882" t="b">
        <v>0</v>
      </c>
      <c r="N882" t="s">
        <v>8269</v>
      </c>
      <c r="O882">
        <v>42293.207638888889</v>
      </c>
      <c r="P882">
        <v>42265.683182870373</v>
      </c>
      <c r="Q882">
        <v>13</v>
      </c>
      <c r="R882">
        <v>93</v>
      </c>
      <c r="S882" t="s">
        <v>8320</v>
      </c>
      <c r="T882" t="s">
        <v>8321</v>
      </c>
    </row>
    <row r="883" spans="1:20" x14ac:dyDescent="0.3">
      <c r="A883">
        <v>3929</v>
      </c>
      <c r="B883" t="s">
        <v>3926</v>
      </c>
      <c r="C883" t="s">
        <v>8037</v>
      </c>
      <c r="D883">
        <v>20000</v>
      </c>
      <c r="E883">
        <v>453</v>
      </c>
      <c r="F883" t="s">
        <v>8220</v>
      </c>
      <c r="G883" t="s">
        <v>8223</v>
      </c>
      <c r="H883" t="s">
        <v>8245</v>
      </c>
      <c r="I883">
        <v>1474228265</v>
      </c>
      <c r="J883">
        <v>1471636265</v>
      </c>
      <c r="K883" t="b">
        <v>0</v>
      </c>
      <c r="L883">
        <v>14</v>
      </c>
      <c r="M883" t="b">
        <v>0</v>
      </c>
      <c r="N883" t="s">
        <v>8269</v>
      </c>
      <c r="O883">
        <v>42631.827141203699</v>
      </c>
      <c r="P883">
        <v>42601.827141203699</v>
      </c>
      <c r="Q883">
        <v>2</v>
      </c>
      <c r="R883">
        <v>32.36</v>
      </c>
      <c r="S883" t="s">
        <v>8320</v>
      </c>
      <c r="T883" t="s">
        <v>8321</v>
      </c>
    </row>
    <row r="884" spans="1:20" x14ac:dyDescent="0.3">
      <c r="A884">
        <v>3930</v>
      </c>
      <c r="B884" t="s">
        <v>3927</v>
      </c>
      <c r="C884" t="s">
        <v>8038</v>
      </c>
      <c r="D884">
        <v>10000</v>
      </c>
      <c r="E884">
        <v>0</v>
      </c>
      <c r="F884" t="s">
        <v>8220</v>
      </c>
      <c r="G884" t="s">
        <v>8225</v>
      </c>
      <c r="H884" t="s">
        <v>8247</v>
      </c>
      <c r="I884">
        <v>1459490400</v>
      </c>
      <c r="J884">
        <v>1457078868</v>
      </c>
      <c r="K884" t="b">
        <v>0</v>
      </c>
      <c r="L884">
        <v>0</v>
      </c>
      <c r="M884" t="b">
        <v>0</v>
      </c>
      <c r="N884" t="s">
        <v>8269</v>
      </c>
      <c r="O884">
        <v>42461.25</v>
      </c>
      <c r="P884">
        <v>42433.338749999995</v>
      </c>
      <c r="Q884">
        <v>0</v>
      </c>
      <c r="R884">
        <v>0</v>
      </c>
      <c r="S884" t="s">
        <v>8320</v>
      </c>
      <c r="T884" t="s">
        <v>8321</v>
      </c>
    </row>
    <row r="885" spans="1:20" x14ac:dyDescent="0.3">
      <c r="A885">
        <v>3931</v>
      </c>
      <c r="B885" t="s">
        <v>3928</v>
      </c>
      <c r="C885" t="s">
        <v>8039</v>
      </c>
      <c r="D885">
        <v>8000</v>
      </c>
      <c r="E885">
        <v>0</v>
      </c>
      <c r="F885" t="s">
        <v>8220</v>
      </c>
      <c r="G885" t="s">
        <v>8223</v>
      </c>
      <c r="H885" t="s">
        <v>8245</v>
      </c>
      <c r="I885">
        <v>1441510707</v>
      </c>
      <c r="J885">
        <v>1439350707</v>
      </c>
      <c r="K885" t="b">
        <v>0</v>
      </c>
      <c r="L885">
        <v>0</v>
      </c>
      <c r="M885" t="b">
        <v>0</v>
      </c>
      <c r="N885" t="s">
        <v>8269</v>
      </c>
      <c r="O885">
        <v>42253.151701388888</v>
      </c>
      <c r="P885">
        <v>42228.151701388888</v>
      </c>
      <c r="Q885">
        <v>0</v>
      </c>
      <c r="R885">
        <v>0</v>
      </c>
      <c r="S885" t="s">
        <v>8320</v>
      </c>
      <c r="T885" t="s">
        <v>8321</v>
      </c>
    </row>
    <row r="886" spans="1:20" x14ac:dyDescent="0.3">
      <c r="A886">
        <v>3932</v>
      </c>
      <c r="B886" t="s">
        <v>3929</v>
      </c>
      <c r="C886" t="s">
        <v>8040</v>
      </c>
      <c r="D886">
        <v>12000</v>
      </c>
      <c r="E886">
        <v>1</v>
      </c>
      <c r="F886" t="s">
        <v>8220</v>
      </c>
      <c r="G886" t="s">
        <v>8223</v>
      </c>
      <c r="H886" t="s">
        <v>8245</v>
      </c>
      <c r="I886">
        <v>1458097364</v>
      </c>
      <c r="J886">
        <v>1455508964</v>
      </c>
      <c r="K886" t="b">
        <v>0</v>
      </c>
      <c r="L886">
        <v>1</v>
      </c>
      <c r="M886" t="b">
        <v>0</v>
      </c>
      <c r="N886" t="s">
        <v>8269</v>
      </c>
      <c r="O886">
        <v>42445.126898148148</v>
      </c>
      <c r="P886">
        <v>42415.168564814812</v>
      </c>
      <c r="Q886">
        <v>0</v>
      </c>
      <c r="R886">
        <v>1</v>
      </c>
      <c r="S886" t="s">
        <v>8320</v>
      </c>
      <c r="T886" t="s">
        <v>8321</v>
      </c>
    </row>
    <row r="887" spans="1:20" x14ac:dyDescent="0.3">
      <c r="A887">
        <v>3933</v>
      </c>
      <c r="B887" t="s">
        <v>3930</v>
      </c>
      <c r="C887" t="s">
        <v>8041</v>
      </c>
      <c r="D887">
        <v>7000</v>
      </c>
      <c r="E887">
        <v>1102</v>
      </c>
      <c r="F887" t="s">
        <v>8220</v>
      </c>
      <c r="G887" t="s">
        <v>8223</v>
      </c>
      <c r="H887" t="s">
        <v>8245</v>
      </c>
      <c r="I887">
        <v>1468716180</v>
      </c>
      <c r="J887">
        <v>1466205262</v>
      </c>
      <c r="K887" t="b">
        <v>0</v>
      </c>
      <c r="L887">
        <v>12</v>
      </c>
      <c r="M887" t="b">
        <v>0</v>
      </c>
      <c r="N887" t="s">
        <v>8269</v>
      </c>
      <c r="O887">
        <v>42568.029861111107</v>
      </c>
      <c r="P887">
        <v>42538.968310185184</v>
      </c>
      <c r="Q887">
        <v>16</v>
      </c>
      <c r="R887">
        <v>91.83</v>
      </c>
      <c r="S887" t="s">
        <v>8320</v>
      </c>
      <c r="T887" t="s">
        <v>8321</v>
      </c>
    </row>
    <row r="888" spans="1:20" x14ac:dyDescent="0.3">
      <c r="A888">
        <v>3934</v>
      </c>
      <c r="B888" t="s">
        <v>3931</v>
      </c>
      <c r="C888" t="s">
        <v>8042</v>
      </c>
      <c r="D888">
        <v>5000</v>
      </c>
      <c r="E888">
        <v>550</v>
      </c>
      <c r="F888" t="s">
        <v>8220</v>
      </c>
      <c r="G888" t="s">
        <v>8223</v>
      </c>
      <c r="H888" t="s">
        <v>8245</v>
      </c>
      <c r="I888">
        <v>1443704400</v>
      </c>
      <c r="J888">
        <v>1439827639</v>
      </c>
      <c r="K888" t="b">
        <v>0</v>
      </c>
      <c r="L888">
        <v>12</v>
      </c>
      <c r="M888" t="b">
        <v>0</v>
      </c>
      <c r="N888" t="s">
        <v>8269</v>
      </c>
      <c r="O888">
        <v>42278.541666666672</v>
      </c>
      <c r="P888">
        <v>42233.671747685185</v>
      </c>
      <c r="Q888">
        <v>11</v>
      </c>
      <c r="R888">
        <v>45.83</v>
      </c>
      <c r="S888" t="s">
        <v>8320</v>
      </c>
      <c r="T888" t="s">
        <v>8321</v>
      </c>
    </row>
    <row r="889" spans="1:20" x14ac:dyDescent="0.3">
      <c r="A889">
        <v>3935</v>
      </c>
      <c r="B889" t="s">
        <v>3932</v>
      </c>
      <c r="C889" t="s">
        <v>8043</v>
      </c>
      <c r="D889">
        <v>3000</v>
      </c>
      <c r="E889">
        <v>1315</v>
      </c>
      <c r="F889" t="s">
        <v>8220</v>
      </c>
      <c r="G889" t="s">
        <v>8224</v>
      </c>
      <c r="H889" t="s">
        <v>8246</v>
      </c>
      <c r="I889">
        <v>1443973546</v>
      </c>
      <c r="J889">
        <v>1438789546</v>
      </c>
      <c r="K889" t="b">
        <v>0</v>
      </c>
      <c r="L889">
        <v>23</v>
      </c>
      <c r="M889" t="b">
        <v>0</v>
      </c>
      <c r="N889" t="s">
        <v>8269</v>
      </c>
      <c r="O889">
        <v>42281.656782407401</v>
      </c>
      <c r="P889">
        <v>42221.656782407401</v>
      </c>
      <c r="Q889">
        <v>44</v>
      </c>
      <c r="R889">
        <v>57.17</v>
      </c>
      <c r="S889" t="s">
        <v>8320</v>
      </c>
      <c r="T889" t="s">
        <v>8321</v>
      </c>
    </row>
    <row r="890" spans="1:20" x14ac:dyDescent="0.3">
      <c r="A890">
        <v>3936</v>
      </c>
      <c r="B890" t="s">
        <v>3933</v>
      </c>
      <c r="C890" t="s">
        <v>8044</v>
      </c>
      <c r="D890">
        <v>20000</v>
      </c>
      <c r="E890">
        <v>0</v>
      </c>
      <c r="F890" t="s">
        <v>8220</v>
      </c>
      <c r="G890" t="s">
        <v>8223</v>
      </c>
      <c r="H890" t="s">
        <v>8245</v>
      </c>
      <c r="I890">
        <v>1480576720</v>
      </c>
      <c r="J890">
        <v>1477981120</v>
      </c>
      <c r="K890" t="b">
        <v>0</v>
      </c>
      <c r="L890">
        <v>0</v>
      </c>
      <c r="M890" t="b">
        <v>0</v>
      </c>
      <c r="N890" t="s">
        <v>8269</v>
      </c>
      <c r="O890">
        <v>42705.304629629631</v>
      </c>
      <c r="P890">
        <v>42675.262962962966</v>
      </c>
      <c r="Q890">
        <v>0</v>
      </c>
      <c r="R890">
        <v>0</v>
      </c>
      <c r="S890" t="s">
        <v>8320</v>
      </c>
      <c r="T890" t="s">
        <v>8321</v>
      </c>
    </row>
    <row r="891" spans="1:20" x14ac:dyDescent="0.3">
      <c r="A891">
        <v>3937</v>
      </c>
      <c r="B891" t="s">
        <v>3934</v>
      </c>
      <c r="C891" t="s">
        <v>8045</v>
      </c>
      <c r="D891">
        <v>2885</v>
      </c>
      <c r="E891">
        <v>2485</v>
      </c>
      <c r="F891" t="s">
        <v>8220</v>
      </c>
      <c r="G891" t="s">
        <v>8223</v>
      </c>
      <c r="H891" t="s">
        <v>8245</v>
      </c>
      <c r="I891">
        <v>1468249760</v>
      </c>
      <c r="J891">
        <v>1465830560</v>
      </c>
      <c r="K891" t="b">
        <v>0</v>
      </c>
      <c r="L891">
        <v>10</v>
      </c>
      <c r="M891" t="b">
        <v>0</v>
      </c>
      <c r="N891" t="s">
        <v>8269</v>
      </c>
      <c r="O891">
        <v>42562.631481481483</v>
      </c>
      <c r="P891">
        <v>42534.631481481483</v>
      </c>
      <c r="Q891">
        <v>86</v>
      </c>
      <c r="R891">
        <v>248.5</v>
      </c>
      <c r="S891" t="s">
        <v>8320</v>
      </c>
      <c r="T891" t="s">
        <v>8321</v>
      </c>
    </row>
    <row r="892" spans="1:20" x14ac:dyDescent="0.3">
      <c r="A892">
        <v>3938</v>
      </c>
      <c r="B892" t="s">
        <v>3935</v>
      </c>
      <c r="C892" t="s">
        <v>8046</v>
      </c>
      <c r="D892">
        <v>3255</v>
      </c>
      <c r="E892">
        <v>397</v>
      </c>
      <c r="F892" t="s">
        <v>8220</v>
      </c>
      <c r="G892" t="s">
        <v>8223</v>
      </c>
      <c r="H892" t="s">
        <v>8245</v>
      </c>
      <c r="I892">
        <v>1435441454</v>
      </c>
      <c r="J892">
        <v>1432763054</v>
      </c>
      <c r="K892" t="b">
        <v>0</v>
      </c>
      <c r="L892">
        <v>5</v>
      </c>
      <c r="M892" t="b">
        <v>0</v>
      </c>
      <c r="N892" t="s">
        <v>8269</v>
      </c>
      <c r="O892">
        <v>42182.905717592599</v>
      </c>
      <c r="P892">
        <v>42151.905717592599</v>
      </c>
      <c r="Q892">
        <v>12</v>
      </c>
      <c r="R892">
        <v>79.400000000000006</v>
      </c>
      <c r="S892" t="s">
        <v>8320</v>
      </c>
      <c r="T892" t="s">
        <v>8321</v>
      </c>
    </row>
    <row r="893" spans="1:20" x14ac:dyDescent="0.3">
      <c r="A893">
        <v>3939</v>
      </c>
      <c r="B893" t="s">
        <v>3936</v>
      </c>
      <c r="C893" t="s">
        <v>8047</v>
      </c>
      <c r="D893">
        <v>5000</v>
      </c>
      <c r="E893">
        <v>5</v>
      </c>
      <c r="F893" t="s">
        <v>8220</v>
      </c>
      <c r="G893" t="s">
        <v>8225</v>
      </c>
      <c r="H893" t="s">
        <v>8247</v>
      </c>
      <c r="I893">
        <v>1412656200</v>
      </c>
      <c r="J893">
        <v>1412328979</v>
      </c>
      <c r="K893" t="b">
        <v>0</v>
      </c>
      <c r="L893">
        <v>1</v>
      </c>
      <c r="M893" t="b">
        <v>0</v>
      </c>
      <c r="N893" t="s">
        <v>8269</v>
      </c>
      <c r="O893">
        <v>41919.1875</v>
      </c>
      <c r="P893">
        <v>41915.400219907409</v>
      </c>
      <c r="Q893">
        <v>0</v>
      </c>
      <c r="R893">
        <v>5</v>
      </c>
      <c r="S893" t="s">
        <v>8320</v>
      </c>
      <c r="T893" t="s">
        <v>8321</v>
      </c>
    </row>
    <row r="894" spans="1:20" x14ac:dyDescent="0.3">
      <c r="A894">
        <v>3940</v>
      </c>
      <c r="B894" t="s">
        <v>3937</v>
      </c>
      <c r="C894" t="s">
        <v>8048</v>
      </c>
      <c r="D894">
        <v>5000</v>
      </c>
      <c r="E894">
        <v>11</v>
      </c>
      <c r="F894" t="s">
        <v>8220</v>
      </c>
      <c r="G894" t="s">
        <v>8223</v>
      </c>
      <c r="H894" t="s">
        <v>8245</v>
      </c>
      <c r="I894">
        <v>1420199351</v>
      </c>
      <c r="J894">
        <v>1416311351</v>
      </c>
      <c r="K894" t="b">
        <v>0</v>
      </c>
      <c r="L894">
        <v>2</v>
      </c>
      <c r="M894" t="b">
        <v>0</v>
      </c>
      <c r="N894" t="s">
        <v>8269</v>
      </c>
      <c r="O894">
        <v>42006.492488425924</v>
      </c>
      <c r="P894">
        <v>41961.492488425924</v>
      </c>
      <c r="Q894">
        <v>0</v>
      </c>
      <c r="R894">
        <v>5.5</v>
      </c>
      <c r="S894" t="s">
        <v>8320</v>
      </c>
      <c r="T894" t="s">
        <v>8321</v>
      </c>
    </row>
    <row r="895" spans="1:20" x14ac:dyDescent="0.3">
      <c r="A895">
        <v>3941</v>
      </c>
      <c r="B895" t="s">
        <v>3938</v>
      </c>
      <c r="C895" t="s">
        <v>8049</v>
      </c>
      <c r="D895">
        <v>5500</v>
      </c>
      <c r="E895">
        <v>50</v>
      </c>
      <c r="F895" t="s">
        <v>8220</v>
      </c>
      <c r="G895" t="s">
        <v>8223</v>
      </c>
      <c r="H895" t="s">
        <v>8245</v>
      </c>
      <c r="I895">
        <v>1416877200</v>
      </c>
      <c r="J895">
        <v>1414505137</v>
      </c>
      <c r="K895" t="b">
        <v>0</v>
      </c>
      <c r="L895">
        <v>2</v>
      </c>
      <c r="M895" t="b">
        <v>0</v>
      </c>
      <c r="N895" t="s">
        <v>8269</v>
      </c>
      <c r="O895">
        <v>41968.041666666672</v>
      </c>
      <c r="P895">
        <v>41940.587233796294</v>
      </c>
      <c r="Q895">
        <v>1</v>
      </c>
      <c r="R895">
        <v>25</v>
      </c>
      <c r="S895" t="s">
        <v>8320</v>
      </c>
      <c r="T895" t="s">
        <v>8321</v>
      </c>
    </row>
    <row r="896" spans="1:20" x14ac:dyDescent="0.3">
      <c r="A896">
        <v>3942</v>
      </c>
      <c r="B896" t="s">
        <v>3939</v>
      </c>
      <c r="C896" t="s">
        <v>8050</v>
      </c>
      <c r="D896">
        <v>1200</v>
      </c>
      <c r="E896">
        <v>0</v>
      </c>
      <c r="F896" t="s">
        <v>8220</v>
      </c>
      <c r="G896" t="s">
        <v>8223</v>
      </c>
      <c r="H896" t="s">
        <v>8245</v>
      </c>
      <c r="I896">
        <v>1434490914</v>
      </c>
      <c r="J896">
        <v>1429306914</v>
      </c>
      <c r="K896" t="b">
        <v>0</v>
      </c>
      <c r="L896">
        <v>0</v>
      </c>
      <c r="M896" t="b">
        <v>0</v>
      </c>
      <c r="N896" t="s">
        <v>8269</v>
      </c>
      <c r="O896">
        <v>42171.904097222221</v>
      </c>
      <c r="P896">
        <v>42111.904097222221</v>
      </c>
      <c r="Q896">
        <v>0</v>
      </c>
      <c r="R896">
        <v>0</v>
      </c>
      <c r="S896" t="s">
        <v>8320</v>
      </c>
      <c r="T896" t="s">
        <v>8321</v>
      </c>
    </row>
    <row r="897" spans="1:20" x14ac:dyDescent="0.3">
      <c r="A897">
        <v>3943</v>
      </c>
      <c r="B897" t="s">
        <v>3940</v>
      </c>
      <c r="C897" t="s">
        <v>8051</v>
      </c>
      <c r="D897">
        <v>5000</v>
      </c>
      <c r="E897">
        <v>1782</v>
      </c>
      <c r="F897" t="s">
        <v>8220</v>
      </c>
      <c r="G897" t="s">
        <v>8223</v>
      </c>
      <c r="H897" t="s">
        <v>8245</v>
      </c>
      <c r="I897">
        <v>1446483000</v>
      </c>
      <c r="J897">
        <v>1443811268</v>
      </c>
      <c r="K897" t="b">
        <v>0</v>
      </c>
      <c r="L897">
        <v>13</v>
      </c>
      <c r="M897" t="b">
        <v>0</v>
      </c>
      <c r="N897" t="s">
        <v>8269</v>
      </c>
      <c r="O897">
        <v>42310.701388888891</v>
      </c>
      <c r="P897">
        <v>42279.778564814813</v>
      </c>
      <c r="Q897">
        <v>36</v>
      </c>
      <c r="R897">
        <v>137.08000000000001</v>
      </c>
      <c r="S897" t="s">
        <v>8320</v>
      </c>
      <c r="T897" t="s">
        <v>8321</v>
      </c>
    </row>
    <row r="898" spans="1:20" x14ac:dyDescent="0.3">
      <c r="A898">
        <v>3944</v>
      </c>
      <c r="B898" t="s">
        <v>3941</v>
      </c>
      <c r="C898" t="s">
        <v>8052</v>
      </c>
      <c r="D898">
        <v>5000</v>
      </c>
      <c r="E898">
        <v>0</v>
      </c>
      <c r="F898" t="s">
        <v>8220</v>
      </c>
      <c r="G898" t="s">
        <v>8223</v>
      </c>
      <c r="H898" t="s">
        <v>8245</v>
      </c>
      <c r="I898">
        <v>1440690875</v>
      </c>
      <c r="J898">
        <v>1438098875</v>
      </c>
      <c r="K898" t="b">
        <v>0</v>
      </c>
      <c r="L898">
        <v>0</v>
      </c>
      <c r="M898" t="b">
        <v>0</v>
      </c>
      <c r="N898" t="s">
        <v>8269</v>
      </c>
      <c r="O898">
        <v>42243.662905092591</v>
      </c>
      <c r="P898">
        <v>42213.662905092591</v>
      </c>
      <c r="Q898">
        <v>0</v>
      </c>
      <c r="R898">
        <v>0</v>
      </c>
      <c r="S898" t="s">
        <v>8320</v>
      </c>
      <c r="T898" t="s">
        <v>8321</v>
      </c>
    </row>
    <row r="899" spans="1:20" x14ac:dyDescent="0.3">
      <c r="A899">
        <v>3945</v>
      </c>
      <c r="B899" t="s">
        <v>3942</v>
      </c>
      <c r="C899" t="s">
        <v>8053</v>
      </c>
      <c r="D899">
        <v>2000</v>
      </c>
      <c r="E899">
        <v>5</v>
      </c>
      <c r="F899" t="s">
        <v>8220</v>
      </c>
      <c r="G899" t="s">
        <v>8223</v>
      </c>
      <c r="H899" t="s">
        <v>8245</v>
      </c>
      <c r="I899">
        <v>1431717268</v>
      </c>
      <c r="J899">
        <v>1429125268</v>
      </c>
      <c r="K899" t="b">
        <v>0</v>
      </c>
      <c r="L899">
        <v>1</v>
      </c>
      <c r="M899" t="b">
        <v>0</v>
      </c>
      <c r="N899" t="s">
        <v>8269</v>
      </c>
      <c r="O899">
        <v>42139.801712962959</v>
      </c>
      <c r="P899">
        <v>42109.801712962959</v>
      </c>
      <c r="Q899">
        <v>0</v>
      </c>
      <c r="R899">
        <v>5</v>
      </c>
      <c r="S899" t="s">
        <v>8320</v>
      </c>
      <c r="T899" t="s">
        <v>8321</v>
      </c>
    </row>
    <row r="900" spans="1:20" x14ac:dyDescent="0.3">
      <c r="A900">
        <v>3946</v>
      </c>
      <c r="B900" t="s">
        <v>3943</v>
      </c>
      <c r="C900" t="s">
        <v>8054</v>
      </c>
      <c r="D900">
        <v>6000</v>
      </c>
      <c r="E900">
        <v>195</v>
      </c>
      <c r="F900" t="s">
        <v>8220</v>
      </c>
      <c r="G900" t="s">
        <v>8223</v>
      </c>
      <c r="H900" t="s">
        <v>8245</v>
      </c>
      <c r="I900">
        <v>1425110400</v>
      </c>
      <c r="J900">
        <v>1422388822</v>
      </c>
      <c r="K900" t="b">
        <v>0</v>
      </c>
      <c r="L900">
        <v>5</v>
      </c>
      <c r="M900" t="b">
        <v>0</v>
      </c>
      <c r="N900" t="s">
        <v>8269</v>
      </c>
      <c r="O900">
        <v>42063.333333333328</v>
      </c>
      <c r="P900">
        <v>42031.833587962959</v>
      </c>
      <c r="Q900">
        <v>3</v>
      </c>
      <c r="R900">
        <v>39</v>
      </c>
      <c r="S900" t="s">
        <v>8320</v>
      </c>
      <c r="T900" t="s">
        <v>8321</v>
      </c>
    </row>
    <row r="901" spans="1:20" x14ac:dyDescent="0.3">
      <c r="A901">
        <v>3947</v>
      </c>
      <c r="B901" t="s">
        <v>3944</v>
      </c>
      <c r="C901" t="s">
        <v>8055</v>
      </c>
      <c r="D901">
        <v>3000</v>
      </c>
      <c r="E901">
        <v>101</v>
      </c>
      <c r="F901" t="s">
        <v>8220</v>
      </c>
      <c r="G901" t="s">
        <v>8223</v>
      </c>
      <c r="H901" t="s">
        <v>8245</v>
      </c>
      <c r="I901">
        <v>1475378744</v>
      </c>
      <c r="J901">
        <v>1472786744</v>
      </c>
      <c r="K901" t="b">
        <v>0</v>
      </c>
      <c r="L901">
        <v>2</v>
      </c>
      <c r="M901" t="b">
        <v>0</v>
      </c>
      <c r="N901" t="s">
        <v>8269</v>
      </c>
      <c r="O901">
        <v>42645.142870370371</v>
      </c>
      <c r="P901">
        <v>42615.142870370371</v>
      </c>
      <c r="Q901">
        <v>3</v>
      </c>
      <c r="R901">
        <v>50.5</v>
      </c>
      <c r="S901" t="s">
        <v>8320</v>
      </c>
      <c r="T901" t="s">
        <v>8321</v>
      </c>
    </row>
    <row r="902" spans="1:20" x14ac:dyDescent="0.3">
      <c r="A902">
        <v>3948</v>
      </c>
      <c r="B902" t="s">
        <v>3945</v>
      </c>
      <c r="C902" t="s">
        <v>8056</v>
      </c>
      <c r="D902">
        <v>30000</v>
      </c>
      <c r="E902">
        <v>0</v>
      </c>
      <c r="F902" t="s">
        <v>8220</v>
      </c>
      <c r="G902" t="s">
        <v>8225</v>
      </c>
      <c r="H902" t="s">
        <v>8247</v>
      </c>
      <c r="I902">
        <v>1410076123</v>
      </c>
      <c r="J902">
        <v>1404892123</v>
      </c>
      <c r="K902" t="b">
        <v>0</v>
      </c>
      <c r="L902">
        <v>0</v>
      </c>
      <c r="M902" t="b">
        <v>0</v>
      </c>
      <c r="N902" t="s">
        <v>8269</v>
      </c>
      <c r="O902">
        <v>41889.325497685182</v>
      </c>
      <c r="P902">
        <v>41829.325497685182</v>
      </c>
      <c r="Q902">
        <v>0</v>
      </c>
      <c r="R902">
        <v>0</v>
      </c>
      <c r="S902" t="s">
        <v>8320</v>
      </c>
      <c r="T902" t="s">
        <v>8321</v>
      </c>
    </row>
    <row r="903" spans="1:20" x14ac:dyDescent="0.3">
      <c r="A903">
        <v>3949</v>
      </c>
      <c r="B903" t="s">
        <v>3946</v>
      </c>
      <c r="C903" t="s">
        <v>8057</v>
      </c>
      <c r="D903">
        <v>10000</v>
      </c>
      <c r="E903">
        <v>1577</v>
      </c>
      <c r="F903" t="s">
        <v>8220</v>
      </c>
      <c r="G903" t="s">
        <v>8225</v>
      </c>
      <c r="H903" t="s">
        <v>8247</v>
      </c>
      <c r="I903">
        <v>1423623221</v>
      </c>
      <c r="J903">
        <v>1421031221</v>
      </c>
      <c r="K903" t="b">
        <v>0</v>
      </c>
      <c r="L903">
        <v>32</v>
      </c>
      <c r="M903" t="b">
        <v>0</v>
      </c>
      <c r="N903" t="s">
        <v>8269</v>
      </c>
      <c r="O903">
        <v>42046.120613425926</v>
      </c>
      <c r="P903">
        <v>42016.120613425926</v>
      </c>
      <c r="Q903">
        <v>16</v>
      </c>
      <c r="R903">
        <v>49.28</v>
      </c>
      <c r="S903" t="s">
        <v>8320</v>
      </c>
      <c r="T903" t="s">
        <v>8321</v>
      </c>
    </row>
    <row r="904" spans="1:20" x14ac:dyDescent="0.3">
      <c r="A904">
        <v>3950</v>
      </c>
      <c r="B904" t="s">
        <v>3947</v>
      </c>
      <c r="C904" t="s">
        <v>8058</v>
      </c>
      <c r="D904">
        <v>4000</v>
      </c>
      <c r="E904">
        <v>25</v>
      </c>
      <c r="F904" t="s">
        <v>8220</v>
      </c>
      <c r="G904" t="s">
        <v>8223</v>
      </c>
      <c r="H904" t="s">
        <v>8245</v>
      </c>
      <c r="I904">
        <v>1460140500</v>
      </c>
      <c r="J904">
        <v>1457628680</v>
      </c>
      <c r="K904" t="b">
        <v>0</v>
      </c>
      <c r="L904">
        <v>1</v>
      </c>
      <c r="M904" t="b">
        <v>0</v>
      </c>
      <c r="N904" t="s">
        <v>8269</v>
      </c>
      <c r="O904">
        <v>42468.774305555555</v>
      </c>
      <c r="P904">
        <v>42439.702314814815</v>
      </c>
      <c r="Q904">
        <v>1</v>
      </c>
      <c r="R904">
        <v>25</v>
      </c>
      <c r="S904" t="s">
        <v>8320</v>
      </c>
      <c r="T904" t="s">
        <v>8321</v>
      </c>
    </row>
    <row r="905" spans="1:20" x14ac:dyDescent="0.3">
      <c r="A905">
        <v>3951</v>
      </c>
      <c r="B905" t="s">
        <v>3948</v>
      </c>
      <c r="C905" t="s">
        <v>6961</v>
      </c>
      <c r="D905">
        <v>200000</v>
      </c>
      <c r="E905">
        <v>1</v>
      </c>
      <c r="F905" t="s">
        <v>8220</v>
      </c>
      <c r="G905" t="s">
        <v>8240</v>
      </c>
      <c r="H905" t="s">
        <v>8248</v>
      </c>
      <c r="I905">
        <v>1462301342</v>
      </c>
      <c r="J905">
        <v>1457120942</v>
      </c>
      <c r="K905" t="b">
        <v>0</v>
      </c>
      <c r="L905">
        <v>1</v>
      </c>
      <c r="M905" t="b">
        <v>0</v>
      </c>
      <c r="N905" t="s">
        <v>8269</v>
      </c>
      <c r="O905">
        <v>42493.784050925926</v>
      </c>
      <c r="P905">
        <v>42433.825717592597</v>
      </c>
      <c r="Q905">
        <v>0</v>
      </c>
      <c r="R905">
        <v>1</v>
      </c>
      <c r="S905" t="s">
        <v>8320</v>
      </c>
      <c r="T905" t="s">
        <v>8321</v>
      </c>
    </row>
    <row r="906" spans="1:20" x14ac:dyDescent="0.3">
      <c r="A906">
        <v>3952</v>
      </c>
      <c r="B906" t="s">
        <v>3949</v>
      </c>
      <c r="C906" t="s">
        <v>8059</v>
      </c>
      <c r="D906">
        <v>26000</v>
      </c>
      <c r="E906">
        <v>25</v>
      </c>
      <c r="F906" t="s">
        <v>8220</v>
      </c>
      <c r="G906" t="s">
        <v>8223</v>
      </c>
      <c r="H906" t="s">
        <v>8245</v>
      </c>
      <c r="I906">
        <v>1445885890</v>
      </c>
      <c r="J906">
        <v>1440701890</v>
      </c>
      <c r="K906" t="b">
        <v>0</v>
      </c>
      <c r="L906">
        <v>1</v>
      </c>
      <c r="M906" t="b">
        <v>0</v>
      </c>
      <c r="N906" t="s">
        <v>8269</v>
      </c>
      <c r="O906">
        <v>42303.790393518517</v>
      </c>
      <c r="P906">
        <v>42243.790393518517</v>
      </c>
      <c r="Q906">
        <v>0</v>
      </c>
      <c r="R906">
        <v>25</v>
      </c>
      <c r="S906" t="s">
        <v>8320</v>
      </c>
      <c r="T906" t="s">
        <v>8321</v>
      </c>
    </row>
    <row r="907" spans="1:20" x14ac:dyDescent="0.3">
      <c r="A907">
        <v>3953</v>
      </c>
      <c r="B907" t="s">
        <v>3950</v>
      </c>
      <c r="C907" t="s">
        <v>8060</v>
      </c>
      <c r="D907">
        <v>17600</v>
      </c>
      <c r="E907">
        <v>0</v>
      </c>
      <c r="F907" t="s">
        <v>8220</v>
      </c>
      <c r="G907" t="s">
        <v>8223</v>
      </c>
      <c r="H907" t="s">
        <v>8245</v>
      </c>
      <c r="I907">
        <v>1469834940</v>
      </c>
      <c r="J907">
        <v>1467162586</v>
      </c>
      <c r="K907" t="b">
        <v>0</v>
      </c>
      <c r="L907">
        <v>0</v>
      </c>
      <c r="M907" t="b">
        <v>0</v>
      </c>
      <c r="N907" t="s">
        <v>8269</v>
      </c>
      <c r="O907">
        <v>42580.978472222225</v>
      </c>
      <c r="P907">
        <v>42550.048449074078</v>
      </c>
      <c r="Q907">
        <v>0</v>
      </c>
      <c r="R907">
        <v>0</v>
      </c>
      <c r="S907" t="s">
        <v>8320</v>
      </c>
      <c r="T907" t="s">
        <v>8321</v>
      </c>
    </row>
    <row r="908" spans="1:20" x14ac:dyDescent="0.3">
      <c r="A908">
        <v>3954</v>
      </c>
      <c r="B908" t="s">
        <v>3951</v>
      </c>
      <c r="C908" t="s">
        <v>8061</v>
      </c>
      <c r="D908">
        <v>25000</v>
      </c>
      <c r="E908">
        <v>0</v>
      </c>
      <c r="F908" t="s">
        <v>8220</v>
      </c>
      <c r="G908" t="s">
        <v>8228</v>
      </c>
      <c r="H908" t="s">
        <v>8250</v>
      </c>
      <c r="I908">
        <v>1405352264</v>
      </c>
      <c r="J908">
        <v>1400168264</v>
      </c>
      <c r="K908" t="b">
        <v>0</v>
      </c>
      <c r="L908">
        <v>0</v>
      </c>
      <c r="M908" t="b">
        <v>0</v>
      </c>
      <c r="N908" t="s">
        <v>8269</v>
      </c>
      <c r="O908">
        <v>41834.651203703703</v>
      </c>
      <c r="P908">
        <v>41774.651203703703</v>
      </c>
      <c r="Q908">
        <v>0</v>
      </c>
      <c r="R908">
        <v>0</v>
      </c>
      <c r="S908" t="s">
        <v>8320</v>
      </c>
      <c r="T908" t="s">
        <v>8321</v>
      </c>
    </row>
    <row r="909" spans="1:20" x14ac:dyDescent="0.3">
      <c r="A909">
        <v>3955</v>
      </c>
      <c r="B909" t="s">
        <v>3952</v>
      </c>
      <c r="C909" t="s">
        <v>8062</v>
      </c>
      <c r="D909">
        <v>1750</v>
      </c>
      <c r="E909">
        <v>425</v>
      </c>
      <c r="F909" t="s">
        <v>8220</v>
      </c>
      <c r="G909" t="s">
        <v>8223</v>
      </c>
      <c r="H909" t="s">
        <v>8245</v>
      </c>
      <c r="I909">
        <v>1448745741</v>
      </c>
      <c r="J909">
        <v>1446150141</v>
      </c>
      <c r="K909" t="b">
        <v>0</v>
      </c>
      <c r="L909">
        <v>8</v>
      </c>
      <c r="M909" t="b">
        <v>0</v>
      </c>
      <c r="N909" t="s">
        <v>8269</v>
      </c>
      <c r="O909">
        <v>42336.890520833331</v>
      </c>
      <c r="P909">
        <v>42306.848854166667</v>
      </c>
      <c r="Q909">
        <v>24</v>
      </c>
      <c r="R909">
        <v>53.13</v>
      </c>
      <c r="S909" t="s">
        <v>8320</v>
      </c>
      <c r="T909" t="s">
        <v>8321</v>
      </c>
    </row>
    <row r="910" spans="1:20" x14ac:dyDescent="0.3">
      <c r="A910">
        <v>3956</v>
      </c>
      <c r="B910" t="s">
        <v>3953</v>
      </c>
      <c r="C910" t="s">
        <v>8063</v>
      </c>
      <c r="D910">
        <v>5500</v>
      </c>
      <c r="E910">
        <v>0</v>
      </c>
      <c r="F910" t="s">
        <v>8220</v>
      </c>
      <c r="G910" t="s">
        <v>8223</v>
      </c>
      <c r="H910" t="s">
        <v>8245</v>
      </c>
      <c r="I910">
        <v>1461543600</v>
      </c>
      <c r="J910">
        <v>1459203727</v>
      </c>
      <c r="K910" t="b">
        <v>0</v>
      </c>
      <c r="L910">
        <v>0</v>
      </c>
      <c r="M910" t="b">
        <v>0</v>
      </c>
      <c r="N910" t="s">
        <v>8269</v>
      </c>
      <c r="O910">
        <v>42485.013888888891</v>
      </c>
      <c r="P910">
        <v>42457.932025462964</v>
      </c>
      <c r="Q910">
        <v>0</v>
      </c>
      <c r="R910">
        <v>0</v>
      </c>
      <c r="S910" t="s">
        <v>8320</v>
      </c>
      <c r="T910" t="s">
        <v>8321</v>
      </c>
    </row>
    <row r="911" spans="1:20" x14ac:dyDescent="0.3">
      <c r="A911">
        <v>3957</v>
      </c>
      <c r="B911" t="s">
        <v>3954</v>
      </c>
      <c r="C911" t="s">
        <v>8064</v>
      </c>
      <c r="D911">
        <v>28000</v>
      </c>
      <c r="E911">
        <v>7</v>
      </c>
      <c r="F911" t="s">
        <v>8220</v>
      </c>
      <c r="G911" t="s">
        <v>8223</v>
      </c>
      <c r="H911" t="s">
        <v>8245</v>
      </c>
      <c r="I911">
        <v>1468020354</v>
      </c>
      <c r="J911">
        <v>1464045954</v>
      </c>
      <c r="K911" t="b">
        <v>0</v>
      </c>
      <c r="L911">
        <v>1</v>
      </c>
      <c r="M911" t="b">
        <v>0</v>
      </c>
      <c r="N911" t="s">
        <v>8269</v>
      </c>
      <c r="O911">
        <v>42559.976319444439</v>
      </c>
      <c r="P911">
        <v>42513.976319444439</v>
      </c>
      <c r="Q911">
        <v>0</v>
      </c>
      <c r="R911">
        <v>7</v>
      </c>
      <c r="S911" t="s">
        <v>8320</v>
      </c>
      <c r="T911" t="s">
        <v>8321</v>
      </c>
    </row>
    <row r="912" spans="1:20" x14ac:dyDescent="0.3">
      <c r="A912">
        <v>3958</v>
      </c>
      <c r="B912" t="s">
        <v>3955</v>
      </c>
      <c r="C912" t="s">
        <v>8065</v>
      </c>
      <c r="D912">
        <v>2000</v>
      </c>
      <c r="E912">
        <v>641</v>
      </c>
      <c r="F912" t="s">
        <v>8220</v>
      </c>
      <c r="G912" t="s">
        <v>8223</v>
      </c>
      <c r="H912" t="s">
        <v>8245</v>
      </c>
      <c r="I912">
        <v>1406988000</v>
      </c>
      <c r="J912">
        <v>1403822912</v>
      </c>
      <c r="K912" t="b">
        <v>0</v>
      </c>
      <c r="L912">
        <v>16</v>
      </c>
      <c r="M912" t="b">
        <v>0</v>
      </c>
      <c r="N912" t="s">
        <v>8269</v>
      </c>
      <c r="O912">
        <v>41853.583333333336</v>
      </c>
      <c r="P912">
        <v>41816.950370370374</v>
      </c>
      <c r="Q912">
        <v>32</v>
      </c>
      <c r="R912">
        <v>40.06</v>
      </c>
      <c r="S912" t="s">
        <v>8320</v>
      </c>
      <c r="T912" t="s">
        <v>8321</v>
      </c>
    </row>
    <row r="913" spans="1:20" x14ac:dyDescent="0.3">
      <c r="A913">
        <v>3959</v>
      </c>
      <c r="B913" t="s">
        <v>3956</v>
      </c>
      <c r="C913" t="s">
        <v>8066</v>
      </c>
      <c r="D913">
        <v>1200</v>
      </c>
      <c r="E913">
        <v>292</v>
      </c>
      <c r="F913" t="s">
        <v>8220</v>
      </c>
      <c r="G913" t="s">
        <v>8223</v>
      </c>
      <c r="H913" t="s">
        <v>8245</v>
      </c>
      <c r="I913">
        <v>1411930556</v>
      </c>
      <c r="J913">
        <v>1409338556</v>
      </c>
      <c r="K913" t="b">
        <v>0</v>
      </c>
      <c r="L913">
        <v>12</v>
      </c>
      <c r="M913" t="b">
        <v>0</v>
      </c>
      <c r="N913" t="s">
        <v>8269</v>
      </c>
      <c r="O913">
        <v>41910.788842592592</v>
      </c>
      <c r="P913">
        <v>41880.788842592592</v>
      </c>
      <c r="Q913">
        <v>24</v>
      </c>
      <c r="R913">
        <v>24.33</v>
      </c>
      <c r="S913" t="s">
        <v>8320</v>
      </c>
      <c r="T913" t="s">
        <v>8321</v>
      </c>
    </row>
    <row r="914" spans="1:20" x14ac:dyDescent="0.3">
      <c r="A914">
        <v>3960</v>
      </c>
      <c r="B914" t="s">
        <v>3957</v>
      </c>
      <c r="C914" t="s">
        <v>8067</v>
      </c>
      <c r="D914">
        <v>3000</v>
      </c>
      <c r="E914">
        <v>45</v>
      </c>
      <c r="F914" t="s">
        <v>8220</v>
      </c>
      <c r="G914" t="s">
        <v>8223</v>
      </c>
      <c r="H914" t="s">
        <v>8245</v>
      </c>
      <c r="I914">
        <v>1451852256</v>
      </c>
      <c r="J914">
        <v>1449260256</v>
      </c>
      <c r="K914" t="b">
        <v>0</v>
      </c>
      <c r="L914">
        <v>4</v>
      </c>
      <c r="M914" t="b">
        <v>0</v>
      </c>
      <c r="N914" t="s">
        <v>8269</v>
      </c>
      <c r="O914">
        <v>42372.845555555556</v>
      </c>
      <c r="P914">
        <v>42342.845555555556</v>
      </c>
      <c r="Q914">
        <v>2</v>
      </c>
      <c r="R914">
        <v>11.25</v>
      </c>
      <c r="S914" t="s">
        <v>8320</v>
      </c>
      <c r="T914" t="s">
        <v>8321</v>
      </c>
    </row>
    <row r="915" spans="1:20" x14ac:dyDescent="0.3">
      <c r="A915">
        <v>3961</v>
      </c>
      <c r="B915" t="s">
        <v>3958</v>
      </c>
      <c r="C915" t="s">
        <v>8068</v>
      </c>
      <c r="D915">
        <v>5000</v>
      </c>
      <c r="E915">
        <v>21</v>
      </c>
      <c r="F915" t="s">
        <v>8220</v>
      </c>
      <c r="G915" t="s">
        <v>8224</v>
      </c>
      <c r="H915" t="s">
        <v>8246</v>
      </c>
      <c r="I915">
        <v>1399584210</v>
      </c>
      <c r="J915">
        <v>1397683410</v>
      </c>
      <c r="K915" t="b">
        <v>0</v>
      </c>
      <c r="L915">
        <v>2</v>
      </c>
      <c r="M915" t="b">
        <v>0</v>
      </c>
      <c r="N915" t="s">
        <v>8269</v>
      </c>
      <c r="O915">
        <v>41767.891319444447</v>
      </c>
      <c r="P915">
        <v>41745.891319444447</v>
      </c>
      <c r="Q915">
        <v>0</v>
      </c>
      <c r="R915">
        <v>10.5</v>
      </c>
      <c r="S915" t="s">
        <v>8320</v>
      </c>
      <c r="T915" t="s">
        <v>8321</v>
      </c>
    </row>
    <row r="916" spans="1:20" x14ac:dyDescent="0.3">
      <c r="A916">
        <v>3962</v>
      </c>
      <c r="B916" t="s">
        <v>3959</v>
      </c>
      <c r="C916" t="s">
        <v>8069</v>
      </c>
      <c r="D916">
        <v>1400</v>
      </c>
      <c r="E916">
        <v>45</v>
      </c>
      <c r="F916" t="s">
        <v>8220</v>
      </c>
      <c r="G916" t="s">
        <v>8224</v>
      </c>
      <c r="H916" t="s">
        <v>8246</v>
      </c>
      <c r="I916">
        <v>1448722494</v>
      </c>
      <c r="J916">
        <v>1446562494</v>
      </c>
      <c r="K916" t="b">
        <v>0</v>
      </c>
      <c r="L916">
        <v>3</v>
      </c>
      <c r="M916" t="b">
        <v>0</v>
      </c>
      <c r="N916" t="s">
        <v>8269</v>
      </c>
      <c r="O916">
        <v>42336.621458333335</v>
      </c>
      <c r="P916">
        <v>42311.621458333335</v>
      </c>
      <c r="Q916">
        <v>3</v>
      </c>
      <c r="R916">
        <v>15</v>
      </c>
      <c r="S916" t="s">
        <v>8320</v>
      </c>
      <c r="T916" t="s">
        <v>8321</v>
      </c>
    </row>
    <row r="917" spans="1:20" x14ac:dyDescent="0.3">
      <c r="A917">
        <v>3963</v>
      </c>
      <c r="B917" t="s">
        <v>3960</v>
      </c>
      <c r="C917" t="s">
        <v>8070</v>
      </c>
      <c r="D917">
        <v>10000</v>
      </c>
      <c r="E917">
        <v>0</v>
      </c>
      <c r="F917" t="s">
        <v>8220</v>
      </c>
      <c r="G917" t="s">
        <v>8228</v>
      </c>
      <c r="H917" t="s">
        <v>8250</v>
      </c>
      <c r="I917">
        <v>1447821717</v>
      </c>
      <c r="J917">
        <v>1445226117</v>
      </c>
      <c r="K917" t="b">
        <v>0</v>
      </c>
      <c r="L917">
        <v>0</v>
      </c>
      <c r="M917" t="b">
        <v>0</v>
      </c>
      <c r="N917" t="s">
        <v>8269</v>
      </c>
      <c r="O917">
        <v>42326.195798611108</v>
      </c>
      <c r="P917">
        <v>42296.154131944444</v>
      </c>
      <c r="Q917">
        <v>0</v>
      </c>
      <c r="R917">
        <v>0</v>
      </c>
      <c r="S917" t="s">
        <v>8320</v>
      </c>
      <c r="T917" t="s">
        <v>8321</v>
      </c>
    </row>
    <row r="918" spans="1:20" x14ac:dyDescent="0.3">
      <c r="A918">
        <v>3964</v>
      </c>
      <c r="B918" t="s">
        <v>3961</v>
      </c>
      <c r="C918" t="s">
        <v>8071</v>
      </c>
      <c r="D918">
        <v>2000</v>
      </c>
      <c r="E918">
        <v>126</v>
      </c>
      <c r="F918" t="s">
        <v>8220</v>
      </c>
      <c r="G918" t="s">
        <v>8223</v>
      </c>
      <c r="H918" t="s">
        <v>8245</v>
      </c>
      <c r="I918">
        <v>1429460386</v>
      </c>
      <c r="J918">
        <v>1424279986</v>
      </c>
      <c r="K918" t="b">
        <v>0</v>
      </c>
      <c r="L918">
        <v>3</v>
      </c>
      <c r="M918" t="b">
        <v>0</v>
      </c>
      <c r="N918" t="s">
        <v>8269</v>
      </c>
      <c r="O918">
        <v>42113.680393518516</v>
      </c>
      <c r="P918">
        <v>42053.722060185188</v>
      </c>
      <c r="Q918">
        <v>6</v>
      </c>
      <c r="R918">
        <v>42</v>
      </c>
      <c r="S918" t="s">
        <v>8320</v>
      </c>
      <c r="T918" t="s">
        <v>8321</v>
      </c>
    </row>
    <row r="919" spans="1:20" x14ac:dyDescent="0.3">
      <c r="A919">
        <v>3965</v>
      </c>
      <c r="B919" t="s">
        <v>3962</v>
      </c>
      <c r="C919" t="s">
        <v>8072</v>
      </c>
      <c r="D919">
        <v>2000</v>
      </c>
      <c r="E919">
        <v>285</v>
      </c>
      <c r="F919" t="s">
        <v>8220</v>
      </c>
      <c r="G919" t="s">
        <v>8223</v>
      </c>
      <c r="H919" t="s">
        <v>8245</v>
      </c>
      <c r="I919">
        <v>1460608780</v>
      </c>
      <c r="J919">
        <v>1455428380</v>
      </c>
      <c r="K919" t="b">
        <v>0</v>
      </c>
      <c r="L919">
        <v>4</v>
      </c>
      <c r="M919" t="b">
        <v>0</v>
      </c>
      <c r="N919" t="s">
        <v>8269</v>
      </c>
      <c r="O919">
        <v>42474.194212962961</v>
      </c>
      <c r="P919">
        <v>42414.235879629632</v>
      </c>
      <c r="Q919">
        <v>14</v>
      </c>
      <c r="R919">
        <v>71.25</v>
      </c>
      <c r="S919" t="s">
        <v>8320</v>
      </c>
      <c r="T919" t="s">
        <v>8321</v>
      </c>
    </row>
    <row r="920" spans="1:20" x14ac:dyDescent="0.3">
      <c r="A920">
        <v>3966</v>
      </c>
      <c r="B920" t="s">
        <v>3963</v>
      </c>
      <c r="C920" t="s">
        <v>8073</v>
      </c>
      <c r="D920">
        <v>7500</v>
      </c>
      <c r="E920">
        <v>45</v>
      </c>
      <c r="F920" t="s">
        <v>8220</v>
      </c>
      <c r="G920" t="s">
        <v>8223</v>
      </c>
      <c r="H920" t="s">
        <v>8245</v>
      </c>
      <c r="I920">
        <v>1406170740</v>
      </c>
      <c r="J920">
        <v>1402506278</v>
      </c>
      <c r="K920" t="b">
        <v>0</v>
      </c>
      <c r="L920">
        <v>2</v>
      </c>
      <c r="M920" t="b">
        <v>0</v>
      </c>
      <c r="N920" t="s">
        <v>8269</v>
      </c>
      <c r="O920">
        <v>41844.124305555553</v>
      </c>
      <c r="P920">
        <v>41801.711550925924</v>
      </c>
      <c r="Q920">
        <v>1</v>
      </c>
      <c r="R920">
        <v>22.5</v>
      </c>
      <c r="S920" t="s">
        <v>8320</v>
      </c>
      <c r="T920" t="s">
        <v>8321</v>
      </c>
    </row>
    <row r="921" spans="1:20" x14ac:dyDescent="0.3">
      <c r="A921">
        <v>3967</v>
      </c>
      <c r="B921" t="s">
        <v>3964</v>
      </c>
      <c r="C921" t="s">
        <v>8074</v>
      </c>
      <c r="D921">
        <v>1700</v>
      </c>
      <c r="E921">
        <v>410</v>
      </c>
      <c r="F921" t="s">
        <v>8220</v>
      </c>
      <c r="G921" t="s">
        <v>8223</v>
      </c>
      <c r="H921" t="s">
        <v>8245</v>
      </c>
      <c r="I921">
        <v>1488783507</v>
      </c>
      <c r="J921">
        <v>1486191507</v>
      </c>
      <c r="K921" t="b">
        <v>0</v>
      </c>
      <c r="L921">
        <v>10</v>
      </c>
      <c r="M921" t="b">
        <v>0</v>
      </c>
      <c r="N921" t="s">
        <v>8269</v>
      </c>
      <c r="O921">
        <v>42800.290590277778</v>
      </c>
      <c r="P921">
        <v>42770.290590277778</v>
      </c>
      <c r="Q921">
        <v>24</v>
      </c>
      <c r="R921">
        <v>41</v>
      </c>
      <c r="S921" t="s">
        <v>8320</v>
      </c>
      <c r="T921" t="s">
        <v>8321</v>
      </c>
    </row>
    <row r="922" spans="1:20" x14ac:dyDescent="0.3">
      <c r="A922">
        <v>3968</v>
      </c>
      <c r="B922" t="s">
        <v>3965</v>
      </c>
      <c r="C922" t="s">
        <v>8075</v>
      </c>
      <c r="D922">
        <v>5000</v>
      </c>
      <c r="E922">
        <v>527</v>
      </c>
      <c r="F922" t="s">
        <v>8220</v>
      </c>
      <c r="G922" t="s">
        <v>8223</v>
      </c>
      <c r="H922" t="s">
        <v>8245</v>
      </c>
      <c r="I922">
        <v>1463945673</v>
      </c>
      <c r="J922">
        <v>1458761673</v>
      </c>
      <c r="K922" t="b">
        <v>0</v>
      </c>
      <c r="L922">
        <v>11</v>
      </c>
      <c r="M922" t="b">
        <v>0</v>
      </c>
      <c r="N922" t="s">
        <v>8269</v>
      </c>
      <c r="O922">
        <v>42512.815659722226</v>
      </c>
      <c r="P922">
        <v>42452.815659722226</v>
      </c>
      <c r="Q922">
        <v>11</v>
      </c>
      <c r="R922">
        <v>47.91</v>
      </c>
      <c r="S922" t="s">
        <v>8320</v>
      </c>
      <c r="T922" t="s">
        <v>8321</v>
      </c>
    </row>
    <row r="923" spans="1:20" x14ac:dyDescent="0.3">
      <c r="A923">
        <v>3969</v>
      </c>
      <c r="B923" t="s">
        <v>3966</v>
      </c>
      <c r="C923" t="s">
        <v>8076</v>
      </c>
      <c r="D923">
        <v>2825</v>
      </c>
      <c r="E923">
        <v>211</v>
      </c>
      <c r="F923" t="s">
        <v>8220</v>
      </c>
      <c r="G923" t="s">
        <v>8223</v>
      </c>
      <c r="H923" t="s">
        <v>8245</v>
      </c>
      <c r="I923">
        <v>1472442900</v>
      </c>
      <c r="J923">
        <v>1471638646</v>
      </c>
      <c r="K923" t="b">
        <v>0</v>
      </c>
      <c r="L923">
        <v>6</v>
      </c>
      <c r="M923" t="b">
        <v>0</v>
      </c>
      <c r="N923" t="s">
        <v>8269</v>
      </c>
      <c r="O923">
        <v>42611.163194444445</v>
      </c>
      <c r="P923">
        <v>42601.854699074072</v>
      </c>
      <c r="Q923">
        <v>7</v>
      </c>
      <c r="R923">
        <v>35.17</v>
      </c>
      <c r="S923" t="s">
        <v>8320</v>
      </c>
      <c r="T923" t="s">
        <v>8321</v>
      </c>
    </row>
    <row r="924" spans="1:20" x14ac:dyDescent="0.3">
      <c r="A924">
        <v>3970</v>
      </c>
      <c r="B924" t="s">
        <v>3967</v>
      </c>
      <c r="C924" t="s">
        <v>8077</v>
      </c>
      <c r="D924">
        <v>15000</v>
      </c>
      <c r="E924">
        <v>11</v>
      </c>
      <c r="F924" t="s">
        <v>8220</v>
      </c>
      <c r="G924" t="s">
        <v>8223</v>
      </c>
      <c r="H924" t="s">
        <v>8245</v>
      </c>
      <c r="I924">
        <v>1460925811</v>
      </c>
      <c r="J924">
        <v>1458333811</v>
      </c>
      <c r="K924" t="b">
        <v>0</v>
      </c>
      <c r="L924">
        <v>2</v>
      </c>
      <c r="M924" t="b">
        <v>0</v>
      </c>
      <c r="N924" t="s">
        <v>8269</v>
      </c>
      <c r="O924">
        <v>42477.863553240735</v>
      </c>
      <c r="P924">
        <v>42447.863553240735</v>
      </c>
      <c r="Q924">
        <v>0</v>
      </c>
      <c r="R924">
        <v>5.5</v>
      </c>
      <c r="S924" t="s">
        <v>8320</v>
      </c>
      <c r="T924" t="s">
        <v>8321</v>
      </c>
    </row>
    <row r="925" spans="1:20" x14ac:dyDescent="0.3">
      <c r="A925">
        <v>3971</v>
      </c>
      <c r="B925" t="s">
        <v>3968</v>
      </c>
      <c r="C925" t="s">
        <v>8078</v>
      </c>
      <c r="D925">
        <v>14000</v>
      </c>
      <c r="E925">
        <v>136</v>
      </c>
      <c r="F925" t="s">
        <v>8220</v>
      </c>
      <c r="G925" t="s">
        <v>8223</v>
      </c>
      <c r="H925" t="s">
        <v>8245</v>
      </c>
      <c r="I925">
        <v>1405947126</v>
      </c>
      <c r="J925">
        <v>1403355126</v>
      </c>
      <c r="K925" t="b">
        <v>0</v>
      </c>
      <c r="L925">
        <v>6</v>
      </c>
      <c r="M925" t="b">
        <v>0</v>
      </c>
      <c r="N925" t="s">
        <v>8269</v>
      </c>
      <c r="O925">
        <v>41841.536180555559</v>
      </c>
      <c r="P925">
        <v>41811.536180555559</v>
      </c>
      <c r="Q925">
        <v>1</v>
      </c>
      <c r="R925">
        <v>22.67</v>
      </c>
      <c r="S925" t="s">
        <v>8320</v>
      </c>
      <c r="T925" t="s">
        <v>8321</v>
      </c>
    </row>
    <row r="926" spans="1:20" x14ac:dyDescent="0.3">
      <c r="A926">
        <v>3972</v>
      </c>
      <c r="B926" t="s">
        <v>3969</v>
      </c>
      <c r="C926" t="s">
        <v>8079</v>
      </c>
      <c r="D926">
        <v>1000</v>
      </c>
      <c r="E926">
        <v>211</v>
      </c>
      <c r="F926" t="s">
        <v>8220</v>
      </c>
      <c r="G926" t="s">
        <v>8223</v>
      </c>
      <c r="H926" t="s">
        <v>8245</v>
      </c>
      <c r="I926">
        <v>1423186634</v>
      </c>
      <c r="J926">
        <v>1418002634</v>
      </c>
      <c r="K926" t="b">
        <v>0</v>
      </c>
      <c r="L926">
        <v>8</v>
      </c>
      <c r="M926" t="b">
        <v>0</v>
      </c>
      <c r="N926" t="s">
        <v>8269</v>
      </c>
      <c r="O926">
        <v>42041.067523148144</v>
      </c>
      <c r="P926">
        <v>41981.067523148144</v>
      </c>
      <c r="Q926">
        <v>21</v>
      </c>
      <c r="R926">
        <v>26.38</v>
      </c>
      <c r="S926" t="s">
        <v>8320</v>
      </c>
      <c r="T926" t="s">
        <v>8321</v>
      </c>
    </row>
    <row r="927" spans="1:20" x14ac:dyDescent="0.3">
      <c r="A927">
        <v>3973</v>
      </c>
      <c r="B927" t="s">
        <v>3970</v>
      </c>
      <c r="C927" t="s">
        <v>8080</v>
      </c>
      <c r="D927">
        <v>5000</v>
      </c>
      <c r="E927">
        <v>3905</v>
      </c>
      <c r="F927" t="s">
        <v>8220</v>
      </c>
      <c r="G927" t="s">
        <v>8223</v>
      </c>
      <c r="H927" t="s">
        <v>8245</v>
      </c>
      <c r="I927">
        <v>1462766400</v>
      </c>
      <c r="J927">
        <v>1460219110</v>
      </c>
      <c r="K927" t="b">
        <v>0</v>
      </c>
      <c r="L927">
        <v>37</v>
      </c>
      <c r="M927" t="b">
        <v>0</v>
      </c>
      <c r="N927" t="s">
        <v>8269</v>
      </c>
      <c r="O927">
        <v>42499.166666666672</v>
      </c>
      <c r="P927">
        <v>42469.68414351852</v>
      </c>
      <c r="Q927">
        <v>78</v>
      </c>
      <c r="R927">
        <v>105.54</v>
      </c>
      <c r="S927" t="s">
        <v>8320</v>
      </c>
      <c r="T927" t="s">
        <v>8321</v>
      </c>
    </row>
    <row r="928" spans="1:20" x14ac:dyDescent="0.3">
      <c r="A928">
        <v>3974</v>
      </c>
      <c r="B928" t="s">
        <v>3971</v>
      </c>
      <c r="C928" t="s">
        <v>8081</v>
      </c>
      <c r="D928">
        <v>1000</v>
      </c>
      <c r="E928">
        <v>320</v>
      </c>
      <c r="F928" t="s">
        <v>8220</v>
      </c>
      <c r="G928" t="s">
        <v>8224</v>
      </c>
      <c r="H928" t="s">
        <v>8246</v>
      </c>
      <c r="I928">
        <v>1464872848</v>
      </c>
      <c r="J928">
        <v>1462280848</v>
      </c>
      <c r="K928" t="b">
        <v>0</v>
      </c>
      <c r="L928">
        <v>11</v>
      </c>
      <c r="M928" t="b">
        <v>0</v>
      </c>
      <c r="N928" t="s">
        <v>8269</v>
      </c>
      <c r="O928">
        <v>42523.546851851846</v>
      </c>
      <c r="P928">
        <v>42493.546851851846</v>
      </c>
      <c r="Q928">
        <v>32</v>
      </c>
      <c r="R928">
        <v>29.09</v>
      </c>
      <c r="S928" t="s">
        <v>8320</v>
      </c>
      <c r="T928" t="s">
        <v>8321</v>
      </c>
    </row>
    <row r="929" spans="1:20" x14ac:dyDescent="0.3">
      <c r="A929">
        <v>3975</v>
      </c>
      <c r="B929" t="s">
        <v>3972</v>
      </c>
      <c r="C929" t="s">
        <v>8082</v>
      </c>
      <c r="D929">
        <v>678</v>
      </c>
      <c r="E929">
        <v>0</v>
      </c>
      <c r="F929" t="s">
        <v>8220</v>
      </c>
      <c r="G929" t="s">
        <v>8223</v>
      </c>
      <c r="H929" t="s">
        <v>8245</v>
      </c>
      <c r="I929">
        <v>1468442898</v>
      </c>
      <c r="J929">
        <v>1465850898</v>
      </c>
      <c r="K929" t="b">
        <v>0</v>
      </c>
      <c r="L929">
        <v>0</v>
      </c>
      <c r="M929" t="b">
        <v>0</v>
      </c>
      <c r="N929" t="s">
        <v>8269</v>
      </c>
      <c r="O929">
        <v>42564.866875</v>
      </c>
      <c r="P929">
        <v>42534.866875</v>
      </c>
      <c r="Q929">
        <v>0</v>
      </c>
      <c r="R929">
        <v>0</v>
      </c>
      <c r="S929" t="s">
        <v>8320</v>
      </c>
      <c r="T929" t="s">
        <v>8321</v>
      </c>
    </row>
    <row r="930" spans="1:20" x14ac:dyDescent="0.3">
      <c r="A930">
        <v>3976</v>
      </c>
      <c r="B930" t="s">
        <v>3973</v>
      </c>
      <c r="C930" t="s">
        <v>8083</v>
      </c>
      <c r="D930">
        <v>1300</v>
      </c>
      <c r="E930">
        <v>620</v>
      </c>
      <c r="F930" t="s">
        <v>8220</v>
      </c>
      <c r="G930" t="s">
        <v>8223</v>
      </c>
      <c r="H930" t="s">
        <v>8245</v>
      </c>
      <c r="I930">
        <v>1406876400</v>
      </c>
      <c r="J930">
        <v>1405024561</v>
      </c>
      <c r="K930" t="b">
        <v>0</v>
      </c>
      <c r="L930">
        <v>10</v>
      </c>
      <c r="M930" t="b">
        <v>0</v>
      </c>
      <c r="N930" t="s">
        <v>8269</v>
      </c>
      <c r="O930">
        <v>41852.291666666664</v>
      </c>
      <c r="P930">
        <v>41830.858344907407</v>
      </c>
      <c r="Q930">
        <v>48</v>
      </c>
      <c r="R930">
        <v>62</v>
      </c>
      <c r="S930" t="s">
        <v>8320</v>
      </c>
      <c r="T930" t="s">
        <v>8321</v>
      </c>
    </row>
    <row r="931" spans="1:20" x14ac:dyDescent="0.3">
      <c r="A931">
        <v>3977</v>
      </c>
      <c r="B931" t="s">
        <v>3974</v>
      </c>
      <c r="C931" t="s">
        <v>8084</v>
      </c>
      <c r="D931">
        <v>90000</v>
      </c>
      <c r="E931">
        <v>1305</v>
      </c>
      <c r="F931" t="s">
        <v>8220</v>
      </c>
      <c r="G931" t="s">
        <v>8223</v>
      </c>
      <c r="H931" t="s">
        <v>8245</v>
      </c>
      <c r="I931">
        <v>1469213732</v>
      </c>
      <c r="J931">
        <v>1466621732</v>
      </c>
      <c r="K931" t="b">
        <v>0</v>
      </c>
      <c r="L931">
        <v>6</v>
      </c>
      <c r="M931" t="b">
        <v>0</v>
      </c>
      <c r="N931" t="s">
        <v>8269</v>
      </c>
      <c r="O931">
        <v>42573.788564814815</v>
      </c>
      <c r="P931">
        <v>42543.788564814815</v>
      </c>
      <c r="Q931">
        <v>1</v>
      </c>
      <c r="R931">
        <v>217.5</v>
      </c>
      <c r="S931" t="s">
        <v>8320</v>
      </c>
      <c r="T931" t="s">
        <v>8321</v>
      </c>
    </row>
    <row r="932" spans="1:20" x14ac:dyDescent="0.3">
      <c r="A932">
        <v>3978</v>
      </c>
      <c r="B932" t="s">
        <v>3975</v>
      </c>
      <c r="C932" t="s">
        <v>8085</v>
      </c>
      <c r="D932">
        <v>2000</v>
      </c>
      <c r="E932">
        <v>214</v>
      </c>
      <c r="F932" t="s">
        <v>8220</v>
      </c>
      <c r="G932" t="s">
        <v>8223</v>
      </c>
      <c r="H932" t="s">
        <v>8245</v>
      </c>
      <c r="I932">
        <v>1422717953</v>
      </c>
      <c r="J932">
        <v>1417533953</v>
      </c>
      <c r="K932" t="b">
        <v>0</v>
      </c>
      <c r="L932">
        <v>8</v>
      </c>
      <c r="M932" t="b">
        <v>0</v>
      </c>
      <c r="N932" t="s">
        <v>8269</v>
      </c>
      <c r="O932">
        <v>42035.642974537041</v>
      </c>
      <c r="P932">
        <v>41975.642974537041</v>
      </c>
      <c r="Q932">
        <v>11</v>
      </c>
      <c r="R932">
        <v>26.75</v>
      </c>
      <c r="S932" t="s">
        <v>8320</v>
      </c>
      <c r="T932" t="s">
        <v>8321</v>
      </c>
    </row>
    <row r="933" spans="1:20" x14ac:dyDescent="0.3">
      <c r="A933">
        <v>3979</v>
      </c>
      <c r="B933" t="s">
        <v>3976</v>
      </c>
      <c r="C933" t="s">
        <v>8086</v>
      </c>
      <c r="D933">
        <v>6000</v>
      </c>
      <c r="E933">
        <v>110</v>
      </c>
      <c r="F933" t="s">
        <v>8220</v>
      </c>
      <c r="G933" t="s">
        <v>8224</v>
      </c>
      <c r="H933" t="s">
        <v>8246</v>
      </c>
      <c r="I933">
        <v>1427659200</v>
      </c>
      <c r="J933">
        <v>1425678057</v>
      </c>
      <c r="K933" t="b">
        <v>0</v>
      </c>
      <c r="L933">
        <v>6</v>
      </c>
      <c r="M933" t="b">
        <v>0</v>
      </c>
      <c r="N933" t="s">
        <v>8269</v>
      </c>
      <c r="O933">
        <v>42092.833333333328</v>
      </c>
      <c r="P933">
        <v>42069.903437500005</v>
      </c>
      <c r="Q933">
        <v>2</v>
      </c>
      <c r="R933">
        <v>18.329999999999998</v>
      </c>
      <c r="S933" t="s">
        <v>8320</v>
      </c>
      <c r="T933" t="s">
        <v>8321</v>
      </c>
    </row>
    <row r="934" spans="1:20" x14ac:dyDescent="0.3">
      <c r="A934">
        <v>3980</v>
      </c>
      <c r="B934" t="s">
        <v>3977</v>
      </c>
      <c r="C934" t="s">
        <v>8087</v>
      </c>
      <c r="D934">
        <v>2500</v>
      </c>
      <c r="E934">
        <v>450</v>
      </c>
      <c r="F934" t="s">
        <v>8220</v>
      </c>
      <c r="G934" t="s">
        <v>8223</v>
      </c>
      <c r="H934" t="s">
        <v>8245</v>
      </c>
      <c r="I934">
        <v>1404570147</v>
      </c>
      <c r="J934">
        <v>1401978147</v>
      </c>
      <c r="K934" t="b">
        <v>0</v>
      </c>
      <c r="L934">
        <v>7</v>
      </c>
      <c r="M934" t="b">
        <v>0</v>
      </c>
      <c r="N934" t="s">
        <v>8269</v>
      </c>
      <c r="O934">
        <v>41825.598923611113</v>
      </c>
      <c r="P934">
        <v>41795.598923611113</v>
      </c>
      <c r="Q934">
        <v>18</v>
      </c>
      <c r="R934">
        <v>64.290000000000006</v>
      </c>
      <c r="S934" t="s">
        <v>8320</v>
      </c>
      <c r="T934" t="s">
        <v>8321</v>
      </c>
    </row>
    <row r="935" spans="1:20" x14ac:dyDescent="0.3">
      <c r="A935">
        <v>3981</v>
      </c>
      <c r="B935" t="s">
        <v>3358</v>
      </c>
      <c r="C935" t="s">
        <v>7469</v>
      </c>
      <c r="D935">
        <v>30000</v>
      </c>
      <c r="E935">
        <v>1225</v>
      </c>
      <c r="F935" t="s">
        <v>8220</v>
      </c>
      <c r="G935" t="s">
        <v>8223</v>
      </c>
      <c r="H935" t="s">
        <v>8245</v>
      </c>
      <c r="I935">
        <v>1468729149</v>
      </c>
      <c r="J935">
        <v>1463545149</v>
      </c>
      <c r="K935" t="b">
        <v>0</v>
      </c>
      <c r="L935">
        <v>7</v>
      </c>
      <c r="M935" t="b">
        <v>0</v>
      </c>
      <c r="N935" t="s">
        <v>8269</v>
      </c>
      <c r="O935">
        <v>42568.179965277777</v>
      </c>
      <c r="P935">
        <v>42508.179965277777</v>
      </c>
      <c r="Q935">
        <v>4</v>
      </c>
      <c r="R935">
        <v>175</v>
      </c>
      <c r="S935" t="s">
        <v>8320</v>
      </c>
      <c r="T935" t="s">
        <v>8321</v>
      </c>
    </row>
    <row r="936" spans="1:20" x14ac:dyDescent="0.3">
      <c r="A936">
        <v>3982</v>
      </c>
      <c r="B936" t="s">
        <v>3978</v>
      </c>
      <c r="C936" t="s">
        <v>8088</v>
      </c>
      <c r="D936">
        <v>850</v>
      </c>
      <c r="E936">
        <v>170</v>
      </c>
      <c r="F936" t="s">
        <v>8220</v>
      </c>
      <c r="G936" t="s">
        <v>8224</v>
      </c>
      <c r="H936" t="s">
        <v>8246</v>
      </c>
      <c r="I936">
        <v>1436297180</v>
      </c>
      <c r="J936">
        <v>1431113180</v>
      </c>
      <c r="K936" t="b">
        <v>0</v>
      </c>
      <c r="L936">
        <v>5</v>
      </c>
      <c r="M936" t="b">
        <v>0</v>
      </c>
      <c r="N936" t="s">
        <v>8269</v>
      </c>
      <c r="O936">
        <v>42192.809953703705</v>
      </c>
      <c r="P936">
        <v>42132.809953703705</v>
      </c>
      <c r="Q936">
        <v>20</v>
      </c>
      <c r="R936">
        <v>34</v>
      </c>
      <c r="S936" t="s">
        <v>8320</v>
      </c>
      <c r="T936" t="s">
        <v>8321</v>
      </c>
    </row>
    <row r="937" spans="1:20" x14ac:dyDescent="0.3">
      <c r="A937">
        <v>3983</v>
      </c>
      <c r="B937" t="s">
        <v>3979</v>
      </c>
      <c r="C937" t="s">
        <v>8089</v>
      </c>
      <c r="D937">
        <v>11140</v>
      </c>
      <c r="E937">
        <v>3877</v>
      </c>
      <c r="F937" t="s">
        <v>8220</v>
      </c>
      <c r="G937" t="s">
        <v>8223</v>
      </c>
      <c r="H937" t="s">
        <v>8245</v>
      </c>
      <c r="I937">
        <v>1400569140</v>
      </c>
      <c r="J937">
        <v>1397854356</v>
      </c>
      <c r="K937" t="b">
        <v>0</v>
      </c>
      <c r="L937">
        <v>46</v>
      </c>
      <c r="M937" t="b">
        <v>0</v>
      </c>
      <c r="N937" t="s">
        <v>8269</v>
      </c>
      <c r="O937">
        <v>41779.290972222225</v>
      </c>
      <c r="P937">
        <v>41747.86986111111</v>
      </c>
      <c r="Q937">
        <v>35</v>
      </c>
      <c r="R937">
        <v>84.28</v>
      </c>
      <c r="S937" t="s">
        <v>8320</v>
      </c>
      <c r="T937" t="s">
        <v>8321</v>
      </c>
    </row>
    <row r="938" spans="1:20" x14ac:dyDescent="0.3">
      <c r="A938">
        <v>3984</v>
      </c>
      <c r="B938" t="s">
        <v>3980</v>
      </c>
      <c r="C938" t="s">
        <v>8090</v>
      </c>
      <c r="D938">
        <v>1500</v>
      </c>
      <c r="E938">
        <v>95</v>
      </c>
      <c r="F938" t="s">
        <v>8220</v>
      </c>
      <c r="G938" t="s">
        <v>8224</v>
      </c>
      <c r="H938" t="s">
        <v>8246</v>
      </c>
      <c r="I938">
        <v>1415404800</v>
      </c>
      <c r="J938">
        <v>1412809644</v>
      </c>
      <c r="K938" t="b">
        <v>0</v>
      </c>
      <c r="L938">
        <v>10</v>
      </c>
      <c r="M938" t="b">
        <v>0</v>
      </c>
      <c r="N938" t="s">
        <v>8269</v>
      </c>
      <c r="O938">
        <v>41951</v>
      </c>
      <c r="P938">
        <v>41920.963472222218</v>
      </c>
      <c r="Q938">
        <v>6</v>
      </c>
      <c r="R938">
        <v>9.5</v>
      </c>
      <c r="S938" t="s">
        <v>8320</v>
      </c>
      <c r="T938" t="s">
        <v>8321</v>
      </c>
    </row>
    <row r="939" spans="1:20" x14ac:dyDescent="0.3">
      <c r="A939">
        <v>3985</v>
      </c>
      <c r="B939" t="s">
        <v>3981</v>
      </c>
      <c r="C939" t="s">
        <v>8091</v>
      </c>
      <c r="D939">
        <v>2000</v>
      </c>
      <c r="E939">
        <v>641</v>
      </c>
      <c r="F939" t="s">
        <v>8220</v>
      </c>
      <c r="G939" t="s">
        <v>8223</v>
      </c>
      <c r="H939" t="s">
        <v>8245</v>
      </c>
      <c r="I939">
        <v>1456002300</v>
      </c>
      <c r="J939">
        <v>1454173120</v>
      </c>
      <c r="K939" t="b">
        <v>0</v>
      </c>
      <c r="L939">
        <v>19</v>
      </c>
      <c r="M939" t="b">
        <v>0</v>
      </c>
      <c r="N939" t="s">
        <v>8269</v>
      </c>
      <c r="O939">
        <v>42420.878472222219</v>
      </c>
      <c r="P939">
        <v>42399.707407407404</v>
      </c>
      <c r="Q939">
        <v>32</v>
      </c>
      <c r="R939">
        <v>33.74</v>
      </c>
      <c r="S939" t="s">
        <v>8320</v>
      </c>
      <c r="T939" t="s">
        <v>8321</v>
      </c>
    </row>
    <row r="940" spans="1:20" x14ac:dyDescent="0.3">
      <c r="A940">
        <v>3986</v>
      </c>
      <c r="B940" t="s">
        <v>3982</v>
      </c>
      <c r="C940" t="s">
        <v>8092</v>
      </c>
      <c r="D940">
        <v>5000</v>
      </c>
      <c r="E940">
        <v>488</v>
      </c>
      <c r="F940" t="s">
        <v>8220</v>
      </c>
      <c r="G940" t="s">
        <v>8224</v>
      </c>
      <c r="H940" t="s">
        <v>8246</v>
      </c>
      <c r="I940">
        <v>1462539840</v>
      </c>
      <c r="J940">
        <v>1460034594</v>
      </c>
      <c r="K940" t="b">
        <v>0</v>
      </c>
      <c r="L940">
        <v>13</v>
      </c>
      <c r="M940" t="b">
        <v>0</v>
      </c>
      <c r="N940" t="s">
        <v>8269</v>
      </c>
      <c r="O940">
        <v>42496.544444444444</v>
      </c>
      <c r="P940">
        <v>42467.548541666663</v>
      </c>
      <c r="Q940">
        <v>10</v>
      </c>
      <c r="R940">
        <v>37.54</v>
      </c>
      <c r="S940" t="s">
        <v>8320</v>
      </c>
      <c r="T940" t="s">
        <v>8321</v>
      </c>
    </row>
    <row r="941" spans="1:20" x14ac:dyDescent="0.3">
      <c r="A941">
        <v>3987</v>
      </c>
      <c r="B941" t="s">
        <v>3983</v>
      </c>
      <c r="C941" t="s">
        <v>8093</v>
      </c>
      <c r="D941">
        <v>400</v>
      </c>
      <c r="E941">
        <v>151</v>
      </c>
      <c r="F941" t="s">
        <v>8220</v>
      </c>
      <c r="G941" t="s">
        <v>8224</v>
      </c>
      <c r="H941" t="s">
        <v>8246</v>
      </c>
      <c r="I941">
        <v>1400278290</v>
      </c>
      <c r="J941">
        <v>1399414290</v>
      </c>
      <c r="K941" t="b">
        <v>0</v>
      </c>
      <c r="L941">
        <v>13</v>
      </c>
      <c r="M941" t="b">
        <v>0</v>
      </c>
      <c r="N941" t="s">
        <v>8269</v>
      </c>
      <c r="O941">
        <v>41775.92465277778</v>
      </c>
      <c r="P941">
        <v>41765.92465277778</v>
      </c>
      <c r="Q941">
        <v>38</v>
      </c>
      <c r="R941">
        <v>11.62</v>
      </c>
      <c r="S941" t="s">
        <v>8320</v>
      </c>
      <c r="T941" t="s">
        <v>8321</v>
      </c>
    </row>
    <row r="942" spans="1:20" x14ac:dyDescent="0.3">
      <c r="A942">
        <v>3988</v>
      </c>
      <c r="B942" t="s">
        <v>3984</v>
      </c>
      <c r="C942" t="s">
        <v>8094</v>
      </c>
      <c r="D942">
        <v>1500</v>
      </c>
      <c r="E942">
        <v>32</v>
      </c>
      <c r="F942" t="s">
        <v>8220</v>
      </c>
      <c r="G942" t="s">
        <v>8223</v>
      </c>
      <c r="H942" t="s">
        <v>8245</v>
      </c>
      <c r="I942">
        <v>1440813413</v>
      </c>
      <c r="J942">
        <v>1439517413</v>
      </c>
      <c r="K942" t="b">
        <v>0</v>
      </c>
      <c r="L942">
        <v>4</v>
      </c>
      <c r="M942" t="b">
        <v>0</v>
      </c>
      <c r="N942" t="s">
        <v>8269</v>
      </c>
      <c r="O942">
        <v>42245.08116898148</v>
      </c>
      <c r="P942">
        <v>42230.08116898148</v>
      </c>
      <c r="Q942">
        <v>2</v>
      </c>
      <c r="R942">
        <v>8</v>
      </c>
      <c r="S942" t="s">
        <v>8320</v>
      </c>
      <c r="T942" t="s">
        <v>8321</v>
      </c>
    </row>
    <row r="943" spans="1:20" x14ac:dyDescent="0.3">
      <c r="A943">
        <v>3989</v>
      </c>
      <c r="B943" t="s">
        <v>3985</v>
      </c>
      <c r="C943" t="s">
        <v>8095</v>
      </c>
      <c r="D943">
        <v>3000</v>
      </c>
      <c r="E943">
        <v>0</v>
      </c>
      <c r="F943" t="s">
        <v>8220</v>
      </c>
      <c r="G943" t="s">
        <v>8223</v>
      </c>
      <c r="H943" t="s">
        <v>8245</v>
      </c>
      <c r="I943">
        <v>1447009181</v>
      </c>
      <c r="J943">
        <v>1444413581</v>
      </c>
      <c r="K943" t="b">
        <v>0</v>
      </c>
      <c r="L943">
        <v>0</v>
      </c>
      <c r="M943" t="b">
        <v>0</v>
      </c>
      <c r="N943" t="s">
        <v>8269</v>
      </c>
      <c r="O943">
        <v>42316.791446759264</v>
      </c>
      <c r="P943">
        <v>42286.749780092592</v>
      </c>
      <c r="Q943">
        <v>0</v>
      </c>
      <c r="R943">
        <v>0</v>
      </c>
      <c r="S943" t="s">
        <v>8320</v>
      </c>
      <c r="T943" t="s">
        <v>8321</v>
      </c>
    </row>
    <row r="944" spans="1:20" x14ac:dyDescent="0.3">
      <c r="A944">
        <v>3990</v>
      </c>
      <c r="B944" t="s">
        <v>3986</v>
      </c>
      <c r="C944" t="s">
        <v>8096</v>
      </c>
      <c r="D944">
        <v>1650</v>
      </c>
      <c r="E944">
        <v>69</v>
      </c>
      <c r="F944" t="s">
        <v>8220</v>
      </c>
      <c r="G944" t="s">
        <v>8224</v>
      </c>
      <c r="H944" t="s">
        <v>8246</v>
      </c>
      <c r="I944">
        <v>1456934893</v>
      </c>
      <c r="J944">
        <v>1454342893</v>
      </c>
      <c r="K944" t="b">
        <v>0</v>
      </c>
      <c r="L944">
        <v>3</v>
      </c>
      <c r="M944" t="b">
        <v>0</v>
      </c>
      <c r="N944" t="s">
        <v>8269</v>
      </c>
      <c r="O944">
        <v>42431.672372685185</v>
      </c>
      <c r="P944">
        <v>42401.672372685185</v>
      </c>
      <c r="Q944">
        <v>4</v>
      </c>
      <c r="R944">
        <v>23</v>
      </c>
      <c r="S944" t="s">
        <v>8320</v>
      </c>
      <c r="T944" t="s">
        <v>8321</v>
      </c>
    </row>
    <row r="945" spans="1:20" x14ac:dyDescent="0.3">
      <c r="A945">
        <v>3991</v>
      </c>
      <c r="B945" t="s">
        <v>3987</v>
      </c>
      <c r="C945" t="s">
        <v>8097</v>
      </c>
      <c r="D945">
        <v>500</v>
      </c>
      <c r="E945">
        <v>100</v>
      </c>
      <c r="F945" t="s">
        <v>8220</v>
      </c>
      <c r="G945" t="s">
        <v>8223</v>
      </c>
      <c r="H945" t="s">
        <v>8245</v>
      </c>
      <c r="I945">
        <v>1433086082</v>
      </c>
      <c r="J945">
        <v>1430494082</v>
      </c>
      <c r="K945" t="b">
        <v>0</v>
      </c>
      <c r="L945">
        <v>1</v>
      </c>
      <c r="M945" t="b">
        <v>0</v>
      </c>
      <c r="N945" t="s">
        <v>8269</v>
      </c>
      <c r="O945">
        <v>42155.644467592589</v>
      </c>
      <c r="P945">
        <v>42125.644467592589</v>
      </c>
      <c r="Q945">
        <v>20</v>
      </c>
      <c r="R945">
        <v>100</v>
      </c>
      <c r="S945" t="s">
        <v>8320</v>
      </c>
      <c r="T945" t="s">
        <v>8321</v>
      </c>
    </row>
    <row r="946" spans="1:20" x14ac:dyDescent="0.3">
      <c r="A946">
        <v>3992</v>
      </c>
      <c r="B946" t="s">
        <v>3988</v>
      </c>
      <c r="C946" t="s">
        <v>8098</v>
      </c>
      <c r="D946">
        <v>10000</v>
      </c>
      <c r="E946">
        <v>541</v>
      </c>
      <c r="F946" t="s">
        <v>8220</v>
      </c>
      <c r="G946" t="s">
        <v>8223</v>
      </c>
      <c r="H946" t="s">
        <v>8245</v>
      </c>
      <c r="I946">
        <v>1449876859</v>
      </c>
      <c r="J946">
        <v>1444689259</v>
      </c>
      <c r="K946" t="b">
        <v>0</v>
      </c>
      <c r="L946">
        <v>9</v>
      </c>
      <c r="M946" t="b">
        <v>0</v>
      </c>
      <c r="N946" t="s">
        <v>8269</v>
      </c>
      <c r="O946">
        <v>42349.982164351852</v>
      </c>
      <c r="P946">
        <v>42289.94049768518</v>
      </c>
      <c r="Q946">
        <v>5</v>
      </c>
      <c r="R946">
        <v>60.11</v>
      </c>
      <c r="S946" t="s">
        <v>8320</v>
      </c>
      <c r="T946" t="s">
        <v>8321</v>
      </c>
    </row>
    <row r="947" spans="1:20" x14ac:dyDescent="0.3">
      <c r="A947">
        <v>3993</v>
      </c>
      <c r="B947" t="s">
        <v>3989</v>
      </c>
      <c r="C947" t="s">
        <v>8099</v>
      </c>
      <c r="D947">
        <v>50000</v>
      </c>
      <c r="E947">
        <v>3</v>
      </c>
      <c r="F947" t="s">
        <v>8220</v>
      </c>
      <c r="G947" t="s">
        <v>8223</v>
      </c>
      <c r="H947" t="s">
        <v>8245</v>
      </c>
      <c r="I947">
        <v>1431549912</v>
      </c>
      <c r="J947">
        <v>1428957912</v>
      </c>
      <c r="K947" t="b">
        <v>0</v>
      </c>
      <c r="L947">
        <v>1</v>
      </c>
      <c r="M947" t="b">
        <v>0</v>
      </c>
      <c r="N947" t="s">
        <v>8269</v>
      </c>
      <c r="O947">
        <v>42137.864722222221</v>
      </c>
      <c r="P947">
        <v>42107.864722222221</v>
      </c>
      <c r="Q947">
        <v>0</v>
      </c>
      <c r="R947">
        <v>3</v>
      </c>
      <c r="S947" t="s">
        <v>8320</v>
      </c>
      <c r="T947" t="s">
        <v>8321</v>
      </c>
    </row>
    <row r="948" spans="1:20" x14ac:dyDescent="0.3">
      <c r="A948">
        <v>3994</v>
      </c>
      <c r="B948" t="s">
        <v>3990</v>
      </c>
      <c r="C948" t="s">
        <v>8100</v>
      </c>
      <c r="D948">
        <v>2000</v>
      </c>
      <c r="E948">
        <v>5</v>
      </c>
      <c r="F948" t="s">
        <v>8220</v>
      </c>
      <c r="G948" t="s">
        <v>8223</v>
      </c>
      <c r="H948" t="s">
        <v>8245</v>
      </c>
      <c r="I948">
        <v>1405761690</v>
      </c>
      <c r="J948">
        <v>1403169690</v>
      </c>
      <c r="K948" t="b">
        <v>0</v>
      </c>
      <c r="L948">
        <v>1</v>
      </c>
      <c r="M948" t="b">
        <v>0</v>
      </c>
      <c r="N948" t="s">
        <v>8269</v>
      </c>
      <c r="O948">
        <v>41839.389930555553</v>
      </c>
      <c r="P948">
        <v>41809.389930555553</v>
      </c>
      <c r="Q948">
        <v>0</v>
      </c>
      <c r="R948">
        <v>5</v>
      </c>
      <c r="S948" t="s">
        <v>8320</v>
      </c>
      <c r="T948" t="s">
        <v>8321</v>
      </c>
    </row>
    <row r="949" spans="1:20" x14ac:dyDescent="0.3">
      <c r="A949">
        <v>3995</v>
      </c>
      <c r="B949" t="s">
        <v>3991</v>
      </c>
      <c r="C949" t="s">
        <v>8101</v>
      </c>
      <c r="D949">
        <v>200</v>
      </c>
      <c r="E949">
        <v>70</v>
      </c>
      <c r="F949" t="s">
        <v>8220</v>
      </c>
      <c r="G949" t="s">
        <v>8224</v>
      </c>
      <c r="H949" t="s">
        <v>8246</v>
      </c>
      <c r="I949">
        <v>1423913220</v>
      </c>
      <c r="J949">
        <v>1421339077</v>
      </c>
      <c r="K949" t="b">
        <v>0</v>
      </c>
      <c r="L949">
        <v>4</v>
      </c>
      <c r="M949" t="b">
        <v>0</v>
      </c>
      <c r="N949" t="s">
        <v>8269</v>
      </c>
      <c r="O949">
        <v>42049.477083333331</v>
      </c>
      <c r="P949">
        <v>42019.683761574073</v>
      </c>
      <c r="Q949">
        <v>35</v>
      </c>
      <c r="R949">
        <v>17.5</v>
      </c>
      <c r="S949" t="s">
        <v>8320</v>
      </c>
      <c r="T949" t="s">
        <v>8321</v>
      </c>
    </row>
    <row r="950" spans="1:20" x14ac:dyDescent="0.3">
      <c r="A950">
        <v>3996</v>
      </c>
      <c r="B950" t="s">
        <v>3992</v>
      </c>
      <c r="C950" t="s">
        <v>8102</v>
      </c>
      <c r="D950">
        <v>3000</v>
      </c>
      <c r="E950">
        <v>497</v>
      </c>
      <c r="F950" t="s">
        <v>8220</v>
      </c>
      <c r="G950" t="s">
        <v>8223</v>
      </c>
      <c r="H950" t="s">
        <v>8245</v>
      </c>
      <c r="I950">
        <v>1416499440</v>
      </c>
      <c r="J950">
        <v>1415341464</v>
      </c>
      <c r="K950" t="b">
        <v>0</v>
      </c>
      <c r="L950">
        <v>17</v>
      </c>
      <c r="M950" t="b">
        <v>0</v>
      </c>
      <c r="N950" t="s">
        <v>8269</v>
      </c>
      <c r="O950">
        <v>41963.669444444444</v>
      </c>
      <c r="P950">
        <v>41950.26694444444</v>
      </c>
      <c r="Q950">
        <v>17</v>
      </c>
      <c r="R950">
        <v>29.24</v>
      </c>
      <c r="S950" t="s">
        <v>8320</v>
      </c>
      <c r="T950" t="s">
        <v>8321</v>
      </c>
    </row>
    <row r="951" spans="1:20" x14ac:dyDescent="0.3">
      <c r="A951">
        <v>3997</v>
      </c>
      <c r="B951" t="s">
        <v>3993</v>
      </c>
      <c r="C951" t="s">
        <v>8103</v>
      </c>
      <c r="D951">
        <v>3000</v>
      </c>
      <c r="E951">
        <v>0</v>
      </c>
      <c r="F951" t="s">
        <v>8220</v>
      </c>
      <c r="G951" t="s">
        <v>8224</v>
      </c>
      <c r="H951" t="s">
        <v>8246</v>
      </c>
      <c r="I951">
        <v>1428222221</v>
      </c>
      <c r="J951">
        <v>1425633821</v>
      </c>
      <c r="K951" t="b">
        <v>0</v>
      </c>
      <c r="L951">
        <v>0</v>
      </c>
      <c r="M951" t="b">
        <v>0</v>
      </c>
      <c r="N951" t="s">
        <v>8269</v>
      </c>
      <c r="O951">
        <v>42099.349780092598</v>
      </c>
      <c r="P951">
        <v>42069.391446759255</v>
      </c>
      <c r="Q951">
        <v>0</v>
      </c>
      <c r="R951">
        <v>0</v>
      </c>
      <c r="S951" t="s">
        <v>8320</v>
      </c>
      <c r="T951" t="s">
        <v>8321</v>
      </c>
    </row>
    <row r="952" spans="1:20" x14ac:dyDescent="0.3">
      <c r="A952">
        <v>3998</v>
      </c>
      <c r="B952" t="s">
        <v>3994</v>
      </c>
      <c r="C952" t="s">
        <v>8104</v>
      </c>
      <c r="D952">
        <v>1250</v>
      </c>
      <c r="E952">
        <v>715</v>
      </c>
      <c r="F952" t="s">
        <v>8220</v>
      </c>
      <c r="G952" t="s">
        <v>8223</v>
      </c>
      <c r="H952" t="s">
        <v>8245</v>
      </c>
      <c r="I952">
        <v>1427580426</v>
      </c>
      <c r="J952">
        <v>1424992026</v>
      </c>
      <c r="K952" t="b">
        <v>0</v>
      </c>
      <c r="L952">
        <v>12</v>
      </c>
      <c r="M952" t="b">
        <v>0</v>
      </c>
      <c r="N952" t="s">
        <v>8269</v>
      </c>
      <c r="O952">
        <v>42091.921597222223</v>
      </c>
      <c r="P952">
        <v>42061.963263888887</v>
      </c>
      <c r="Q952">
        <v>57</v>
      </c>
      <c r="R952">
        <v>59.58</v>
      </c>
      <c r="S952" t="s">
        <v>8320</v>
      </c>
      <c r="T952" t="s">
        <v>8321</v>
      </c>
    </row>
    <row r="953" spans="1:20" x14ac:dyDescent="0.3">
      <c r="A953">
        <v>3999</v>
      </c>
      <c r="B953" t="s">
        <v>3995</v>
      </c>
      <c r="C953" t="s">
        <v>8105</v>
      </c>
      <c r="D953">
        <v>7000</v>
      </c>
      <c r="E953">
        <v>1156</v>
      </c>
      <c r="F953" t="s">
        <v>8220</v>
      </c>
      <c r="G953" t="s">
        <v>8223</v>
      </c>
      <c r="H953" t="s">
        <v>8245</v>
      </c>
      <c r="I953">
        <v>1409514709</v>
      </c>
      <c r="J953">
        <v>1406058798</v>
      </c>
      <c r="K953" t="b">
        <v>0</v>
      </c>
      <c r="L953">
        <v>14</v>
      </c>
      <c r="M953" t="b">
        <v>0</v>
      </c>
      <c r="N953" t="s">
        <v>8269</v>
      </c>
      <c r="O953">
        <v>41882.827650462961</v>
      </c>
      <c r="P953">
        <v>41842.828680555554</v>
      </c>
      <c r="Q953">
        <v>17</v>
      </c>
      <c r="R953">
        <v>82.57</v>
      </c>
      <c r="S953" t="s">
        <v>8320</v>
      </c>
      <c r="T953" t="s">
        <v>8321</v>
      </c>
    </row>
    <row r="954" spans="1:20" x14ac:dyDescent="0.3">
      <c r="A954">
        <v>4000</v>
      </c>
      <c r="B954" t="s">
        <v>3996</v>
      </c>
      <c r="C954" t="s">
        <v>8106</v>
      </c>
      <c r="D954">
        <v>8000</v>
      </c>
      <c r="E954">
        <v>10</v>
      </c>
      <c r="F954" t="s">
        <v>8220</v>
      </c>
      <c r="G954" t="s">
        <v>8223</v>
      </c>
      <c r="H954" t="s">
        <v>8245</v>
      </c>
      <c r="I954">
        <v>1462631358</v>
      </c>
      <c r="J954">
        <v>1457450958</v>
      </c>
      <c r="K954" t="b">
        <v>0</v>
      </c>
      <c r="L954">
        <v>1</v>
      </c>
      <c r="M954" t="b">
        <v>0</v>
      </c>
      <c r="N954" t="s">
        <v>8269</v>
      </c>
      <c r="O954">
        <v>42497.603680555556</v>
      </c>
      <c r="P954">
        <v>42437.64534722222</v>
      </c>
      <c r="Q954">
        <v>0</v>
      </c>
      <c r="R954">
        <v>10</v>
      </c>
      <c r="S954" t="s">
        <v>8320</v>
      </c>
      <c r="T954" t="s">
        <v>8321</v>
      </c>
    </row>
    <row r="955" spans="1:20" x14ac:dyDescent="0.3">
      <c r="A955">
        <v>4001</v>
      </c>
      <c r="B955" t="s">
        <v>3997</v>
      </c>
      <c r="C955" t="s">
        <v>8107</v>
      </c>
      <c r="D955">
        <v>1200</v>
      </c>
      <c r="E955">
        <v>453</v>
      </c>
      <c r="F955" t="s">
        <v>8220</v>
      </c>
      <c r="G955" t="s">
        <v>8224</v>
      </c>
      <c r="H955" t="s">
        <v>8246</v>
      </c>
      <c r="I955">
        <v>1488394800</v>
      </c>
      <c r="J955">
        <v>1486681708</v>
      </c>
      <c r="K955" t="b">
        <v>0</v>
      </c>
      <c r="L955">
        <v>14</v>
      </c>
      <c r="M955" t="b">
        <v>0</v>
      </c>
      <c r="N955" t="s">
        <v>8269</v>
      </c>
      <c r="O955">
        <v>42795.791666666672</v>
      </c>
      <c r="P955">
        <v>42775.964212962965</v>
      </c>
      <c r="Q955">
        <v>38</v>
      </c>
      <c r="R955">
        <v>32.36</v>
      </c>
      <c r="S955" t="s">
        <v>8320</v>
      </c>
      <c r="T955" t="s">
        <v>8321</v>
      </c>
    </row>
    <row r="956" spans="1:20" x14ac:dyDescent="0.3">
      <c r="A956">
        <v>4002</v>
      </c>
      <c r="B956" t="s">
        <v>3998</v>
      </c>
      <c r="C956" t="s">
        <v>8108</v>
      </c>
      <c r="D956">
        <v>1250</v>
      </c>
      <c r="E956">
        <v>23</v>
      </c>
      <c r="F956" t="s">
        <v>8220</v>
      </c>
      <c r="G956" t="s">
        <v>8223</v>
      </c>
      <c r="H956" t="s">
        <v>8245</v>
      </c>
      <c r="I956">
        <v>1411779761</v>
      </c>
      <c r="J956">
        <v>1409187761</v>
      </c>
      <c r="K956" t="b">
        <v>0</v>
      </c>
      <c r="L956">
        <v>4</v>
      </c>
      <c r="M956" t="b">
        <v>0</v>
      </c>
      <c r="N956" t="s">
        <v>8269</v>
      </c>
      <c r="O956">
        <v>41909.043530092589</v>
      </c>
      <c r="P956">
        <v>41879.043530092589</v>
      </c>
      <c r="Q956">
        <v>2</v>
      </c>
      <c r="R956">
        <v>5.75</v>
      </c>
      <c r="S956" t="s">
        <v>8320</v>
      </c>
      <c r="T956" t="s">
        <v>8321</v>
      </c>
    </row>
    <row r="957" spans="1:20" x14ac:dyDescent="0.3">
      <c r="A957">
        <v>4003</v>
      </c>
      <c r="B957" t="s">
        <v>3999</v>
      </c>
      <c r="C957" t="s">
        <v>8071</v>
      </c>
      <c r="D957">
        <v>2000</v>
      </c>
      <c r="E957">
        <v>201</v>
      </c>
      <c r="F957" t="s">
        <v>8220</v>
      </c>
      <c r="G957" t="s">
        <v>8223</v>
      </c>
      <c r="H957" t="s">
        <v>8245</v>
      </c>
      <c r="I957">
        <v>1424009147</v>
      </c>
      <c r="J957">
        <v>1421417147</v>
      </c>
      <c r="K957" t="b">
        <v>0</v>
      </c>
      <c r="L957">
        <v>2</v>
      </c>
      <c r="M957" t="b">
        <v>0</v>
      </c>
      <c r="N957" t="s">
        <v>8269</v>
      </c>
      <c r="O957">
        <v>42050.587349537032</v>
      </c>
      <c r="P957">
        <v>42020.587349537032</v>
      </c>
      <c r="Q957">
        <v>10</v>
      </c>
      <c r="R957">
        <v>100.5</v>
      </c>
      <c r="S957" t="s">
        <v>8320</v>
      </c>
      <c r="T957" t="s">
        <v>8321</v>
      </c>
    </row>
    <row r="958" spans="1:20" x14ac:dyDescent="0.3">
      <c r="A958">
        <v>4004</v>
      </c>
      <c r="B958" t="s">
        <v>4000</v>
      </c>
      <c r="C958" t="s">
        <v>8109</v>
      </c>
      <c r="D958">
        <v>500</v>
      </c>
      <c r="E958">
        <v>1</v>
      </c>
      <c r="F958" t="s">
        <v>8220</v>
      </c>
      <c r="G958" t="s">
        <v>8223</v>
      </c>
      <c r="H958" t="s">
        <v>8245</v>
      </c>
      <c r="I958">
        <v>1412740457</v>
      </c>
      <c r="J958">
        <v>1410148457</v>
      </c>
      <c r="K958" t="b">
        <v>0</v>
      </c>
      <c r="L958">
        <v>1</v>
      </c>
      <c r="M958" t="b">
        <v>0</v>
      </c>
      <c r="N958" t="s">
        <v>8269</v>
      </c>
      <c r="O958">
        <v>41920.16269675926</v>
      </c>
      <c r="P958">
        <v>41890.16269675926</v>
      </c>
      <c r="Q958">
        <v>0</v>
      </c>
      <c r="R958">
        <v>1</v>
      </c>
      <c r="S958" t="s">
        <v>8320</v>
      </c>
      <c r="T958" t="s">
        <v>8321</v>
      </c>
    </row>
    <row r="959" spans="1:20" x14ac:dyDescent="0.3">
      <c r="A959">
        <v>4005</v>
      </c>
      <c r="B959" t="s">
        <v>4001</v>
      </c>
      <c r="C959" t="s">
        <v>8110</v>
      </c>
      <c r="D959">
        <v>3000</v>
      </c>
      <c r="E959">
        <v>40</v>
      </c>
      <c r="F959" t="s">
        <v>8220</v>
      </c>
      <c r="G959" t="s">
        <v>8223</v>
      </c>
      <c r="H959" t="s">
        <v>8245</v>
      </c>
      <c r="I959">
        <v>1413832985</v>
      </c>
      <c r="J959">
        <v>1408648985</v>
      </c>
      <c r="K959" t="b">
        <v>0</v>
      </c>
      <c r="L959">
        <v>2</v>
      </c>
      <c r="M959" t="b">
        <v>0</v>
      </c>
      <c r="N959" t="s">
        <v>8269</v>
      </c>
      <c r="O959">
        <v>41932.807696759257</v>
      </c>
      <c r="P959">
        <v>41872.807696759257</v>
      </c>
      <c r="Q959">
        <v>1</v>
      </c>
      <c r="R959">
        <v>20</v>
      </c>
      <c r="S959" t="s">
        <v>8320</v>
      </c>
      <c r="T959" t="s">
        <v>8321</v>
      </c>
    </row>
    <row r="960" spans="1:20" x14ac:dyDescent="0.3">
      <c r="A960">
        <v>4006</v>
      </c>
      <c r="B960" t="s">
        <v>4002</v>
      </c>
      <c r="C960" t="s">
        <v>8111</v>
      </c>
      <c r="D960">
        <v>30000</v>
      </c>
      <c r="E960">
        <v>2</v>
      </c>
      <c r="F960" t="s">
        <v>8220</v>
      </c>
      <c r="G960" t="s">
        <v>8223</v>
      </c>
      <c r="H960" t="s">
        <v>8245</v>
      </c>
      <c r="I960">
        <v>1455647587</v>
      </c>
      <c r="J960">
        <v>1453487587</v>
      </c>
      <c r="K960" t="b">
        <v>0</v>
      </c>
      <c r="L960">
        <v>1</v>
      </c>
      <c r="M960" t="b">
        <v>0</v>
      </c>
      <c r="N960" t="s">
        <v>8269</v>
      </c>
      <c r="O960">
        <v>42416.772997685184</v>
      </c>
      <c r="P960">
        <v>42391.772997685184</v>
      </c>
      <c r="Q960">
        <v>0</v>
      </c>
      <c r="R960">
        <v>2</v>
      </c>
      <c r="S960" t="s">
        <v>8320</v>
      </c>
      <c r="T960" t="s">
        <v>8321</v>
      </c>
    </row>
    <row r="961" spans="1:20" x14ac:dyDescent="0.3">
      <c r="A961">
        <v>4007</v>
      </c>
      <c r="B961" t="s">
        <v>4003</v>
      </c>
      <c r="C961" t="s">
        <v>8112</v>
      </c>
      <c r="D961">
        <v>2000</v>
      </c>
      <c r="E961">
        <v>5</v>
      </c>
      <c r="F961" t="s">
        <v>8220</v>
      </c>
      <c r="G961" t="s">
        <v>8223</v>
      </c>
      <c r="H961" t="s">
        <v>8245</v>
      </c>
      <c r="I961">
        <v>1409070480</v>
      </c>
      <c r="J961">
        <v>1406572381</v>
      </c>
      <c r="K961" t="b">
        <v>0</v>
      </c>
      <c r="L961">
        <v>1</v>
      </c>
      <c r="M961" t="b">
        <v>0</v>
      </c>
      <c r="N961" t="s">
        <v>8269</v>
      </c>
      <c r="O961">
        <v>41877.686111111114</v>
      </c>
      <c r="P961">
        <v>41848.772928240738</v>
      </c>
      <c r="Q961">
        <v>0</v>
      </c>
      <c r="R961">
        <v>5</v>
      </c>
      <c r="S961" t="s">
        <v>8320</v>
      </c>
      <c r="T961" t="s">
        <v>8321</v>
      </c>
    </row>
    <row r="962" spans="1:20" x14ac:dyDescent="0.3">
      <c r="A962">
        <v>4008</v>
      </c>
      <c r="B962" t="s">
        <v>4004</v>
      </c>
      <c r="C962" t="s">
        <v>8113</v>
      </c>
      <c r="D962">
        <v>1000</v>
      </c>
      <c r="E962">
        <v>60</v>
      </c>
      <c r="F962" t="s">
        <v>8220</v>
      </c>
      <c r="G962" t="s">
        <v>8224</v>
      </c>
      <c r="H962" t="s">
        <v>8246</v>
      </c>
      <c r="I962">
        <v>1437606507</v>
      </c>
      <c r="J962">
        <v>1435014507</v>
      </c>
      <c r="K962" t="b">
        <v>0</v>
      </c>
      <c r="L962">
        <v>4</v>
      </c>
      <c r="M962" t="b">
        <v>0</v>
      </c>
      <c r="N962" t="s">
        <v>8269</v>
      </c>
      <c r="O962">
        <v>42207.964201388888</v>
      </c>
      <c r="P962">
        <v>42177.964201388888</v>
      </c>
      <c r="Q962">
        <v>6</v>
      </c>
      <c r="R962">
        <v>15</v>
      </c>
      <c r="S962" t="s">
        <v>8320</v>
      </c>
      <c r="T962" t="s">
        <v>8321</v>
      </c>
    </row>
    <row r="963" spans="1:20" x14ac:dyDescent="0.3">
      <c r="A963">
        <v>4009</v>
      </c>
      <c r="B963" t="s">
        <v>4005</v>
      </c>
      <c r="C963" t="s">
        <v>8114</v>
      </c>
      <c r="D963">
        <v>1930</v>
      </c>
      <c r="E963">
        <v>75</v>
      </c>
      <c r="F963" t="s">
        <v>8220</v>
      </c>
      <c r="G963" t="s">
        <v>8224</v>
      </c>
      <c r="H963" t="s">
        <v>8246</v>
      </c>
      <c r="I963">
        <v>1410281360</v>
      </c>
      <c r="J963">
        <v>1406825360</v>
      </c>
      <c r="K963" t="b">
        <v>0</v>
      </c>
      <c r="L963">
        <v>3</v>
      </c>
      <c r="M963" t="b">
        <v>0</v>
      </c>
      <c r="N963" t="s">
        <v>8269</v>
      </c>
      <c r="O963">
        <v>41891.700925925928</v>
      </c>
      <c r="P963">
        <v>41851.700925925928</v>
      </c>
      <c r="Q963">
        <v>4</v>
      </c>
      <c r="R963">
        <v>25</v>
      </c>
      <c r="S963" t="s">
        <v>8320</v>
      </c>
      <c r="T963" t="s">
        <v>8321</v>
      </c>
    </row>
    <row r="964" spans="1:20" x14ac:dyDescent="0.3">
      <c r="A964">
        <v>4010</v>
      </c>
      <c r="B964" t="s">
        <v>4006</v>
      </c>
      <c r="C964" t="s">
        <v>8115</v>
      </c>
      <c r="D964">
        <v>7200</v>
      </c>
      <c r="E964">
        <v>1742</v>
      </c>
      <c r="F964" t="s">
        <v>8220</v>
      </c>
      <c r="G964" t="s">
        <v>8223</v>
      </c>
      <c r="H964" t="s">
        <v>8245</v>
      </c>
      <c r="I964">
        <v>1414348166</v>
      </c>
      <c r="J964">
        <v>1412879366</v>
      </c>
      <c r="K964" t="b">
        <v>0</v>
      </c>
      <c r="L964">
        <v>38</v>
      </c>
      <c r="M964" t="b">
        <v>0</v>
      </c>
      <c r="N964" t="s">
        <v>8269</v>
      </c>
      <c r="O964">
        <v>41938.770439814813</v>
      </c>
      <c r="P964">
        <v>41921.770439814813</v>
      </c>
      <c r="Q964">
        <v>24</v>
      </c>
      <c r="R964">
        <v>45.84</v>
      </c>
      <c r="S964" t="s">
        <v>8320</v>
      </c>
      <c r="T964" t="s">
        <v>8321</v>
      </c>
    </row>
    <row r="965" spans="1:20" x14ac:dyDescent="0.3">
      <c r="A965">
        <v>4011</v>
      </c>
      <c r="B965" t="s">
        <v>4007</v>
      </c>
      <c r="C965" t="s">
        <v>8116</v>
      </c>
      <c r="D965">
        <v>250</v>
      </c>
      <c r="E965">
        <v>19</v>
      </c>
      <c r="F965" t="s">
        <v>8220</v>
      </c>
      <c r="G965" t="s">
        <v>8224</v>
      </c>
      <c r="H965" t="s">
        <v>8246</v>
      </c>
      <c r="I965">
        <v>1422450278</v>
      </c>
      <c r="J965">
        <v>1419858278</v>
      </c>
      <c r="K965" t="b">
        <v>0</v>
      </c>
      <c r="L965">
        <v>4</v>
      </c>
      <c r="M965" t="b">
        <v>0</v>
      </c>
      <c r="N965" t="s">
        <v>8269</v>
      </c>
      <c r="O965">
        <v>42032.54488425926</v>
      </c>
      <c r="P965">
        <v>42002.54488425926</v>
      </c>
      <c r="Q965">
        <v>8</v>
      </c>
      <c r="R965">
        <v>4.75</v>
      </c>
      <c r="S965" t="s">
        <v>8320</v>
      </c>
      <c r="T965" t="s">
        <v>8321</v>
      </c>
    </row>
    <row r="966" spans="1:20" x14ac:dyDescent="0.3">
      <c r="A966">
        <v>4012</v>
      </c>
      <c r="B966" t="s">
        <v>4008</v>
      </c>
      <c r="C966" t="s">
        <v>8117</v>
      </c>
      <c r="D966">
        <v>575</v>
      </c>
      <c r="E966">
        <v>0</v>
      </c>
      <c r="F966" t="s">
        <v>8220</v>
      </c>
      <c r="G966" t="s">
        <v>8224</v>
      </c>
      <c r="H966" t="s">
        <v>8246</v>
      </c>
      <c r="I966">
        <v>1430571849</v>
      </c>
      <c r="J966">
        <v>1427979849</v>
      </c>
      <c r="K966" t="b">
        <v>0</v>
      </c>
      <c r="L966">
        <v>0</v>
      </c>
      <c r="M966" t="b">
        <v>0</v>
      </c>
      <c r="N966" t="s">
        <v>8269</v>
      </c>
      <c r="O966">
        <v>42126.544548611113</v>
      </c>
      <c r="P966">
        <v>42096.544548611113</v>
      </c>
      <c r="Q966">
        <v>0</v>
      </c>
      <c r="R966">
        <v>0</v>
      </c>
      <c r="S966" t="s">
        <v>8320</v>
      </c>
      <c r="T966" t="s">
        <v>8321</v>
      </c>
    </row>
    <row r="967" spans="1:20" x14ac:dyDescent="0.3">
      <c r="A967">
        <v>4013</v>
      </c>
      <c r="B967" t="s">
        <v>4009</v>
      </c>
      <c r="C967" t="s">
        <v>8118</v>
      </c>
      <c r="D967">
        <v>2000</v>
      </c>
      <c r="E967">
        <v>26</v>
      </c>
      <c r="F967" t="s">
        <v>8220</v>
      </c>
      <c r="G967" t="s">
        <v>8223</v>
      </c>
      <c r="H967" t="s">
        <v>8245</v>
      </c>
      <c r="I967">
        <v>1424070823</v>
      </c>
      <c r="J967">
        <v>1421478823</v>
      </c>
      <c r="K967" t="b">
        <v>0</v>
      </c>
      <c r="L967">
        <v>2</v>
      </c>
      <c r="M967" t="b">
        <v>0</v>
      </c>
      <c r="N967" t="s">
        <v>8269</v>
      </c>
      <c r="O967">
        <v>42051.301192129627</v>
      </c>
      <c r="P967">
        <v>42021.301192129627</v>
      </c>
      <c r="Q967">
        <v>1</v>
      </c>
      <c r="R967">
        <v>13</v>
      </c>
      <c r="S967" t="s">
        <v>8320</v>
      </c>
      <c r="T967" t="s">
        <v>8321</v>
      </c>
    </row>
    <row r="968" spans="1:20" x14ac:dyDescent="0.3">
      <c r="A968">
        <v>4014</v>
      </c>
      <c r="B968" t="s">
        <v>4010</v>
      </c>
      <c r="C968" t="s">
        <v>8119</v>
      </c>
      <c r="D968">
        <v>9000</v>
      </c>
      <c r="E968">
        <v>0</v>
      </c>
      <c r="F968" t="s">
        <v>8220</v>
      </c>
      <c r="G968" t="s">
        <v>8223</v>
      </c>
      <c r="H968" t="s">
        <v>8245</v>
      </c>
      <c r="I968">
        <v>1457157269</v>
      </c>
      <c r="J968">
        <v>1455861269</v>
      </c>
      <c r="K968" t="b">
        <v>0</v>
      </c>
      <c r="L968">
        <v>0</v>
      </c>
      <c r="M968" t="b">
        <v>0</v>
      </c>
      <c r="N968" t="s">
        <v>8269</v>
      </c>
      <c r="O968">
        <v>42434.246168981481</v>
      </c>
      <c r="P968">
        <v>42419.246168981481</v>
      </c>
      <c r="Q968">
        <v>0</v>
      </c>
      <c r="R968">
        <v>0</v>
      </c>
      <c r="S968" t="s">
        <v>8320</v>
      </c>
      <c r="T968" t="s">
        <v>8321</v>
      </c>
    </row>
    <row r="969" spans="1:20" x14ac:dyDescent="0.3">
      <c r="A969">
        <v>4015</v>
      </c>
      <c r="B969" t="s">
        <v>4011</v>
      </c>
      <c r="C969" t="s">
        <v>8120</v>
      </c>
      <c r="D969">
        <v>7000</v>
      </c>
      <c r="E969">
        <v>1</v>
      </c>
      <c r="F969" t="s">
        <v>8220</v>
      </c>
      <c r="G969" t="s">
        <v>8223</v>
      </c>
      <c r="H969" t="s">
        <v>8245</v>
      </c>
      <c r="I969">
        <v>1437331463</v>
      </c>
      <c r="J969">
        <v>1434739463</v>
      </c>
      <c r="K969" t="b">
        <v>0</v>
      </c>
      <c r="L969">
        <v>1</v>
      </c>
      <c r="M969" t="b">
        <v>0</v>
      </c>
      <c r="N969" t="s">
        <v>8269</v>
      </c>
      <c r="O969">
        <v>42204.780821759254</v>
      </c>
      <c r="P969">
        <v>42174.780821759254</v>
      </c>
      <c r="Q969">
        <v>0</v>
      </c>
      <c r="R969">
        <v>1</v>
      </c>
      <c r="S969" t="s">
        <v>8320</v>
      </c>
      <c r="T969" t="s">
        <v>8321</v>
      </c>
    </row>
    <row r="970" spans="1:20" x14ac:dyDescent="0.3">
      <c r="A970">
        <v>4016</v>
      </c>
      <c r="B970" t="s">
        <v>4012</v>
      </c>
      <c r="C970" t="s">
        <v>8121</v>
      </c>
      <c r="D970">
        <v>500</v>
      </c>
      <c r="E970">
        <v>70</v>
      </c>
      <c r="F970" t="s">
        <v>8220</v>
      </c>
      <c r="G970" t="s">
        <v>8224</v>
      </c>
      <c r="H970" t="s">
        <v>8246</v>
      </c>
      <c r="I970">
        <v>1410987400</v>
      </c>
      <c r="J970">
        <v>1408395400</v>
      </c>
      <c r="K970" t="b">
        <v>0</v>
      </c>
      <c r="L970">
        <v>7</v>
      </c>
      <c r="M970" t="b">
        <v>0</v>
      </c>
      <c r="N970" t="s">
        <v>8269</v>
      </c>
      <c r="O970">
        <v>41899.872685185182</v>
      </c>
      <c r="P970">
        <v>41869.872685185182</v>
      </c>
      <c r="Q970">
        <v>14</v>
      </c>
      <c r="R970">
        <v>10</v>
      </c>
      <c r="S970" t="s">
        <v>8320</v>
      </c>
      <c r="T970" t="s">
        <v>8321</v>
      </c>
    </row>
    <row r="971" spans="1:20" x14ac:dyDescent="0.3">
      <c r="A971">
        <v>4017</v>
      </c>
      <c r="B971" t="s">
        <v>4013</v>
      </c>
      <c r="C971" t="s">
        <v>8122</v>
      </c>
      <c r="D971">
        <v>10000</v>
      </c>
      <c r="E971">
        <v>105</v>
      </c>
      <c r="F971" t="s">
        <v>8220</v>
      </c>
      <c r="G971" t="s">
        <v>8223</v>
      </c>
      <c r="H971" t="s">
        <v>8245</v>
      </c>
      <c r="I971">
        <v>1409846874</v>
      </c>
      <c r="J971">
        <v>1407254874</v>
      </c>
      <c r="K971" t="b">
        <v>0</v>
      </c>
      <c r="L971">
        <v>2</v>
      </c>
      <c r="M971" t="b">
        <v>0</v>
      </c>
      <c r="N971" t="s">
        <v>8269</v>
      </c>
      <c r="O971">
        <v>41886.672152777777</v>
      </c>
      <c r="P971">
        <v>41856.672152777777</v>
      </c>
      <c r="Q971">
        <v>1</v>
      </c>
      <c r="R971">
        <v>52.5</v>
      </c>
      <c r="S971" t="s">
        <v>8320</v>
      </c>
      <c r="T971" t="s">
        <v>8321</v>
      </c>
    </row>
    <row r="972" spans="1:20" x14ac:dyDescent="0.3">
      <c r="A972">
        <v>4018</v>
      </c>
      <c r="B972" t="s">
        <v>4014</v>
      </c>
      <c r="C972" t="s">
        <v>8123</v>
      </c>
      <c r="D972">
        <v>1500</v>
      </c>
      <c r="E972">
        <v>130</v>
      </c>
      <c r="F972" t="s">
        <v>8220</v>
      </c>
      <c r="G972" t="s">
        <v>8224</v>
      </c>
      <c r="H972" t="s">
        <v>8246</v>
      </c>
      <c r="I972">
        <v>1475877108</v>
      </c>
      <c r="J972">
        <v>1473285108</v>
      </c>
      <c r="K972" t="b">
        <v>0</v>
      </c>
      <c r="L972">
        <v>4</v>
      </c>
      <c r="M972" t="b">
        <v>0</v>
      </c>
      <c r="N972" t="s">
        <v>8269</v>
      </c>
      <c r="O972">
        <v>42650.91097222222</v>
      </c>
      <c r="P972">
        <v>42620.91097222222</v>
      </c>
      <c r="Q972">
        <v>9</v>
      </c>
      <c r="R972">
        <v>32.5</v>
      </c>
      <c r="S972" t="s">
        <v>8320</v>
      </c>
      <c r="T972" t="s">
        <v>8321</v>
      </c>
    </row>
    <row r="973" spans="1:20" x14ac:dyDescent="0.3">
      <c r="A973">
        <v>4019</v>
      </c>
      <c r="B973" t="s">
        <v>4015</v>
      </c>
      <c r="C973" t="s">
        <v>8124</v>
      </c>
      <c r="D973">
        <v>3500</v>
      </c>
      <c r="E973">
        <v>29</v>
      </c>
      <c r="F973" t="s">
        <v>8220</v>
      </c>
      <c r="G973" t="s">
        <v>8223</v>
      </c>
      <c r="H973" t="s">
        <v>8245</v>
      </c>
      <c r="I973">
        <v>1460737680</v>
      </c>
      <c r="J973">
        <v>1455725596</v>
      </c>
      <c r="K973" t="b">
        <v>0</v>
      </c>
      <c r="L973">
        <v>4</v>
      </c>
      <c r="M973" t="b">
        <v>0</v>
      </c>
      <c r="N973" t="s">
        <v>8269</v>
      </c>
      <c r="O973">
        <v>42475.686111111107</v>
      </c>
      <c r="P973">
        <v>42417.675879629634</v>
      </c>
      <c r="Q973">
        <v>1</v>
      </c>
      <c r="R973">
        <v>7.25</v>
      </c>
      <c r="S973" t="s">
        <v>8320</v>
      </c>
      <c r="T973" t="s">
        <v>8321</v>
      </c>
    </row>
    <row r="974" spans="1:20" x14ac:dyDescent="0.3">
      <c r="A974">
        <v>4020</v>
      </c>
      <c r="B974" t="s">
        <v>4016</v>
      </c>
      <c r="C974" t="s">
        <v>8125</v>
      </c>
      <c r="D974">
        <v>600</v>
      </c>
      <c r="E974">
        <v>100</v>
      </c>
      <c r="F974" t="s">
        <v>8220</v>
      </c>
      <c r="G974" t="s">
        <v>8223</v>
      </c>
      <c r="H974" t="s">
        <v>8245</v>
      </c>
      <c r="I974">
        <v>1427168099</v>
      </c>
      <c r="J974">
        <v>1424579699</v>
      </c>
      <c r="K974" t="b">
        <v>0</v>
      </c>
      <c r="L974">
        <v>3</v>
      </c>
      <c r="M974" t="b">
        <v>0</v>
      </c>
      <c r="N974" t="s">
        <v>8269</v>
      </c>
      <c r="O974">
        <v>42087.149293981478</v>
      </c>
      <c r="P974">
        <v>42057.190960648149</v>
      </c>
      <c r="Q974">
        <v>17</v>
      </c>
      <c r="R974">
        <v>33.33</v>
      </c>
      <c r="S974" t="s">
        <v>8320</v>
      </c>
      <c r="T974" t="s">
        <v>8321</v>
      </c>
    </row>
    <row r="975" spans="1:20" x14ac:dyDescent="0.3">
      <c r="A975">
        <v>4021</v>
      </c>
      <c r="B975" t="s">
        <v>4017</v>
      </c>
      <c r="C975" t="s">
        <v>8126</v>
      </c>
      <c r="D975">
        <v>15000</v>
      </c>
      <c r="E975">
        <v>125</v>
      </c>
      <c r="F975" t="s">
        <v>8220</v>
      </c>
      <c r="G975" t="s">
        <v>8223</v>
      </c>
      <c r="H975" t="s">
        <v>8245</v>
      </c>
      <c r="I975">
        <v>1414360358</v>
      </c>
      <c r="J975">
        <v>1409176358</v>
      </c>
      <c r="K975" t="b">
        <v>0</v>
      </c>
      <c r="L975">
        <v>2</v>
      </c>
      <c r="M975" t="b">
        <v>0</v>
      </c>
      <c r="N975" t="s">
        <v>8269</v>
      </c>
      <c r="O975">
        <v>41938.911550925928</v>
      </c>
      <c r="P975">
        <v>41878.911550925928</v>
      </c>
      <c r="Q975">
        <v>1</v>
      </c>
      <c r="R975">
        <v>62.5</v>
      </c>
      <c r="S975" t="s">
        <v>8320</v>
      </c>
      <c r="T975" t="s">
        <v>8321</v>
      </c>
    </row>
    <row r="976" spans="1:20" x14ac:dyDescent="0.3">
      <c r="A976">
        <v>4022</v>
      </c>
      <c r="B976" t="s">
        <v>4018</v>
      </c>
      <c r="C976" t="s">
        <v>8127</v>
      </c>
      <c r="D976">
        <v>18000</v>
      </c>
      <c r="E976">
        <v>12521</v>
      </c>
      <c r="F976" t="s">
        <v>8220</v>
      </c>
      <c r="G976" t="s">
        <v>8223</v>
      </c>
      <c r="H976" t="s">
        <v>8245</v>
      </c>
      <c r="I976">
        <v>1422759240</v>
      </c>
      <c r="J976">
        <v>1418824867</v>
      </c>
      <c r="K976" t="b">
        <v>0</v>
      </c>
      <c r="L976">
        <v>197</v>
      </c>
      <c r="M976" t="b">
        <v>0</v>
      </c>
      <c r="N976" t="s">
        <v>8269</v>
      </c>
      <c r="O976">
        <v>42036.120833333334</v>
      </c>
      <c r="P976">
        <v>41990.584108796291</v>
      </c>
      <c r="Q976">
        <v>70</v>
      </c>
      <c r="R976">
        <v>63.56</v>
      </c>
      <c r="S976" t="s">
        <v>8320</v>
      </c>
      <c r="T976" t="s">
        <v>8321</v>
      </c>
    </row>
    <row r="977" spans="1:20" x14ac:dyDescent="0.3">
      <c r="A977">
        <v>4023</v>
      </c>
      <c r="B977" t="s">
        <v>4019</v>
      </c>
      <c r="C977" t="s">
        <v>8128</v>
      </c>
      <c r="D977">
        <v>7000</v>
      </c>
      <c r="E977">
        <v>0</v>
      </c>
      <c r="F977" t="s">
        <v>8220</v>
      </c>
      <c r="G977" t="s">
        <v>8223</v>
      </c>
      <c r="H977" t="s">
        <v>8245</v>
      </c>
      <c r="I977">
        <v>1458860363</v>
      </c>
      <c r="J977">
        <v>1454975963</v>
      </c>
      <c r="K977" t="b">
        <v>0</v>
      </c>
      <c r="L977">
        <v>0</v>
      </c>
      <c r="M977" t="b">
        <v>0</v>
      </c>
      <c r="N977" t="s">
        <v>8269</v>
      </c>
      <c r="O977">
        <v>42453.957905092597</v>
      </c>
      <c r="P977">
        <v>42408.999571759254</v>
      </c>
      <c r="Q977">
        <v>0</v>
      </c>
      <c r="R977">
        <v>0</v>
      </c>
      <c r="S977" t="s">
        <v>8320</v>
      </c>
      <c r="T977" t="s">
        <v>8321</v>
      </c>
    </row>
    <row r="978" spans="1:20" x14ac:dyDescent="0.3">
      <c r="A978">
        <v>4024</v>
      </c>
      <c r="B978" t="s">
        <v>4020</v>
      </c>
      <c r="C978" t="s">
        <v>8129</v>
      </c>
      <c r="D978">
        <v>800</v>
      </c>
      <c r="E978">
        <v>10</v>
      </c>
      <c r="F978" t="s">
        <v>8220</v>
      </c>
      <c r="G978" t="s">
        <v>8223</v>
      </c>
      <c r="H978" t="s">
        <v>8245</v>
      </c>
      <c r="I978">
        <v>1441037097</v>
      </c>
      <c r="J978">
        <v>1438445097</v>
      </c>
      <c r="K978" t="b">
        <v>0</v>
      </c>
      <c r="L978">
        <v>1</v>
      </c>
      <c r="M978" t="b">
        <v>0</v>
      </c>
      <c r="N978" t="s">
        <v>8269</v>
      </c>
      <c r="O978">
        <v>42247.670104166667</v>
      </c>
      <c r="P978">
        <v>42217.670104166667</v>
      </c>
      <c r="Q978">
        <v>1</v>
      </c>
      <c r="R978">
        <v>10</v>
      </c>
      <c r="S978" t="s">
        <v>8320</v>
      </c>
      <c r="T978" t="s">
        <v>8321</v>
      </c>
    </row>
    <row r="979" spans="1:20" x14ac:dyDescent="0.3">
      <c r="A979">
        <v>4025</v>
      </c>
      <c r="B979" t="s">
        <v>4021</v>
      </c>
      <c r="C979" t="s">
        <v>8130</v>
      </c>
      <c r="D979">
        <v>5000</v>
      </c>
      <c r="E979">
        <v>250</v>
      </c>
      <c r="F979" t="s">
        <v>8220</v>
      </c>
      <c r="G979" t="s">
        <v>8229</v>
      </c>
      <c r="H979" t="s">
        <v>8248</v>
      </c>
      <c r="I979">
        <v>1437889336</v>
      </c>
      <c r="J979">
        <v>1432705336</v>
      </c>
      <c r="K979" t="b">
        <v>0</v>
      </c>
      <c r="L979">
        <v>4</v>
      </c>
      <c r="M979" t="b">
        <v>0</v>
      </c>
      <c r="N979" t="s">
        <v>8269</v>
      </c>
      <c r="O979">
        <v>42211.237685185188</v>
      </c>
      <c r="P979">
        <v>42151.237685185188</v>
      </c>
      <c r="Q979">
        <v>5</v>
      </c>
      <c r="R979">
        <v>62.5</v>
      </c>
      <c r="S979" t="s">
        <v>8320</v>
      </c>
      <c r="T979" t="s">
        <v>8321</v>
      </c>
    </row>
    <row r="980" spans="1:20" x14ac:dyDescent="0.3">
      <c r="A980">
        <v>4026</v>
      </c>
      <c r="B980" t="s">
        <v>4022</v>
      </c>
      <c r="C980" t="s">
        <v>8131</v>
      </c>
      <c r="D980">
        <v>4000</v>
      </c>
      <c r="E980">
        <v>0</v>
      </c>
      <c r="F980" t="s">
        <v>8220</v>
      </c>
      <c r="G980" t="s">
        <v>8223</v>
      </c>
      <c r="H980" t="s">
        <v>8245</v>
      </c>
      <c r="I980">
        <v>1449247439</v>
      </c>
      <c r="J980">
        <v>1444059839</v>
      </c>
      <c r="K980" t="b">
        <v>0</v>
      </c>
      <c r="L980">
        <v>0</v>
      </c>
      <c r="M980" t="b">
        <v>0</v>
      </c>
      <c r="N980" t="s">
        <v>8269</v>
      </c>
      <c r="O980">
        <v>42342.697210648148</v>
      </c>
      <c r="P980">
        <v>42282.655543981484</v>
      </c>
      <c r="Q980">
        <v>0</v>
      </c>
      <c r="R980">
        <v>0</v>
      </c>
      <c r="S980" t="s">
        <v>8320</v>
      </c>
      <c r="T980" t="s">
        <v>8321</v>
      </c>
    </row>
    <row r="981" spans="1:20" x14ac:dyDescent="0.3">
      <c r="A981">
        <v>4027</v>
      </c>
      <c r="B981" t="s">
        <v>4023</v>
      </c>
      <c r="C981" t="s">
        <v>8132</v>
      </c>
      <c r="D981">
        <v>3000</v>
      </c>
      <c r="E981">
        <v>215</v>
      </c>
      <c r="F981" t="s">
        <v>8220</v>
      </c>
      <c r="G981" t="s">
        <v>8223</v>
      </c>
      <c r="H981" t="s">
        <v>8245</v>
      </c>
      <c r="I981">
        <v>1487811600</v>
      </c>
      <c r="J981">
        <v>1486077481</v>
      </c>
      <c r="K981" t="b">
        <v>0</v>
      </c>
      <c r="L981">
        <v>7</v>
      </c>
      <c r="M981" t="b">
        <v>0</v>
      </c>
      <c r="N981" t="s">
        <v>8269</v>
      </c>
      <c r="O981">
        <v>42789.041666666672</v>
      </c>
      <c r="P981">
        <v>42768.97084490741</v>
      </c>
      <c r="Q981">
        <v>7</v>
      </c>
      <c r="R981">
        <v>30.71</v>
      </c>
      <c r="S981" t="s">
        <v>8320</v>
      </c>
      <c r="T981" t="s">
        <v>8321</v>
      </c>
    </row>
    <row r="982" spans="1:20" x14ac:dyDescent="0.3">
      <c r="A982">
        <v>4028</v>
      </c>
      <c r="B982" t="s">
        <v>4024</v>
      </c>
      <c r="C982" t="s">
        <v>8133</v>
      </c>
      <c r="D982">
        <v>2000</v>
      </c>
      <c r="E982">
        <v>561</v>
      </c>
      <c r="F982" t="s">
        <v>8220</v>
      </c>
      <c r="G982" t="s">
        <v>8223</v>
      </c>
      <c r="H982" t="s">
        <v>8245</v>
      </c>
      <c r="I982">
        <v>1402007500</v>
      </c>
      <c r="J982">
        <v>1399415500</v>
      </c>
      <c r="K982" t="b">
        <v>0</v>
      </c>
      <c r="L982">
        <v>11</v>
      </c>
      <c r="M982" t="b">
        <v>0</v>
      </c>
      <c r="N982" t="s">
        <v>8269</v>
      </c>
      <c r="O982">
        <v>41795.938657407409</v>
      </c>
      <c r="P982">
        <v>41765.938657407409</v>
      </c>
      <c r="Q982">
        <v>28</v>
      </c>
      <c r="R982">
        <v>51</v>
      </c>
      <c r="S982" t="s">
        <v>8320</v>
      </c>
      <c r="T982" t="s">
        <v>8321</v>
      </c>
    </row>
    <row r="983" spans="1:20" x14ac:dyDescent="0.3">
      <c r="A983">
        <v>4029</v>
      </c>
      <c r="B983" t="s">
        <v>4025</v>
      </c>
      <c r="C983" t="s">
        <v>8134</v>
      </c>
      <c r="D983">
        <v>20000</v>
      </c>
      <c r="E983">
        <v>0</v>
      </c>
      <c r="F983" t="s">
        <v>8220</v>
      </c>
      <c r="G983" t="s">
        <v>8223</v>
      </c>
      <c r="H983" t="s">
        <v>8245</v>
      </c>
      <c r="I983">
        <v>1450053370</v>
      </c>
      <c r="J983">
        <v>1447461370</v>
      </c>
      <c r="K983" t="b">
        <v>0</v>
      </c>
      <c r="L983">
        <v>0</v>
      </c>
      <c r="M983" t="b">
        <v>0</v>
      </c>
      <c r="N983" t="s">
        <v>8269</v>
      </c>
      <c r="O983">
        <v>42352.025115740747</v>
      </c>
      <c r="P983">
        <v>42322.025115740747</v>
      </c>
      <c r="Q983">
        <v>0</v>
      </c>
      <c r="R983">
        <v>0</v>
      </c>
      <c r="S983" t="s">
        <v>8320</v>
      </c>
      <c r="T983" t="s">
        <v>8321</v>
      </c>
    </row>
    <row r="984" spans="1:20" x14ac:dyDescent="0.3">
      <c r="A984">
        <v>4030</v>
      </c>
      <c r="B984" t="s">
        <v>4026</v>
      </c>
      <c r="C984" t="s">
        <v>8135</v>
      </c>
      <c r="D984">
        <v>2500</v>
      </c>
      <c r="E984">
        <v>400</v>
      </c>
      <c r="F984" t="s">
        <v>8220</v>
      </c>
      <c r="G984" t="s">
        <v>8223</v>
      </c>
      <c r="H984" t="s">
        <v>8245</v>
      </c>
      <c r="I984">
        <v>1454525340</v>
      </c>
      <c r="J984">
        <v>1452008599</v>
      </c>
      <c r="K984" t="b">
        <v>0</v>
      </c>
      <c r="L984">
        <v>6</v>
      </c>
      <c r="M984" t="b">
        <v>0</v>
      </c>
      <c r="N984" t="s">
        <v>8269</v>
      </c>
      <c r="O984">
        <v>42403.784027777772</v>
      </c>
      <c r="P984">
        <v>42374.655081018514</v>
      </c>
      <c r="Q984">
        <v>16</v>
      </c>
      <c r="R984">
        <v>66.67</v>
      </c>
      <c r="S984" t="s">
        <v>8320</v>
      </c>
      <c r="T984" t="s">
        <v>8321</v>
      </c>
    </row>
    <row r="985" spans="1:20" x14ac:dyDescent="0.3">
      <c r="A985">
        <v>4031</v>
      </c>
      <c r="B985" t="s">
        <v>4027</v>
      </c>
      <c r="C985" t="s">
        <v>8136</v>
      </c>
      <c r="D985">
        <v>5000</v>
      </c>
      <c r="E985">
        <v>0</v>
      </c>
      <c r="F985" t="s">
        <v>8220</v>
      </c>
      <c r="G985" t="s">
        <v>8223</v>
      </c>
      <c r="H985" t="s">
        <v>8245</v>
      </c>
      <c r="I985">
        <v>1418914964</v>
      </c>
      <c r="J985">
        <v>1414591364</v>
      </c>
      <c r="K985" t="b">
        <v>0</v>
      </c>
      <c r="L985">
        <v>0</v>
      </c>
      <c r="M985" t="b">
        <v>0</v>
      </c>
      <c r="N985" t="s">
        <v>8269</v>
      </c>
      <c r="O985">
        <v>41991.626898148148</v>
      </c>
      <c r="P985">
        <v>41941.585231481484</v>
      </c>
      <c r="Q985">
        <v>0</v>
      </c>
      <c r="R985">
        <v>0</v>
      </c>
      <c r="S985" t="s">
        <v>8320</v>
      </c>
      <c r="T985" t="s">
        <v>8321</v>
      </c>
    </row>
    <row r="986" spans="1:20" x14ac:dyDescent="0.3">
      <c r="A986">
        <v>4032</v>
      </c>
      <c r="B986" t="s">
        <v>4028</v>
      </c>
      <c r="C986" t="s">
        <v>8137</v>
      </c>
      <c r="D986">
        <v>6048</v>
      </c>
      <c r="E986">
        <v>413</v>
      </c>
      <c r="F986" t="s">
        <v>8220</v>
      </c>
      <c r="G986" t="s">
        <v>8223</v>
      </c>
      <c r="H986" t="s">
        <v>8245</v>
      </c>
      <c r="I986">
        <v>1450211116</v>
      </c>
      <c r="J986">
        <v>1445023516</v>
      </c>
      <c r="K986" t="b">
        <v>0</v>
      </c>
      <c r="L986">
        <v>7</v>
      </c>
      <c r="M986" t="b">
        <v>0</v>
      </c>
      <c r="N986" t="s">
        <v>8269</v>
      </c>
      <c r="O986">
        <v>42353.85087962963</v>
      </c>
      <c r="P986">
        <v>42293.809212962966</v>
      </c>
      <c r="Q986">
        <v>7</v>
      </c>
      <c r="R986">
        <v>59</v>
      </c>
      <c r="S986" t="s">
        <v>8320</v>
      </c>
      <c r="T986" t="s">
        <v>8321</v>
      </c>
    </row>
    <row r="987" spans="1:20" x14ac:dyDescent="0.3">
      <c r="A987">
        <v>4033</v>
      </c>
      <c r="B987" t="s">
        <v>4029</v>
      </c>
      <c r="C987" t="s">
        <v>8138</v>
      </c>
      <c r="D987">
        <v>23900</v>
      </c>
      <c r="E987">
        <v>6141.99</v>
      </c>
      <c r="F987" t="s">
        <v>8220</v>
      </c>
      <c r="G987" t="s">
        <v>8224</v>
      </c>
      <c r="H987" t="s">
        <v>8246</v>
      </c>
      <c r="I987">
        <v>1475398800</v>
      </c>
      <c r="J987">
        <v>1472711224</v>
      </c>
      <c r="K987" t="b">
        <v>0</v>
      </c>
      <c r="L987">
        <v>94</v>
      </c>
      <c r="M987" t="b">
        <v>0</v>
      </c>
      <c r="N987" t="s">
        <v>8269</v>
      </c>
      <c r="O987">
        <v>42645.375</v>
      </c>
      <c r="P987">
        <v>42614.268796296295</v>
      </c>
      <c r="Q987">
        <v>26</v>
      </c>
      <c r="R987">
        <v>65.34</v>
      </c>
      <c r="S987" t="s">
        <v>8320</v>
      </c>
      <c r="T987" t="s">
        <v>8321</v>
      </c>
    </row>
    <row r="988" spans="1:20" x14ac:dyDescent="0.3">
      <c r="A988">
        <v>4034</v>
      </c>
      <c r="B988" t="s">
        <v>4030</v>
      </c>
      <c r="C988" t="s">
        <v>8139</v>
      </c>
      <c r="D988">
        <v>13500</v>
      </c>
      <c r="E988">
        <v>200</v>
      </c>
      <c r="F988" t="s">
        <v>8220</v>
      </c>
      <c r="G988" t="s">
        <v>8223</v>
      </c>
      <c r="H988" t="s">
        <v>8245</v>
      </c>
      <c r="I988">
        <v>1428097450</v>
      </c>
      <c r="J988">
        <v>1425509050</v>
      </c>
      <c r="K988" t="b">
        <v>0</v>
      </c>
      <c r="L988">
        <v>2</v>
      </c>
      <c r="M988" t="b">
        <v>0</v>
      </c>
      <c r="N988" t="s">
        <v>8269</v>
      </c>
      <c r="O988">
        <v>42097.905671296292</v>
      </c>
      <c r="P988">
        <v>42067.947337962964</v>
      </c>
      <c r="Q988">
        <v>1</v>
      </c>
      <c r="R988">
        <v>100</v>
      </c>
      <c r="S988" t="s">
        <v>8320</v>
      </c>
      <c r="T988" t="s">
        <v>8321</v>
      </c>
    </row>
    <row r="989" spans="1:20" x14ac:dyDescent="0.3">
      <c r="A989">
        <v>4035</v>
      </c>
      <c r="B989" t="s">
        <v>4031</v>
      </c>
      <c r="C989" t="s">
        <v>8140</v>
      </c>
      <c r="D989">
        <v>10000</v>
      </c>
      <c r="E989">
        <v>3685</v>
      </c>
      <c r="F989" t="s">
        <v>8220</v>
      </c>
      <c r="G989" t="s">
        <v>8223</v>
      </c>
      <c r="H989" t="s">
        <v>8245</v>
      </c>
      <c r="I989">
        <v>1413925887</v>
      </c>
      <c r="J989">
        <v>1411333887</v>
      </c>
      <c r="K989" t="b">
        <v>0</v>
      </c>
      <c r="L989">
        <v>25</v>
      </c>
      <c r="M989" t="b">
        <v>0</v>
      </c>
      <c r="N989" t="s">
        <v>8269</v>
      </c>
      <c r="O989">
        <v>41933.882951388885</v>
      </c>
      <c r="P989">
        <v>41903.882951388885</v>
      </c>
      <c r="Q989">
        <v>37</v>
      </c>
      <c r="R989">
        <v>147.4</v>
      </c>
      <c r="S989" t="s">
        <v>8320</v>
      </c>
      <c r="T989" t="s">
        <v>8321</v>
      </c>
    </row>
    <row r="990" spans="1:20" x14ac:dyDescent="0.3">
      <c r="A990">
        <v>4036</v>
      </c>
      <c r="B990" t="s">
        <v>4032</v>
      </c>
      <c r="C990" t="s">
        <v>7438</v>
      </c>
      <c r="D990">
        <v>6000</v>
      </c>
      <c r="E990">
        <v>2823</v>
      </c>
      <c r="F990" t="s">
        <v>8220</v>
      </c>
      <c r="G990" t="s">
        <v>8223</v>
      </c>
      <c r="H990" t="s">
        <v>8245</v>
      </c>
      <c r="I990">
        <v>1404253800</v>
      </c>
      <c r="J990">
        <v>1402784964</v>
      </c>
      <c r="K990" t="b">
        <v>0</v>
      </c>
      <c r="L990">
        <v>17</v>
      </c>
      <c r="M990" t="b">
        <v>0</v>
      </c>
      <c r="N990" t="s">
        <v>8269</v>
      </c>
      <c r="O990">
        <v>41821.9375</v>
      </c>
      <c r="P990">
        <v>41804.937083333331</v>
      </c>
      <c r="Q990">
        <v>47</v>
      </c>
      <c r="R990">
        <v>166.06</v>
      </c>
      <c r="S990" t="s">
        <v>8320</v>
      </c>
      <c r="T990" t="s">
        <v>8321</v>
      </c>
    </row>
    <row r="991" spans="1:20" x14ac:dyDescent="0.3">
      <c r="A991">
        <v>4037</v>
      </c>
      <c r="B991" t="s">
        <v>4033</v>
      </c>
      <c r="C991" t="s">
        <v>8141</v>
      </c>
      <c r="D991">
        <v>700</v>
      </c>
      <c r="E991">
        <v>80</v>
      </c>
      <c r="F991" t="s">
        <v>8220</v>
      </c>
      <c r="G991" t="s">
        <v>8223</v>
      </c>
      <c r="H991" t="s">
        <v>8245</v>
      </c>
      <c r="I991">
        <v>1464099900</v>
      </c>
      <c r="J991">
        <v>1462585315</v>
      </c>
      <c r="K991" t="b">
        <v>0</v>
      </c>
      <c r="L991">
        <v>2</v>
      </c>
      <c r="M991" t="b">
        <v>0</v>
      </c>
      <c r="N991" t="s">
        <v>8269</v>
      </c>
      <c r="O991">
        <v>42514.600694444445</v>
      </c>
      <c r="P991">
        <v>42497.070775462969</v>
      </c>
      <c r="Q991">
        <v>11</v>
      </c>
      <c r="R991">
        <v>40</v>
      </c>
      <c r="S991" t="s">
        <v>8320</v>
      </c>
      <c r="T991" t="s">
        <v>8321</v>
      </c>
    </row>
    <row r="992" spans="1:20" x14ac:dyDescent="0.3">
      <c r="A992">
        <v>4038</v>
      </c>
      <c r="B992" t="s">
        <v>4034</v>
      </c>
      <c r="C992" t="s">
        <v>8142</v>
      </c>
      <c r="D992">
        <v>2500</v>
      </c>
      <c r="E992">
        <v>301</v>
      </c>
      <c r="F992" t="s">
        <v>8220</v>
      </c>
      <c r="G992" t="s">
        <v>8223</v>
      </c>
      <c r="H992" t="s">
        <v>8245</v>
      </c>
      <c r="I992">
        <v>1413573010</v>
      </c>
      <c r="J992">
        <v>1408389010</v>
      </c>
      <c r="K992" t="b">
        <v>0</v>
      </c>
      <c r="L992">
        <v>4</v>
      </c>
      <c r="M992" t="b">
        <v>0</v>
      </c>
      <c r="N992" t="s">
        <v>8269</v>
      </c>
      <c r="O992">
        <v>41929.798726851855</v>
      </c>
      <c r="P992">
        <v>41869.798726851855</v>
      </c>
      <c r="Q992">
        <v>12</v>
      </c>
      <c r="R992">
        <v>75.25</v>
      </c>
      <c r="S992" t="s">
        <v>8320</v>
      </c>
      <c r="T992" t="s">
        <v>8321</v>
      </c>
    </row>
    <row r="993" spans="1:20" x14ac:dyDescent="0.3">
      <c r="A993">
        <v>4039</v>
      </c>
      <c r="B993" t="s">
        <v>4035</v>
      </c>
      <c r="C993" t="s">
        <v>8143</v>
      </c>
      <c r="D993">
        <v>500</v>
      </c>
      <c r="E993">
        <v>300</v>
      </c>
      <c r="F993" t="s">
        <v>8220</v>
      </c>
      <c r="G993" t="s">
        <v>8223</v>
      </c>
      <c r="H993" t="s">
        <v>8245</v>
      </c>
      <c r="I993">
        <v>1448949540</v>
      </c>
      <c r="J993">
        <v>1446048367</v>
      </c>
      <c r="K993" t="b">
        <v>0</v>
      </c>
      <c r="L993">
        <v>5</v>
      </c>
      <c r="M993" t="b">
        <v>0</v>
      </c>
      <c r="N993" t="s">
        <v>8269</v>
      </c>
      <c r="O993">
        <v>42339.249305555553</v>
      </c>
      <c r="P993">
        <v>42305.670914351853</v>
      </c>
      <c r="Q993">
        <v>60</v>
      </c>
      <c r="R993">
        <v>60</v>
      </c>
      <c r="S993" t="s">
        <v>8320</v>
      </c>
      <c r="T993" t="s">
        <v>8321</v>
      </c>
    </row>
    <row r="994" spans="1:20" x14ac:dyDescent="0.3">
      <c r="A994">
        <v>4040</v>
      </c>
      <c r="B994" t="s">
        <v>4036</v>
      </c>
      <c r="C994" t="s">
        <v>8144</v>
      </c>
      <c r="D994">
        <v>8000</v>
      </c>
      <c r="E994">
        <v>2500</v>
      </c>
      <c r="F994" t="s">
        <v>8220</v>
      </c>
      <c r="G994" t="s">
        <v>8223</v>
      </c>
      <c r="H994" t="s">
        <v>8245</v>
      </c>
      <c r="I994">
        <v>1437188400</v>
      </c>
      <c r="J994">
        <v>1432100004</v>
      </c>
      <c r="K994" t="b">
        <v>0</v>
      </c>
      <c r="L994">
        <v>2</v>
      </c>
      <c r="M994" t="b">
        <v>0</v>
      </c>
      <c r="N994" t="s">
        <v>8269</v>
      </c>
      <c r="O994">
        <v>42203.125</v>
      </c>
      <c r="P994">
        <v>42144.231527777782</v>
      </c>
      <c r="Q994">
        <v>31</v>
      </c>
      <c r="R994">
        <v>1250</v>
      </c>
      <c r="S994" t="s">
        <v>8320</v>
      </c>
      <c r="T994" t="s">
        <v>8321</v>
      </c>
    </row>
    <row r="995" spans="1:20" x14ac:dyDescent="0.3">
      <c r="A995">
        <v>4041</v>
      </c>
      <c r="B995" t="s">
        <v>4037</v>
      </c>
      <c r="C995" t="s">
        <v>8145</v>
      </c>
      <c r="D995">
        <v>5000</v>
      </c>
      <c r="E995">
        <v>21</v>
      </c>
      <c r="F995" t="s">
        <v>8220</v>
      </c>
      <c r="G995" t="s">
        <v>8224</v>
      </c>
      <c r="H995" t="s">
        <v>8246</v>
      </c>
      <c r="I995">
        <v>1473160954</v>
      </c>
      <c r="J995">
        <v>1467976954</v>
      </c>
      <c r="K995" t="b">
        <v>0</v>
      </c>
      <c r="L995">
        <v>2</v>
      </c>
      <c r="M995" t="b">
        <v>0</v>
      </c>
      <c r="N995" t="s">
        <v>8269</v>
      </c>
      <c r="O995">
        <v>42619.474004629628</v>
      </c>
      <c r="P995">
        <v>42559.474004629628</v>
      </c>
      <c r="Q995">
        <v>0</v>
      </c>
      <c r="R995">
        <v>10.5</v>
      </c>
      <c r="S995" t="s">
        <v>8320</v>
      </c>
      <c r="T995" t="s">
        <v>8321</v>
      </c>
    </row>
    <row r="996" spans="1:20" x14ac:dyDescent="0.3">
      <c r="A996">
        <v>4042</v>
      </c>
      <c r="B996" t="s">
        <v>4038</v>
      </c>
      <c r="C996" t="s">
        <v>8146</v>
      </c>
      <c r="D996">
        <v>10000</v>
      </c>
      <c r="E996">
        <v>21</v>
      </c>
      <c r="F996" t="s">
        <v>8220</v>
      </c>
      <c r="G996" t="s">
        <v>8223</v>
      </c>
      <c r="H996" t="s">
        <v>8245</v>
      </c>
      <c r="I996">
        <v>1421781360</v>
      </c>
      <c r="J996">
        <v>1419213664</v>
      </c>
      <c r="K996" t="b">
        <v>0</v>
      </c>
      <c r="L996">
        <v>3</v>
      </c>
      <c r="M996" t="b">
        <v>0</v>
      </c>
      <c r="N996" t="s">
        <v>8269</v>
      </c>
      <c r="O996">
        <v>42024.802777777775</v>
      </c>
      <c r="P996">
        <v>41995.084074074075</v>
      </c>
      <c r="Q996">
        <v>0</v>
      </c>
      <c r="R996">
        <v>7</v>
      </c>
      <c r="S996" t="s">
        <v>8320</v>
      </c>
      <c r="T996" t="s">
        <v>8321</v>
      </c>
    </row>
    <row r="997" spans="1:20" x14ac:dyDescent="0.3">
      <c r="A997">
        <v>4043</v>
      </c>
      <c r="B997" t="s">
        <v>4039</v>
      </c>
      <c r="C997" t="s">
        <v>8147</v>
      </c>
      <c r="D997">
        <v>300</v>
      </c>
      <c r="E997">
        <v>0</v>
      </c>
      <c r="F997" t="s">
        <v>8220</v>
      </c>
      <c r="G997" t="s">
        <v>8228</v>
      </c>
      <c r="H997" t="s">
        <v>8250</v>
      </c>
      <c r="I997">
        <v>1416524325</v>
      </c>
      <c r="J997">
        <v>1415228325</v>
      </c>
      <c r="K997" t="b">
        <v>0</v>
      </c>
      <c r="L997">
        <v>0</v>
      </c>
      <c r="M997" t="b">
        <v>0</v>
      </c>
      <c r="N997" t="s">
        <v>8269</v>
      </c>
      <c r="O997">
        <v>41963.957465277781</v>
      </c>
      <c r="P997">
        <v>41948.957465277781</v>
      </c>
      <c r="Q997">
        <v>0</v>
      </c>
      <c r="R997">
        <v>0</v>
      </c>
      <c r="S997" t="s">
        <v>8320</v>
      </c>
      <c r="T997" t="s">
        <v>8321</v>
      </c>
    </row>
    <row r="998" spans="1:20" x14ac:dyDescent="0.3">
      <c r="A998">
        <v>4044</v>
      </c>
      <c r="B998" t="s">
        <v>4040</v>
      </c>
      <c r="C998" t="s">
        <v>8148</v>
      </c>
      <c r="D998">
        <v>600</v>
      </c>
      <c r="E998">
        <v>225</v>
      </c>
      <c r="F998" t="s">
        <v>8220</v>
      </c>
      <c r="G998" t="s">
        <v>8223</v>
      </c>
      <c r="H998" t="s">
        <v>8245</v>
      </c>
      <c r="I998">
        <v>1428642000</v>
      </c>
      <c r="J998">
        <v>1426050982</v>
      </c>
      <c r="K998" t="b">
        <v>0</v>
      </c>
      <c r="L998">
        <v>4</v>
      </c>
      <c r="M998" t="b">
        <v>0</v>
      </c>
      <c r="N998" t="s">
        <v>8269</v>
      </c>
      <c r="O998">
        <v>42104.208333333328</v>
      </c>
      <c r="P998">
        <v>42074.219699074078</v>
      </c>
      <c r="Q998">
        <v>38</v>
      </c>
      <c r="R998">
        <v>56.25</v>
      </c>
      <c r="S998" t="s">
        <v>8320</v>
      </c>
      <c r="T998" t="s">
        <v>8321</v>
      </c>
    </row>
    <row r="999" spans="1:20" x14ac:dyDescent="0.3">
      <c r="A999">
        <v>4045</v>
      </c>
      <c r="B999" t="s">
        <v>4041</v>
      </c>
      <c r="C999" t="s">
        <v>8149</v>
      </c>
      <c r="D999">
        <v>5000</v>
      </c>
      <c r="E999">
        <v>1</v>
      </c>
      <c r="F999" t="s">
        <v>8220</v>
      </c>
      <c r="G999" t="s">
        <v>8225</v>
      </c>
      <c r="H999" t="s">
        <v>8247</v>
      </c>
      <c r="I999">
        <v>1408596589</v>
      </c>
      <c r="J999">
        <v>1406004589</v>
      </c>
      <c r="K999" t="b">
        <v>0</v>
      </c>
      <c r="L999">
        <v>1</v>
      </c>
      <c r="M999" t="b">
        <v>0</v>
      </c>
      <c r="N999" t="s">
        <v>8269</v>
      </c>
      <c r="O999">
        <v>41872.201261574075</v>
      </c>
      <c r="P999">
        <v>41842.201261574075</v>
      </c>
      <c r="Q999">
        <v>0</v>
      </c>
      <c r="R999">
        <v>1</v>
      </c>
      <c r="S999" t="s">
        <v>8320</v>
      </c>
      <c r="T999" t="s">
        <v>8321</v>
      </c>
    </row>
    <row r="1000" spans="1:20" x14ac:dyDescent="0.3">
      <c r="A1000">
        <v>4046</v>
      </c>
      <c r="B1000" t="s">
        <v>4042</v>
      </c>
      <c r="C1000" t="s">
        <v>8150</v>
      </c>
      <c r="D1000">
        <v>5600</v>
      </c>
      <c r="E1000">
        <v>460</v>
      </c>
      <c r="F1000" t="s">
        <v>8220</v>
      </c>
      <c r="G1000" t="s">
        <v>8223</v>
      </c>
      <c r="H1000" t="s">
        <v>8245</v>
      </c>
      <c r="I1000">
        <v>1413992210</v>
      </c>
      <c r="J1000">
        <v>1411400210</v>
      </c>
      <c r="K1000" t="b">
        <v>0</v>
      </c>
      <c r="L1000">
        <v>12</v>
      </c>
      <c r="M1000" t="b">
        <v>0</v>
      </c>
      <c r="N1000" t="s">
        <v>8269</v>
      </c>
      <c r="O1000">
        <v>41934.650578703702</v>
      </c>
      <c r="P1000">
        <v>41904.650578703702</v>
      </c>
      <c r="Q1000">
        <v>8</v>
      </c>
      <c r="R1000">
        <v>38.33</v>
      </c>
      <c r="S1000" t="s">
        <v>8320</v>
      </c>
      <c r="T1000" t="s">
        <v>8321</v>
      </c>
    </row>
    <row r="1001" spans="1:20" x14ac:dyDescent="0.3">
      <c r="A1001">
        <v>4047</v>
      </c>
      <c r="B1001" t="s">
        <v>4043</v>
      </c>
      <c r="C1001" t="s">
        <v>8151</v>
      </c>
      <c r="D1001">
        <v>5000</v>
      </c>
      <c r="E1001">
        <v>110</v>
      </c>
      <c r="F1001" t="s">
        <v>8220</v>
      </c>
      <c r="G1001" t="s">
        <v>8223</v>
      </c>
      <c r="H1001" t="s">
        <v>8245</v>
      </c>
      <c r="I1001">
        <v>1420938000</v>
      </c>
      <c r="J1001">
        <v>1418862743</v>
      </c>
      <c r="K1001" t="b">
        <v>0</v>
      </c>
      <c r="L1001">
        <v>4</v>
      </c>
      <c r="M1001" t="b">
        <v>0</v>
      </c>
      <c r="N1001" t="s">
        <v>8269</v>
      </c>
      <c r="O1001">
        <v>42015.041666666672</v>
      </c>
      <c r="P1001">
        <v>41991.022488425922</v>
      </c>
      <c r="Q1001">
        <v>2</v>
      </c>
      <c r="R1001">
        <v>27.5</v>
      </c>
      <c r="S1001" t="s">
        <v>8320</v>
      </c>
      <c r="T1001" t="s">
        <v>8321</v>
      </c>
    </row>
    <row r="1002" spans="1:20" x14ac:dyDescent="0.3">
      <c r="A1002">
        <v>4048</v>
      </c>
      <c r="B1002" t="s">
        <v>4044</v>
      </c>
      <c r="C1002" t="s">
        <v>8152</v>
      </c>
      <c r="D1002">
        <v>17000</v>
      </c>
      <c r="E1002">
        <v>3001</v>
      </c>
      <c r="F1002" t="s">
        <v>8220</v>
      </c>
      <c r="G1002" t="s">
        <v>8224</v>
      </c>
      <c r="H1002" t="s">
        <v>8246</v>
      </c>
      <c r="I1002">
        <v>1460373187</v>
      </c>
      <c r="J1002">
        <v>1457352787</v>
      </c>
      <c r="K1002" t="b">
        <v>0</v>
      </c>
      <c r="L1002">
        <v>91</v>
      </c>
      <c r="M1002" t="b">
        <v>0</v>
      </c>
      <c r="N1002" t="s">
        <v>8269</v>
      </c>
      <c r="O1002">
        <v>42471.467442129629</v>
      </c>
      <c r="P1002">
        <v>42436.509108796294</v>
      </c>
      <c r="Q1002">
        <v>18</v>
      </c>
      <c r="R1002">
        <v>32.979999999999997</v>
      </c>
      <c r="S1002" t="s">
        <v>8320</v>
      </c>
      <c r="T1002" t="s">
        <v>8321</v>
      </c>
    </row>
    <row r="1003" spans="1:20" x14ac:dyDescent="0.3">
      <c r="A1003">
        <v>4049</v>
      </c>
      <c r="B1003" t="s">
        <v>4045</v>
      </c>
      <c r="C1003" t="s">
        <v>8153</v>
      </c>
      <c r="D1003">
        <v>20000</v>
      </c>
      <c r="E1003">
        <v>16</v>
      </c>
      <c r="F1003" t="s">
        <v>8220</v>
      </c>
      <c r="G1003" t="s">
        <v>8223</v>
      </c>
      <c r="H1003" t="s">
        <v>8245</v>
      </c>
      <c r="I1003">
        <v>1436914815</v>
      </c>
      <c r="J1003">
        <v>1434322815</v>
      </c>
      <c r="K1003" t="b">
        <v>0</v>
      </c>
      <c r="L1003">
        <v>1</v>
      </c>
      <c r="M1003" t="b">
        <v>0</v>
      </c>
      <c r="N1003" t="s">
        <v>8269</v>
      </c>
      <c r="O1003">
        <v>42199.958506944444</v>
      </c>
      <c r="P1003">
        <v>42169.958506944444</v>
      </c>
      <c r="Q1003">
        <v>0</v>
      </c>
      <c r="R1003">
        <v>16</v>
      </c>
      <c r="S1003" t="s">
        <v>8320</v>
      </c>
      <c r="T1003" t="s">
        <v>8321</v>
      </c>
    </row>
    <row r="1004" spans="1:20" x14ac:dyDescent="0.3">
      <c r="A1004">
        <v>4050</v>
      </c>
      <c r="B1004" t="s">
        <v>4046</v>
      </c>
      <c r="C1004" t="s">
        <v>8154</v>
      </c>
      <c r="D1004">
        <v>1500</v>
      </c>
      <c r="E1004">
        <v>1</v>
      </c>
      <c r="F1004" t="s">
        <v>8220</v>
      </c>
      <c r="G1004" t="s">
        <v>8223</v>
      </c>
      <c r="H1004" t="s">
        <v>8245</v>
      </c>
      <c r="I1004">
        <v>1414077391</v>
      </c>
      <c r="J1004">
        <v>1411485391</v>
      </c>
      <c r="K1004" t="b">
        <v>0</v>
      </c>
      <c r="L1004">
        <v>1</v>
      </c>
      <c r="M1004" t="b">
        <v>0</v>
      </c>
      <c r="N1004" t="s">
        <v>8269</v>
      </c>
      <c r="O1004">
        <v>41935.636469907404</v>
      </c>
      <c r="P1004">
        <v>41905.636469907404</v>
      </c>
      <c r="Q1004">
        <v>0</v>
      </c>
      <c r="R1004">
        <v>1</v>
      </c>
      <c r="S1004" t="s">
        <v>8320</v>
      </c>
      <c r="T1004" t="s">
        <v>8321</v>
      </c>
    </row>
    <row r="1005" spans="1:20" x14ac:dyDescent="0.3">
      <c r="A1005">
        <v>4051</v>
      </c>
      <c r="B1005" t="s">
        <v>4047</v>
      </c>
      <c r="C1005" t="s">
        <v>8155</v>
      </c>
      <c r="D1005">
        <v>500</v>
      </c>
      <c r="E1005">
        <v>0</v>
      </c>
      <c r="F1005" t="s">
        <v>8220</v>
      </c>
      <c r="G1005" t="s">
        <v>8223</v>
      </c>
      <c r="H1005" t="s">
        <v>8245</v>
      </c>
      <c r="I1005">
        <v>1399618380</v>
      </c>
      <c r="J1005">
        <v>1399058797</v>
      </c>
      <c r="K1005" t="b">
        <v>0</v>
      </c>
      <c r="L1005">
        <v>0</v>
      </c>
      <c r="M1005" t="b">
        <v>0</v>
      </c>
      <c r="N1005" t="s">
        <v>8269</v>
      </c>
      <c r="O1005">
        <v>41768.286805555559</v>
      </c>
      <c r="P1005">
        <v>41761.810150462967</v>
      </c>
      <c r="Q1005">
        <v>0</v>
      </c>
      <c r="R1005">
        <v>0</v>
      </c>
      <c r="S1005" t="s">
        <v>8320</v>
      </c>
      <c r="T1005" t="s">
        <v>8321</v>
      </c>
    </row>
    <row r="1006" spans="1:20" x14ac:dyDescent="0.3">
      <c r="A1006">
        <v>4052</v>
      </c>
      <c r="B1006" t="s">
        <v>4048</v>
      </c>
      <c r="C1006" t="s">
        <v>8156</v>
      </c>
      <c r="D1006">
        <v>3000</v>
      </c>
      <c r="E1006">
        <v>1126</v>
      </c>
      <c r="F1006" t="s">
        <v>8220</v>
      </c>
      <c r="G1006" t="s">
        <v>8223</v>
      </c>
      <c r="H1006" t="s">
        <v>8245</v>
      </c>
      <c r="I1006">
        <v>1413234316</v>
      </c>
      <c r="J1006">
        <v>1408050316</v>
      </c>
      <c r="K1006" t="b">
        <v>0</v>
      </c>
      <c r="L1006">
        <v>13</v>
      </c>
      <c r="M1006" t="b">
        <v>0</v>
      </c>
      <c r="N1006" t="s">
        <v>8269</v>
      </c>
      <c r="O1006">
        <v>41925.878657407404</v>
      </c>
      <c r="P1006">
        <v>41865.878657407404</v>
      </c>
      <c r="Q1006">
        <v>38</v>
      </c>
      <c r="R1006">
        <v>86.62</v>
      </c>
      <c r="S1006" t="s">
        <v>8320</v>
      </c>
      <c r="T1006" t="s">
        <v>8321</v>
      </c>
    </row>
    <row r="1007" spans="1:20" x14ac:dyDescent="0.3">
      <c r="A1007">
        <v>4053</v>
      </c>
      <c r="B1007" t="s">
        <v>4049</v>
      </c>
      <c r="C1007" t="s">
        <v>8157</v>
      </c>
      <c r="D1007">
        <v>500</v>
      </c>
      <c r="E1007">
        <v>110</v>
      </c>
      <c r="F1007" t="s">
        <v>8220</v>
      </c>
      <c r="G1007" t="s">
        <v>8224</v>
      </c>
      <c r="H1007" t="s">
        <v>8246</v>
      </c>
      <c r="I1007">
        <v>1416081600</v>
      </c>
      <c r="J1007">
        <v>1413477228</v>
      </c>
      <c r="K1007" t="b">
        <v>0</v>
      </c>
      <c r="L1007">
        <v>2</v>
      </c>
      <c r="M1007" t="b">
        <v>0</v>
      </c>
      <c r="N1007" t="s">
        <v>8269</v>
      </c>
      <c r="O1007">
        <v>41958.833333333328</v>
      </c>
      <c r="P1007">
        <v>41928.690138888887</v>
      </c>
      <c r="Q1007">
        <v>22</v>
      </c>
      <c r="R1007">
        <v>55</v>
      </c>
      <c r="S1007" t="s">
        <v>8320</v>
      </c>
      <c r="T1007" t="s">
        <v>8321</v>
      </c>
    </row>
    <row r="1008" spans="1:20" x14ac:dyDescent="0.3">
      <c r="A1008">
        <v>4054</v>
      </c>
      <c r="B1008" t="s">
        <v>4050</v>
      </c>
      <c r="C1008" t="s">
        <v>8158</v>
      </c>
      <c r="D1008">
        <v>8880</v>
      </c>
      <c r="E1008">
        <v>0</v>
      </c>
      <c r="F1008" t="s">
        <v>8220</v>
      </c>
      <c r="G1008" t="s">
        <v>8223</v>
      </c>
      <c r="H1008" t="s">
        <v>8245</v>
      </c>
      <c r="I1008">
        <v>1475294400</v>
      </c>
      <c r="J1008">
        <v>1472674285</v>
      </c>
      <c r="K1008" t="b">
        <v>0</v>
      </c>
      <c r="L1008">
        <v>0</v>
      </c>
      <c r="M1008" t="b">
        <v>0</v>
      </c>
      <c r="N1008" t="s">
        <v>8269</v>
      </c>
      <c r="O1008">
        <v>42644.166666666672</v>
      </c>
      <c r="P1008">
        <v>42613.841261574074</v>
      </c>
      <c r="Q1008">
        <v>0</v>
      </c>
      <c r="R1008">
        <v>0</v>
      </c>
      <c r="S1008" t="s">
        <v>8320</v>
      </c>
      <c r="T1008" t="s">
        <v>8321</v>
      </c>
    </row>
    <row r="1009" spans="1:20" x14ac:dyDescent="0.3">
      <c r="A1009">
        <v>4055</v>
      </c>
      <c r="B1009" t="s">
        <v>4051</v>
      </c>
      <c r="C1009" t="s">
        <v>8159</v>
      </c>
      <c r="D1009">
        <v>5000</v>
      </c>
      <c r="E1009">
        <v>881</v>
      </c>
      <c r="F1009" t="s">
        <v>8220</v>
      </c>
      <c r="G1009" t="s">
        <v>8224</v>
      </c>
      <c r="H1009" t="s">
        <v>8246</v>
      </c>
      <c r="I1009">
        <v>1403192031</v>
      </c>
      <c r="J1009">
        <v>1400600031</v>
      </c>
      <c r="K1009" t="b">
        <v>0</v>
      </c>
      <c r="L1009">
        <v>21</v>
      </c>
      <c r="M1009" t="b">
        <v>0</v>
      </c>
      <c r="N1009" t="s">
        <v>8269</v>
      </c>
      <c r="O1009">
        <v>41809.648506944446</v>
      </c>
      <c r="P1009">
        <v>41779.648506944446</v>
      </c>
      <c r="Q1009">
        <v>18</v>
      </c>
      <c r="R1009">
        <v>41.95</v>
      </c>
      <c r="S1009" t="s">
        <v>8320</v>
      </c>
      <c r="T1009" t="s">
        <v>8321</v>
      </c>
    </row>
    <row r="1010" spans="1:20" x14ac:dyDescent="0.3">
      <c r="A1010">
        <v>4056</v>
      </c>
      <c r="B1010" t="s">
        <v>4052</v>
      </c>
      <c r="C1010" t="s">
        <v>8160</v>
      </c>
      <c r="D1010">
        <v>1500</v>
      </c>
      <c r="E1010">
        <v>795</v>
      </c>
      <c r="F1010" t="s">
        <v>8220</v>
      </c>
      <c r="G1010" t="s">
        <v>8223</v>
      </c>
      <c r="H1010" t="s">
        <v>8245</v>
      </c>
      <c r="I1010">
        <v>1467575940</v>
      </c>
      <c r="J1010">
        <v>1465856639</v>
      </c>
      <c r="K1010" t="b">
        <v>0</v>
      </c>
      <c r="L1010">
        <v>9</v>
      </c>
      <c r="M1010" t="b">
        <v>0</v>
      </c>
      <c r="N1010" t="s">
        <v>8269</v>
      </c>
      <c r="O1010">
        <v>42554.832638888889</v>
      </c>
      <c r="P1010">
        <v>42534.933321759265</v>
      </c>
      <c r="Q1010">
        <v>53</v>
      </c>
      <c r="R1010">
        <v>88.33</v>
      </c>
      <c r="S1010" t="s">
        <v>8320</v>
      </c>
      <c r="T1010" t="s">
        <v>8321</v>
      </c>
    </row>
    <row r="1011" spans="1:20" x14ac:dyDescent="0.3">
      <c r="A1011">
        <v>4057</v>
      </c>
      <c r="B1011" t="s">
        <v>4053</v>
      </c>
      <c r="C1011" t="s">
        <v>8161</v>
      </c>
      <c r="D1011">
        <v>3500</v>
      </c>
      <c r="E1011">
        <v>775</v>
      </c>
      <c r="F1011" t="s">
        <v>8220</v>
      </c>
      <c r="G1011" t="s">
        <v>8224</v>
      </c>
      <c r="H1011" t="s">
        <v>8246</v>
      </c>
      <c r="I1011">
        <v>1448492400</v>
      </c>
      <c r="J1011">
        <v>1446506080</v>
      </c>
      <c r="K1011" t="b">
        <v>0</v>
      </c>
      <c r="L1011">
        <v>6</v>
      </c>
      <c r="M1011" t="b">
        <v>0</v>
      </c>
      <c r="N1011" t="s">
        <v>8269</v>
      </c>
      <c r="O1011">
        <v>42333.958333333328</v>
      </c>
      <c r="P1011">
        <v>42310.968518518523</v>
      </c>
      <c r="Q1011">
        <v>22</v>
      </c>
      <c r="R1011">
        <v>129.16999999999999</v>
      </c>
      <c r="S1011" t="s">
        <v>8320</v>
      </c>
      <c r="T1011" t="s">
        <v>8321</v>
      </c>
    </row>
    <row r="1012" spans="1:20" x14ac:dyDescent="0.3">
      <c r="A1012">
        <v>4058</v>
      </c>
      <c r="B1012" t="s">
        <v>4054</v>
      </c>
      <c r="C1012" t="s">
        <v>8162</v>
      </c>
      <c r="D1012">
        <v>3750</v>
      </c>
      <c r="E1012">
        <v>95</v>
      </c>
      <c r="F1012" t="s">
        <v>8220</v>
      </c>
      <c r="G1012" t="s">
        <v>8223</v>
      </c>
      <c r="H1012" t="s">
        <v>8245</v>
      </c>
      <c r="I1012">
        <v>1459483140</v>
      </c>
      <c r="J1012">
        <v>1458178044</v>
      </c>
      <c r="K1012" t="b">
        <v>0</v>
      </c>
      <c r="L1012">
        <v>4</v>
      </c>
      <c r="M1012" t="b">
        <v>0</v>
      </c>
      <c r="N1012" t="s">
        <v>8269</v>
      </c>
      <c r="O1012">
        <v>42461.165972222225</v>
      </c>
      <c r="P1012">
        <v>42446.060694444444</v>
      </c>
      <c r="Q1012">
        <v>3</v>
      </c>
      <c r="R1012">
        <v>23.75</v>
      </c>
      <c r="S1012" t="s">
        <v>8320</v>
      </c>
      <c r="T1012" t="s">
        <v>8321</v>
      </c>
    </row>
    <row r="1013" spans="1:20" x14ac:dyDescent="0.3">
      <c r="A1013">
        <v>4059</v>
      </c>
      <c r="B1013" t="s">
        <v>4055</v>
      </c>
      <c r="C1013" t="s">
        <v>8163</v>
      </c>
      <c r="D1013">
        <v>10000</v>
      </c>
      <c r="E1013">
        <v>250</v>
      </c>
      <c r="F1013" t="s">
        <v>8220</v>
      </c>
      <c r="G1013" t="s">
        <v>8228</v>
      </c>
      <c r="H1013" t="s">
        <v>8250</v>
      </c>
      <c r="I1013">
        <v>1410836400</v>
      </c>
      <c r="J1013">
        <v>1408116152</v>
      </c>
      <c r="K1013" t="b">
        <v>0</v>
      </c>
      <c r="L1013">
        <v>7</v>
      </c>
      <c r="M1013" t="b">
        <v>0</v>
      </c>
      <c r="N1013" t="s">
        <v>8269</v>
      </c>
      <c r="O1013">
        <v>41898.125</v>
      </c>
      <c r="P1013">
        <v>41866.640648148146</v>
      </c>
      <c r="Q1013">
        <v>3</v>
      </c>
      <c r="R1013">
        <v>35.71</v>
      </c>
      <c r="S1013" t="s">
        <v>8320</v>
      </c>
      <c r="T1013" t="s">
        <v>8321</v>
      </c>
    </row>
    <row r="1014" spans="1:20" x14ac:dyDescent="0.3">
      <c r="A1014">
        <v>4060</v>
      </c>
      <c r="B1014" t="s">
        <v>4056</v>
      </c>
      <c r="C1014" t="s">
        <v>8164</v>
      </c>
      <c r="D1014">
        <v>10000</v>
      </c>
      <c r="E1014">
        <v>285</v>
      </c>
      <c r="F1014" t="s">
        <v>8220</v>
      </c>
      <c r="G1014" t="s">
        <v>8228</v>
      </c>
      <c r="H1014" t="s">
        <v>8250</v>
      </c>
      <c r="I1014">
        <v>1403539200</v>
      </c>
      <c r="J1014">
        <v>1400604056</v>
      </c>
      <c r="K1014" t="b">
        <v>0</v>
      </c>
      <c r="L1014">
        <v>5</v>
      </c>
      <c r="M1014" t="b">
        <v>0</v>
      </c>
      <c r="N1014" t="s">
        <v>8269</v>
      </c>
      <c r="O1014">
        <v>41813.666666666664</v>
      </c>
      <c r="P1014">
        <v>41779.695092592592</v>
      </c>
      <c r="Q1014">
        <v>3</v>
      </c>
      <c r="R1014">
        <v>57</v>
      </c>
      <c r="S1014" t="s">
        <v>8320</v>
      </c>
      <c r="T1014" t="s">
        <v>8321</v>
      </c>
    </row>
    <row r="1015" spans="1:20" x14ac:dyDescent="0.3">
      <c r="A1015">
        <v>4061</v>
      </c>
      <c r="B1015" t="s">
        <v>4057</v>
      </c>
      <c r="C1015" t="s">
        <v>8165</v>
      </c>
      <c r="D1015">
        <v>525</v>
      </c>
      <c r="E1015">
        <v>0</v>
      </c>
      <c r="F1015" t="s">
        <v>8220</v>
      </c>
      <c r="G1015" t="s">
        <v>8223</v>
      </c>
      <c r="H1015" t="s">
        <v>8245</v>
      </c>
      <c r="I1015">
        <v>1461205423</v>
      </c>
      <c r="J1015">
        <v>1456025023</v>
      </c>
      <c r="K1015" t="b">
        <v>0</v>
      </c>
      <c r="L1015">
        <v>0</v>
      </c>
      <c r="M1015" t="b">
        <v>0</v>
      </c>
      <c r="N1015" t="s">
        <v>8269</v>
      </c>
      <c r="O1015">
        <v>42481.099803240737</v>
      </c>
      <c r="P1015">
        <v>42421.141469907408</v>
      </c>
      <c r="Q1015">
        <v>0</v>
      </c>
      <c r="R1015">
        <v>0</v>
      </c>
      <c r="S1015" t="s">
        <v>8320</v>
      </c>
      <c r="T1015" t="s">
        <v>8321</v>
      </c>
    </row>
    <row r="1016" spans="1:20" x14ac:dyDescent="0.3">
      <c r="A1016">
        <v>4062</v>
      </c>
      <c r="B1016" t="s">
        <v>4058</v>
      </c>
      <c r="C1016" t="s">
        <v>8166</v>
      </c>
      <c r="D1016">
        <v>20000</v>
      </c>
      <c r="E1016">
        <v>490</v>
      </c>
      <c r="F1016" t="s">
        <v>8220</v>
      </c>
      <c r="G1016" t="s">
        <v>8223</v>
      </c>
      <c r="H1016" t="s">
        <v>8245</v>
      </c>
      <c r="I1016">
        <v>1467481468</v>
      </c>
      <c r="J1016">
        <v>1464889468</v>
      </c>
      <c r="K1016" t="b">
        <v>0</v>
      </c>
      <c r="L1016">
        <v>3</v>
      </c>
      <c r="M1016" t="b">
        <v>0</v>
      </c>
      <c r="N1016" t="s">
        <v>8269</v>
      </c>
      <c r="O1016">
        <v>42553.739212962959</v>
      </c>
      <c r="P1016">
        <v>42523.739212962959</v>
      </c>
      <c r="Q1016">
        <v>2</v>
      </c>
      <c r="R1016">
        <v>163.33000000000001</v>
      </c>
      <c r="S1016" t="s">
        <v>8320</v>
      </c>
      <c r="T1016" t="s">
        <v>8321</v>
      </c>
    </row>
    <row r="1017" spans="1:20" x14ac:dyDescent="0.3">
      <c r="A1017">
        <v>4063</v>
      </c>
      <c r="B1017" t="s">
        <v>4059</v>
      </c>
      <c r="C1017" t="s">
        <v>8167</v>
      </c>
      <c r="D1017">
        <v>9500</v>
      </c>
      <c r="E1017">
        <v>135</v>
      </c>
      <c r="F1017" t="s">
        <v>8220</v>
      </c>
      <c r="G1017" t="s">
        <v>8224</v>
      </c>
      <c r="H1017" t="s">
        <v>8246</v>
      </c>
      <c r="I1017">
        <v>1403886084</v>
      </c>
      <c r="J1017">
        <v>1401294084</v>
      </c>
      <c r="K1017" t="b">
        <v>0</v>
      </c>
      <c r="L1017">
        <v>9</v>
      </c>
      <c r="M1017" t="b">
        <v>0</v>
      </c>
      <c r="N1017" t="s">
        <v>8269</v>
      </c>
      <c r="O1017">
        <v>41817.681527777779</v>
      </c>
      <c r="P1017">
        <v>41787.681527777779</v>
      </c>
      <c r="Q1017">
        <v>1</v>
      </c>
      <c r="R1017">
        <v>15</v>
      </c>
      <c r="S1017" t="s">
        <v>8320</v>
      </c>
      <c r="T1017" t="s">
        <v>8321</v>
      </c>
    </row>
    <row r="1018" spans="1:20" x14ac:dyDescent="0.3">
      <c r="A1018">
        <v>4064</v>
      </c>
      <c r="B1018" t="s">
        <v>4060</v>
      </c>
      <c r="C1018" t="s">
        <v>8168</v>
      </c>
      <c r="D1018">
        <v>2000</v>
      </c>
      <c r="E1018">
        <v>385</v>
      </c>
      <c r="F1018" t="s">
        <v>8220</v>
      </c>
      <c r="G1018" t="s">
        <v>8225</v>
      </c>
      <c r="H1018" t="s">
        <v>8247</v>
      </c>
      <c r="I1018">
        <v>1430316426</v>
      </c>
      <c r="J1018">
        <v>1427724426</v>
      </c>
      <c r="K1018" t="b">
        <v>0</v>
      </c>
      <c r="L1018">
        <v>6</v>
      </c>
      <c r="M1018" t="b">
        <v>0</v>
      </c>
      <c r="N1018" t="s">
        <v>8269</v>
      </c>
      <c r="O1018">
        <v>42123.588263888887</v>
      </c>
      <c r="P1018">
        <v>42093.588263888887</v>
      </c>
      <c r="Q1018">
        <v>19</v>
      </c>
      <c r="R1018">
        <v>64.17</v>
      </c>
      <c r="S1018" t="s">
        <v>8320</v>
      </c>
      <c r="T1018" t="s">
        <v>8321</v>
      </c>
    </row>
    <row r="1019" spans="1:20" x14ac:dyDescent="0.3">
      <c r="A1019">
        <v>4065</v>
      </c>
      <c r="B1019" t="s">
        <v>4061</v>
      </c>
      <c r="C1019" t="s">
        <v>8169</v>
      </c>
      <c r="D1019">
        <v>4000</v>
      </c>
      <c r="E1019">
        <v>27</v>
      </c>
      <c r="F1019" t="s">
        <v>8220</v>
      </c>
      <c r="G1019" t="s">
        <v>8223</v>
      </c>
      <c r="H1019" t="s">
        <v>8245</v>
      </c>
      <c r="I1019">
        <v>1407883811</v>
      </c>
      <c r="J1019">
        <v>1405291811</v>
      </c>
      <c r="K1019" t="b">
        <v>0</v>
      </c>
      <c r="L1019">
        <v>4</v>
      </c>
      <c r="M1019" t="b">
        <v>0</v>
      </c>
      <c r="N1019" t="s">
        <v>8269</v>
      </c>
      <c r="O1019">
        <v>41863.951516203706</v>
      </c>
      <c r="P1019">
        <v>41833.951516203706</v>
      </c>
      <c r="Q1019">
        <v>1</v>
      </c>
      <c r="R1019">
        <v>6.75</v>
      </c>
      <c r="S1019" t="s">
        <v>8320</v>
      </c>
      <c r="T1019" t="s">
        <v>8321</v>
      </c>
    </row>
    <row r="1020" spans="1:20" x14ac:dyDescent="0.3">
      <c r="A1020">
        <v>4066</v>
      </c>
      <c r="B1020" t="s">
        <v>4062</v>
      </c>
      <c r="C1020" t="s">
        <v>8170</v>
      </c>
      <c r="D1020">
        <v>15000</v>
      </c>
      <c r="E1020">
        <v>25</v>
      </c>
      <c r="F1020" t="s">
        <v>8220</v>
      </c>
      <c r="G1020" t="s">
        <v>8223</v>
      </c>
      <c r="H1020" t="s">
        <v>8245</v>
      </c>
      <c r="I1020">
        <v>1463619388</v>
      </c>
      <c r="J1020">
        <v>1461027388</v>
      </c>
      <c r="K1020" t="b">
        <v>0</v>
      </c>
      <c r="L1020">
        <v>1</v>
      </c>
      <c r="M1020" t="b">
        <v>0</v>
      </c>
      <c r="N1020" t="s">
        <v>8269</v>
      </c>
      <c r="O1020">
        <v>42509.039212962962</v>
      </c>
      <c r="P1020">
        <v>42479.039212962962</v>
      </c>
      <c r="Q1020">
        <v>0</v>
      </c>
      <c r="R1020">
        <v>25</v>
      </c>
      <c r="S1020" t="s">
        <v>8320</v>
      </c>
      <c r="T1020" t="s">
        <v>8321</v>
      </c>
    </row>
    <row r="1021" spans="1:20" x14ac:dyDescent="0.3">
      <c r="A1021">
        <v>4067</v>
      </c>
      <c r="B1021" t="s">
        <v>4063</v>
      </c>
      <c r="C1021" t="s">
        <v>7998</v>
      </c>
      <c r="D1021">
        <v>5000</v>
      </c>
      <c r="E1021">
        <v>3045</v>
      </c>
      <c r="F1021" t="s">
        <v>8220</v>
      </c>
      <c r="G1021" t="s">
        <v>8223</v>
      </c>
      <c r="H1021" t="s">
        <v>8245</v>
      </c>
      <c r="I1021">
        <v>1443408550</v>
      </c>
      <c r="J1021">
        <v>1439952550</v>
      </c>
      <c r="K1021" t="b">
        <v>0</v>
      </c>
      <c r="L1021">
        <v>17</v>
      </c>
      <c r="M1021" t="b">
        <v>0</v>
      </c>
      <c r="N1021" t="s">
        <v>8269</v>
      </c>
      <c r="O1021">
        <v>42275.117476851854</v>
      </c>
      <c r="P1021">
        <v>42235.117476851854</v>
      </c>
      <c r="Q1021">
        <v>61</v>
      </c>
      <c r="R1021">
        <v>179.12</v>
      </c>
      <c r="S1021" t="s">
        <v>8320</v>
      </c>
      <c r="T1021" t="s">
        <v>8321</v>
      </c>
    </row>
    <row r="1022" spans="1:20" x14ac:dyDescent="0.3">
      <c r="A1022">
        <v>4068</v>
      </c>
      <c r="B1022" t="s">
        <v>4064</v>
      </c>
      <c r="C1022" t="s">
        <v>8171</v>
      </c>
      <c r="D1022">
        <v>3495</v>
      </c>
      <c r="E1022">
        <v>34.950000000000003</v>
      </c>
      <c r="F1022" t="s">
        <v>8220</v>
      </c>
      <c r="G1022" t="s">
        <v>8223</v>
      </c>
      <c r="H1022" t="s">
        <v>8245</v>
      </c>
      <c r="I1022">
        <v>1484348700</v>
      </c>
      <c r="J1022">
        <v>1481756855</v>
      </c>
      <c r="K1022" t="b">
        <v>0</v>
      </c>
      <c r="L1022">
        <v>1</v>
      </c>
      <c r="M1022" t="b">
        <v>0</v>
      </c>
      <c r="N1022" t="s">
        <v>8269</v>
      </c>
      <c r="O1022">
        <v>42748.961805555555</v>
      </c>
      <c r="P1022">
        <v>42718.963599537034</v>
      </c>
      <c r="Q1022">
        <v>1</v>
      </c>
      <c r="R1022">
        <v>34.950000000000003</v>
      </c>
      <c r="S1022" t="s">
        <v>8320</v>
      </c>
      <c r="T1022" t="s">
        <v>8321</v>
      </c>
    </row>
    <row r="1023" spans="1:20" x14ac:dyDescent="0.3">
      <c r="A1023">
        <v>4069</v>
      </c>
      <c r="B1023" t="s">
        <v>4065</v>
      </c>
      <c r="C1023" t="s">
        <v>8172</v>
      </c>
      <c r="D1023">
        <v>1250</v>
      </c>
      <c r="E1023">
        <v>430</v>
      </c>
      <c r="F1023" t="s">
        <v>8220</v>
      </c>
      <c r="G1023" t="s">
        <v>8224</v>
      </c>
      <c r="H1023" t="s">
        <v>8246</v>
      </c>
      <c r="I1023">
        <v>1425124800</v>
      </c>
      <c r="J1023">
        <v>1421596356</v>
      </c>
      <c r="K1023" t="b">
        <v>0</v>
      </c>
      <c r="L1023">
        <v>13</v>
      </c>
      <c r="M1023" t="b">
        <v>0</v>
      </c>
      <c r="N1023" t="s">
        <v>8269</v>
      </c>
      <c r="O1023">
        <v>42063.5</v>
      </c>
      <c r="P1023">
        <v>42022.661527777775</v>
      </c>
      <c r="Q1023">
        <v>34</v>
      </c>
      <c r="R1023">
        <v>33.08</v>
      </c>
      <c r="S1023" t="s">
        <v>8320</v>
      </c>
      <c r="T1023" t="s">
        <v>8321</v>
      </c>
    </row>
    <row r="1024" spans="1:20" x14ac:dyDescent="0.3">
      <c r="A1024">
        <v>4070</v>
      </c>
      <c r="B1024" t="s">
        <v>4066</v>
      </c>
      <c r="C1024" t="s">
        <v>8173</v>
      </c>
      <c r="D1024">
        <v>1000</v>
      </c>
      <c r="E1024">
        <v>165</v>
      </c>
      <c r="F1024" t="s">
        <v>8220</v>
      </c>
      <c r="G1024" t="s">
        <v>8223</v>
      </c>
      <c r="H1024" t="s">
        <v>8245</v>
      </c>
      <c r="I1024">
        <v>1425178800</v>
      </c>
      <c r="J1024">
        <v>1422374420</v>
      </c>
      <c r="K1024" t="b">
        <v>0</v>
      </c>
      <c r="L1024">
        <v>6</v>
      </c>
      <c r="M1024" t="b">
        <v>0</v>
      </c>
      <c r="N1024" t="s">
        <v>8269</v>
      </c>
      <c r="O1024">
        <v>42064.125</v>
      </c>
      <c r="P1024">
        <v>42031.666898148149</v>
      </c>
      <c r="Q1024">
        <v>17</v>
      </c>
      <c r="R1024">
        <v>27.5</v>
      </c>
      <c r="S1024" t="s">
        <v>8320</v>
      </c>
      <c r="T1024" t="s">
        <v>8321</v>
      </c>
    </row>
    <row r="1025" spans="1:20" x14ac:dyDescent="0.3">
      <c r="A1025">
        <v>4071</v>
      </c>
      <c r="B1025" t="s">
        <v>4067</v>
      </c>
      <c r="C1025" t="s">
        <v>8174</v>
      </c>
      <c r="D1025">
        <v>20000</v>
      </c>
      <c r="E1025">
        <v>0</v>
      </c>
      <c r="F1025" t="s">
        <v>8220</v>
      </c>
      <c r="G1025" t="s">
        <v>8237</v>
      </c>
      <c r="H1025" t="s">
        <v>8255</v>
      </c>
      <c r="I1025">
        <v>1482779931</v>
      </c>
      <c r="J1025">
        <v>1480187931</v>
      </c>
      <c r="K1025" t="b">
        <v>0</v>
      </c>
      <c r="L1025">
        <v>0</v>
      </c>
      <c r="M1025" t="b">
        <v>0</v>
      </c>
      <c r="N1025" t="s">
        <v>8269</v>
      </c>
      <c r="O1025">
        <v>42730.804756944446</v>
      </c>
      <c r="P1025">
        <v>42700.804756944446</v>
      </c>
      <c r="Q1025">
        <v>0</v>
      </c>
      <c r="R1025">
        <v>0</v>
      </c>
      <c r="S1025" t="s">
        <v>8320</v>
      </c>
      <c r="T1025" t="s">
        <v>8321</v>
      </c>
    </row>
    <row r="1026" spans="1:20" x14ac:dyDescent="0.3">
      <c r="A1026">
        <v>4072</v>
      </c>
      <c r="B1026" t="s">
        <v>4068</v>
      </c>
      <c r="C1026" t="s">
        <v>8175</v>
      </c>
      <c r="D1026">
        <v>1000</v>
      </c>
      <c r="E1026">
        <v>4</v>
      </c>
      <c r="F1026" t="s">
        <v>8220</v>
      </c>
      <c r="G1026" t="s">
        <v>8224</v>
      </c>
      <c r="H1026" t="s">
        <v>8246</v>
      </c>
      <c r="I1026">
        <v>1408646111</v>
      </c>
      <c r="J1026">
        <v>1403462111</v>
      </c>
      <c r="K1026" t="b">
        <v>0</v>
      </c>
      <c r="L1026">
        <v>2</v>
      </c>
      <c r="M1026" t="b">
        <v>0</v>
      </c>
      <c r="N1026" t="s">
        <v>8269</v>
      </c>
      <c r="O1026">
        <v>41872.77443287037</v>
      </c>
      <c r="P1026">
        <v>41812.77443287037</v>
      </c>
      <c r="Q1026">
        <v>0</v>
      </c>
      <c r="R1026">
        <v>2</v>
      </c>
      <c r="S1026" t="s">
        <v>8320</v>
      </c>
      <c r="T1026" t="s">
        <v>8321</v>
      </c>
    </row>
    <row r="1027" spans="1:20" x14ac:dyDescent="0.3">
      <c r="A1027">
        <v>4073</v>
      </c>
      <c r="B1027" t="s">
        <v>4069</v>
      </c>
      <c r="C1027" t="s">
        <v>8176</v>
      </c>
      <c r="D1027">
        <v>3500</v>
      </c>
      <c r="E1027">
        <v>37</v>
      </c>
      <c r="F1027" t="s">
        <v>8220</v>
      </c>
      <c r="G1027" t="s">
        <v>8223</v>
      </c>
      <c r="H1027" t="s">
        <v>8245</v>
      </c>
      <c r="I1027">
        <v>1431144000</v>
      </c>
      <c r="J1027">
        <v>1426407426</v>
      </c>
      <c r="K1027" t="b">
        <v>0</v>
      </c>
      <c r="L1027">
        <v>2</v>
      </c>
      <c r="M1027" t="b">
        <v>0</v>
      </c>
      <c r="N1027" t="s">
        <v>8269</v>
      </c>
      <c r="O1027">
        <v>42133.166666666672</v>
      </c>
      <c r="P1027">
        <v>42078.34520833334</v>
      </c>
      <c r="Q1027">
        <v>1</v>
      </c>
      <c r="R1027">
        <v>18.5</v>
      </c>
      <c r="S1027" t="s">
        <v>8320</v>
      </c>
      <c r="T1027" t="s">
        <v>8321</v>
      </c>
    </row>
    <row r="1028" spans="1:20" x14ac:dyDescent="0.3">
      <c r="A1028">
        <v>4074</v>
      </c>
      <c r="B1028" t="s">
        <v>4070</v>
      </c>
      <c r="C1028" t="s">
        <v>8177</v>
      </c>
      <c r="D1028">
        <v>2750</v>
      </c>
      <c r="E1028">
        <v>735</v>
      </c>
      <c r="F1028" t="s">
        <v>8220</v>
      </c>
      <c r="G1028" t="s">
        <v>8224</v>
      </c>
      <c r="H1028" t="s">
        <v>8246</v>
      </c>
      <c r="I1028">
        <v>1446732975</v>
      </c>
      <c r="J1028">
        <v>1444137375</v>
      </c>
      <c r="K1028" t="b">
        <v>0</v>
      </c>
      <c r="L1028">
        <v>21</v>
      </c>
      <c r="M1028" t="b">
        <v>0</v>
      </c>
      <c r="N1028" t="s">
        <v>8269</v>
      </c>
      <c r="O1028">
        <v>42313.594618055555</v>
      </c>
      <c r="P1028">
        <v>42283.552951388891</v>
      </c>
      <c r="Q1028">
        <v>27</v>
      </c>
      <c r="R1028">
        <v>35</v>
      </c>
      <c r="S1028" t="s">
        <v>8320</v>
      </c>
      <c r="T1028" t="s">
        <v>8321</v>
      </c>
    </row>
    <row r="1029" spans="1:20" x14ac:dyDescent="0.3">
      <c r="A1029">
        <v>4075</v>
      </c>
      <c r="B1029" t="s">
        <v>4071</v>
      </c>
      <c r="C1029" t="s">
        <v>8178</v>
      </c>
      <c r="D1029">
        <v>2000</v>
      </c>
      <c r="E1029">
        <v>576</v>
      </c>
      <c r="F1029" t="s">
        <v>8220</v>
      </c>
      <c r="G1029" t="s">
        <v>8224</v>
      </c>
      <c r="H1029" t="s">
        <v>8246</v>
      </c>
      <c r="I1029">
        <v>1404149280</v>
      </c>
      <c r="J1029">
        <v>1400547969</v>
      </c>
      <c r="K1029" t="b">
        <v>0</v>
      </c>
      <c r="L1029">
        <v>13</v>
      </c>
      <c r="M1029" t="b">
        <v>0</v>
      </c>
      <c r="N1029" t="s">
        <v>8269</v>
      </c>
      <c r="O1029">
        <v>41820.727777777778</v>
      </c>
      <c r="P1029">
        <v>41779.045937499999</v>
      </c>
      <c r="Q1029">
        <v>29</v>
      </c>
      <c r="R1029">
        <v>44.31</v>
      </c>
      <c r="S1029" t="s">
        <v>8320</v>
      </c>
      <c r="T1029" t="s">
        <v>8321</v>
      </c>
    </row>
    <row r="1030" spans="1:20" x14ac:dyDescent="0.3">
      <c r="A1030">
        <v>4076</v>
      </c>
      <c r="B1030" t="s">
        <v>4072</v>
      </c>
      <c r="C1030" t="s">
        <v>8179</v>
      </c>
      <c r="D1030">
        <v>700</v>
      </c>
      <c r="E1030">
        <v>0</v>
      </c>
      <c r="F1030" t="s">
        <v>8220</v>
      </c>
      <c r="G1030" t="s">
        <v>8223</v>
      </c>
      <c r="H1030" t="s">
        <v>8245</v>
      </c>
      <c r="I1030">
        <v>1413921060</v>
      </c>
      <c r="J1030">
        <v>1411499149</v>
      </c>
      <c r="K1030" t="b">
        <v>0</v>
      </c>
      <c r="L1030">
        <v>0</v>
      </c>
      <c r="M1030" t="b">
        <v>0</v>
      </c>
      <c r="N1030" t="s">
        <v>8269</v>
      </c>
      <c r="O1030">
        <v>41933.82708333333</v>
      </c>
      <c r="P1030">
        <v>41905.795706018522</v>
      </c>
      <c r="Q1030">
        <v>0</v>
      </c>
      <c r="R1030">
        <v>0</v>
      </c>
      <c r="S1030" t="s">
        <v>8320</v>
      </c>
      <c r="T1030" t="s">
        <v>8321</v>
      </c>
    </row>
    <row r="1031" spans="1:20" x14ac:dyDescent="0.3">
      <c r="A1031">
        <v>4077</v>
      </c>
      <c r="B1031" t="s">
        <v>4073</v>
      </c>
      <c r="C1031" t="s">
        <v>8180</v>
      </c>
      <c r="D1031">
        <v>15000</v>
      </c>
      <c r="E1031">
        <v>1335</v>
      </c>
      <c r="F1031" t="s">
        <v>8220</v>
      </c>
      <c r="G1031" t="s">
        <v>8223</v>
      </c>
      <c r="H1031" t="s">
        <v>8245</v>
      </c>
      <c r="I1031">
        <v>1482339794</v>
      </c>
      <c r="J1031">
        <v>1479747794</v>
      </c>
      <c r="K1031" t="b">
        <v>0</v>
      </c>
      <c r="L1031">
        <v>6</v>
      </c>
      <c r="M1031" t="b">
        <v>0</v>
      </c>
      <c r="N1031" t="s">
        <v>8269</v>
      </c>
      <c r="O1031">
        <v>42725.7105787037</v>
      </c>
      <c r="P1031">
        <v>42695.7105787037</v>
      </c>
      <c r="Q1031">
        <v>9</v>
      </c>
      <c r="R1031">
        <v>222.5</v>
      </c>
      <c r="S1031" t="s">
        <v>8320</v>
      </c>
      <c r="T1031" t="s">
        <v>8321</v>
      </c>
    </row>
    <row r="1032" spans="1:20" x14ac:dyDescent="0.3">
      <c r="A1032">
        <v>4078</v>
      </c>
      <c r="B1032" t="s">
        <v>4074</v>
      </c>
      <c r="C1032" t="s">
        <v>8181</v>
      </c>
      <c r="D1032">
        <v>250</v>
      </c>
      <c r="E1032">
        <v>0</v>
      </c>
      <c r="F1032" t="s">
        <v>8220</v>
      </c>
      <c r="G1032" t="s">
        <v>8224</v>
      </c>
      <c r="H1032" t="s">
        <v>8246</v>
      </c>
      <c r="I1032">
        <v>1485543242</v>
      </c>
      <c r="J1032">
        <v>1482951242</v>
      </c>
      <c r="K1032" t="b">
        <v>0</v>
      </c>
      <c r="L1032">
        <v>0</v>
      </c>
      <c r="M1032" t="b">
        <v>0</v>
      </c>
      <c r="N1032" t="s">
        <v>8269</v>
      </c>
      <c r="O1032">
        <v>42762.787523148145</v>
      </c>
      <c r="P1032">
        <v>42732.787523148145</v>
      </c>
      <c r="Q1032">
        <v>0</v>
      </c>
      <c r="R1032">
        <v>0</v>
      </c>
      <c r="S1032" t="s">
        <v>8320</v>
      </c>
      <c r="T1032" t="s">
        <v>8321</v>
      </c>
    </row>
    <row r="1033" spans="1:20" x14ac:dyDescent="0.3">
      <c r="A1033">
        <v>4079</v>
      </c>
      <c r="B1033" t="s">
        <v>4075</v>
      </c>
      <c r="C1033" t="s">
        <v>8182</v>
      </c>
      <c r="D1033">
        <v>3000</v>
      </c>
      <c r="E1033">
        <v>5</v>
      </c>
      <c r="F1033" t="s">
        <v>8220</v>
      </c>
      <c r="G1033" t="s">
        <v>8223</v>
      </c>
      <c r="H1033" t="s">
        <v>8245</v>
      </c>
      <c r="I1033">
        <v>1466375521</v>
      </c>
      <c r="J1033">
        <v>1463783521</v>
      </c>
      <c r="K1033" t="b">
        <v>0</v>
      </c>
      <c r="L1033">
        <v>1</v>
      </c>
      <c r="M1033" t="b">
        <v>0</v>
      </c>
      <c r="N1033" t="s">
        <v>8269</v>
      </c>
      <c r="O1033">
        <v>42540.938900462963</v>
      </c>
      <c r="P1033">
        <v>42510.938900462963</v>
      </c>
      <c r="Q1033">
        <v>0</v>
      </c>
      <c r="R1033">
        <v>5</v>
      </c>
      <c r="S1033" t="s">
        <v>8320</v>
      </c>
      <c r="T1033" t="s">
        <v>8321</v>
      </c>
    </row>
    <row r="1034" spans="1:20" x14ac:dyDescent="0.3">
      <c r="A1034">
        <v>4080</v>
      </c>
      <c r="B1034" t="s">
        <v>4076</v>
      </c>
      <c r="C1034" t="s">
        <v>8183</v>
      </c>
      <c r="D1034">
        <v>3000</v>
      </c>
      <c r="E1034">
        <v>0</v>
      </c>
      <c r="F1034" t="s">
        <v>8220</v>
      </c>
      <c r="G1034" t="s">
        <v>8223</v>
      </c>
      <c r="H1034" t="s">
        <v>8245</v>
      </c>
      <c r="I1034">
        <v>1465930440</v>
      </c>
      <c r="J1034">
        <v>1463849116</v>
      </c>
      <c r="K1034" t="b">
        <v>0</v>
      </c>
      <c r="L1034">
        <v>0</v>
      </c>
      <c r="M1034" t="b">
        <v>0</v>
      </c>
      <c r="N1034" t="s">
        <v>8269</v>
      </c>
      <c r="O1034">
        <v>42535.787500000006</v>
      </c>
      <c r="P1034">
        <v>42511.698101851856</v>
      </c>
      <c r="Q1034">
        <v>0</v>
      </c>
      <c r="R1034">
        <v>0</v>
      </c>
      <c r="S1034" t="s">
        <v>8320</v>
      </c>
      <c r="T1034" t="s">
        <v>8321</v>
      </c>
    </row>
    <row r="1035" spans="1:20" x14ac:dyDescent="0.3">
      <c r="A1035">
        <v>4081</v>
      </c>
      <c r="B1035" t="s">
        <v>4077</v>
      </c>
      <c r="C1035" t="s">
        <v>8184</v>
      </c>
      <c r="D1035">
        <v>2224</v>
      </c>
      <c r="E1035">
        <v>350</v>
      </c>
      <c r="F1035" t="s">
        <v>8220</v>
      </c>
      <c r="G1035" t="s">
        <v>8223</v>
      </c>
      <c r="H1035" t="s">
        <v>8245</v>
      </c>
      <c r="I1035">
        <v>1425819425</v>
      </c>
      <c r="J1035">
        <v>1423231025</v>
      </c>
      <c r="K1035" t="b">
        <v>0</v>
      </c>
      <c r="L1035">
        <v>12</v>
      </c>
      <c r="M1035" t="b">
        <v>0</v>
      </c>
      <c r="N1035" t="s">
        <v>8269</v>
      </c>
      <c r="O1035">
        <v>42071.539641203708</v>
      </c>
      <c r="P1035">
        <v>42041.581307870365</v>
      </c>
      <c r="Q1035">
        <v>16</v>
      </c>
      <c r="R1035">
        <v>29.17</v>
      </c>
      <c r="S1035" t="s">
        <v>8320</v>
      </c>
      <c r="T1035" t="s">
        <v>8321</v>
      </c>
    </row>
    <row r="1036" spans="1:20" x14ac:dyDescent="0.3">
      <c r="A1036">
        <v>4082</v>
      </c>
      <c r="B1036" t="s">
        <v>4078</v>
      </c>
      <c r="C1036" t="s">
        <v>8185</v>
      </c>
      <c r="D1036">
        <v>150</v>
      </c>
      <c r="E1036">
        <v>3</v>
      </c>
      <c r="F1036" t="s">
        <v>8220</v>
      </c>
      <c r="G1036" t="s">
        <v>8223</v>
      </c>
      <c r="H1036" t="s">
        <v>8245</v>
      </c>
      <c r="I1036">
        <v>1447542000</v>
      </c>
      <c r="J1036">
        <v>1446179553</v>
      </c>
      <c r="K1036" t="b">
        <v>0</v>
      </c>
      <c r="L1036">
        <v>2</v>
      </c>
      <c r="M1036" t="b">
        <v>0</v>
      </c>
      <c r="N1036" t="s">
        <v>8269</v>
      </c>
      <c r="O1036">
        <v>42322.958333333328</v>
      </c>
      <c r="P1036">
        <v>42307.189270833333</v>
      </c>
      <c r="Q1036">
        <v>2</v>
      </c>
      <c r="R1036">
        <v>1.5</v>
      </c>
      <c r="S1036" t="s">
        <v>8320</v>
      </c>
      <c r="T1036" t="s">
        <v>8321</v>
      </c>
    </row>
    <row r="1037" spans="1:20" x14ac:dyDescent="0.3">
      <c r="A1037">
        <v>4083</v>
      </c>
      <c r="B1037" t="s">
        <v>4079</v>
      </c>
      <c r="C1037" t="s">
        <v>8186</v>
      </c>
      <c r="D1037">
        <v>3500</v>
      </c>
      <c r="E1037">
        <v>759</v>
      </c>
      <c r="F1037" t="s">
        <v>8220</v>
      </c>
      <c r="G1037" t="s">
        <v>8223</v>
      </c>
      <c r="H1037" t="s">
        <v>8245</v>
      </c>
      <c r="I1037">
        <v>1452795416</v>
      </c>
      <c r="J1037">
        <v>1450203416</v>
      </c>
      <c r="K1037" t="b">
        <v>0</v>
      </c>
      <c r="L1037">
        <v>6</v>
      </c>
      <c r="M1037" t="b">
        <v>0</v>
      </c>
      <c r="N1037" t="s">
        <v>8269</v>
      </c>
      <c r="O1037">
        <v>42383.761759259258</v>
      </c>
      <c r="P1037">
        <v>42353.761759259258</v>
      </c>
      <c r="Q1037">
        <v>22</v>
      </c>
      <c r="R1037">
        <v>126.5</v>
      </c>
      <c r="S1037" t="s">
        <v>8320</v>
      </c>
      <c r="T1037" t="s">
        <v>8321</v>
      </c>
    </row>
    <row r="1038" spans="1:20" x14ac:dyDescent="0.3">
      <c r="A1038">
        <v>4084</v>
      </c>
      <c r="B1038" t="s">
        <v>4080</v>
      </c>
      <c r="C1038" t="s">
        <v>8187</v>
      </c>
      <c r="D1038">
        <v>3000</v>
      </c>
      <c r="E1038">
        <v>10</v>
      </c>
      <c r="F1038" t="s">
        <v>8220</v>
      </c>
      <c r="G1038" t="s">
        <v>8236</v>
      </c>
      <c r="H1038" t="s">
        <v>8248</v>
      </c>
      <c r="I1038">
        <v>1476008906</v>
      </c>
      <c r="J1038">
        <v>1473416906</v>
      </c>
      <c r="K1038" t="b">
        <v>0</v>
      </c>
      <c r="L1038">
        <v>1</v>
      </c>
      <c r="M1038" t="b">
        <v>0</v>
      </c>
      <c r="N1038" t="s">
        <v>8269</v>
      </c>
      <c r="O1038">
        <v>42652.436412037037</v>
      </c>
      <c r="P1038">
        <v>42622.436412037037</v>
      </c>
      <c r="Q1038">
        <v>0</v>
      </c>
      <c r="R1038">
        <v>10</v>
      </c>
      <c r="S1038" t="s">
        <v>8320</v>
      </c>
      <c r="T1038" t="s">
        <v>8321</v>
      </c>
    </row>
    <row r="1039" spans="1:20" x14ac:dyDescent="0.3">
      <c r="A1039">
        <v>4085</v>
      </c>
      <c r="B1039" t="s">
        <v>4081</v>
      </c>
      <c r="C1039" t="s">
        <v>8188</v>
      </c>
      <c r="D1039">
        <v>3500</v>
      </c>
      <c r="E1039">
        <v>10</v>
      </c>
      <c r="F1039" t="s">
        <v>8220</v>
      </c>
      <c r="G1039" t="s">
        <v>8223</v>
      </c>
      <c r="H1039" t="s">
        <v>8245</v>
      </c>
      <c r="I1039">
        <v>1427169540</v>
      </c>
      <c r="J1039">
        <v>1424701775</v>
      </c>
      <c r="K1039" t="b">
        <v>0</v>
      </c>
      <c r="L1039">
        <v>1</v>
      </c>
      <c r="M1039" t="b">
        <v>0</v>
      </c>
      <c r="N1039" t="s">
        <v>8269</v>
      </c>
      <c r="O1039">
        <v>42087.165972222225</v>
      </c>
      <c r="P1039">
        <v>42058.603877314818</v>
      </c>
      <c r="Q1039">
        <v>0</v>
      </c>
      <c r="R1039">
        <v>10</v>
      </c>
      <c r="S1039" t="s">
        <v>8320</v>
      </c>
      <c r="T1039" t="s">
        <v>8321</v>
      </c>
    </row>
    <row r="1040" spans="1:20" x14ac:dyDescent="0.3">
      <c r="A1040">
        <v>4086</v>
      </c>
      <c r="B1040" t="s">
        <v>4082</v>
      </c>
      <c r="C1040" t="s">
        <v>8189</v>
      </c>
      <c r="D1040">
        <v>1000</v>
      </c>
      <c r="E1040">
        <v>47</v>
      </c>
      <c r="F1040" t="s">
        <v>8220</v>
      </c>
      <c r="G1040" t="s">
        <v>8223</v>
      </c>
      <c r="H1040" t="s">
        <v>8245</v>
      </c>
      <c r="I1040">
        <v>1448078400</v>
      </c>
      <c r="J1040">
        <v>1445985299</v>
      </c>
      <c r="K1040" t="b">
        <v>0</v>
      </c>
      <c r="L1040">
        <v>5</v>
      </c>
      <c r="M1040" t="b">
        <v>0</v>
      </c>
      <c r="N1040" t="s">
        <v>8269</v>
      </c>
      <c r="O1040">
        <v>42329.166666666672</v>
      </c>
      <c r="P1040">
        <v>42304.940960648149</v>
      </c>
      <c r="Q1040">
        <v>5</v>
      </c>
      <c r="R1040">
        <v>9.4</v>
      </c>
      <c r="S1040" t="s">
        <v>8320</v>
      </c>
      <c r="T1040" t="s">
        <v>8321</v>
      </c>
    </row>
    <row r="1041" spans="1:20" x14ac:dyDescent="0.3">
      <c r="A1041">
        <v>4087</v>
      </c>
      <c r="B1041" t="s">
        <v>4083</v>
      </c>
      <c r="C1041" t="s">
        <v>8190</v>
      </c>
      <c r="D1041">
        <v>9600</v>
      </c>
      <c r="E1041">
        <v>0</v>
      </c>
      <c r="F1041" t="s">
        <v>8220</v>
      </c>
      <c r="G1041" t="s">
        <v>8223</v>
      </c>
      <c r="H1041" t="s">
        <v>8245</v>
      </c>
      <c r="I1041">
        <v>1468777786</v>
      </c>
      <c r="J1041">
        <v>1466185786</v>
      </c>
      <c r="K1041" t="b">
        <v>0</v>
      </c>
      <c r="L1041">
        <v>0</v>
      </c>
      <c r="M1041" t="b">
        <v>0</v>
      </c>
      <c r="N1041" t="s">
        <v>8269</v>
      </c>
      <c r="O1041">
        <v>42568.742893518516</v>
      </c>
      <c r="P1041">
        <v>42538.742893518516</v>
      </c>
      <c r="Q1041">
        <v>0</v>
      </c>
      <c r="R1041">
        <v>0</v>
      </c>
      <c r="S1041" t="s">
        <v>8320</v>
      </c>
      <c r="T1041" t="s">
        <v>8321</v>
      </c>
    </row>
    <row r="1042" spans="1:20" x14ac:dyDescent="0.3">
      <c r="A1042">
        <v>4088</v>
      </c>
      <c r="B1042" t="s">
        <v>4084</v>
      </c>
      <c r="C1042" t="s">
        <v>8191</v>
      </c>
      <c r="D1042">
        <v>2000</v>
      </c>
      <c r="E1042">
        <v>216</v>
      </c>
      <c r="F1042" t="s">
        <v>8220</v>
      </c>
      <c r="G1042" t="s">
        <v>8224</v>
      </c>
      <c r="H1042" t="s">
        <v>8246</v>
      </c>
      <c r="I1042">
        <v>1421403960</v>
      </c>
      <c r="J1042">
        <v>1418827324</v>
      </c>
      <c r="K1042" t="b">
        <v>0</v>
      </c>
      <c r="L1042">
        <v>3</v>
      </c>
      <c r="M1042" t="b">
        <v>0</v>
      </c>
      <c r="N1042" t="s">
        <v>8269</v>
      </c>
      <c r="O1042">
        <v>42020.434722222228</v>
      </c>
      <c r="P1042">
        <v>41990.612546296295</v>
      </c>
      <c r="Q1042">
        <v>11</v>
      </c>
      <c r="R1042">
        <v>72</v>
      </c>
      <c r="S1042" t="s">
        <v>8320</v>
      </c>
      <c r="T1042" t="s">
        <v>8321</v>
      </c>
    </row>
    <row r="1043" spans="1:20" x14ac:dyDescent="0.3">
      <c r="A1043">
        <v>4089</v>
      </c>
      <c r="B1043" t="s">
        <v>4085</v>
      </c>
      <c r="C1043" t="s">
        <v>8192</v>
      </c>
      <c r="D1043">
        <v>5000</v>
      </c>
      <c r="E1043">
        <v>240</v>
      </c>
      <c r="F1043" t="s">
        <v>8220</v>
      </c>
      <c r="G1043" t="s">
        <v>8223</v>
      </c>
      <c r="H1043" t="s">
        <v>8245</v>
      </c>
      <c r="I1043">
        <v>1433093700</v>
      </c>
      <c r="J1043">
        <v>1430242488</v>
      </c>
      <c r="K1043" t="b">
        <v>0</v>
      </c>
      <c r="L1043">
        <v>8</v>
      </c>
      <c r="M1043" t="b">
        <v>0</v>
      </c>
      <c r="N1043" t="s">
        <v>8269</v>
      </c>
      <c r="O1043">
        <v>42155.732638888891</v>
      </c>
      <c r="P1043">
        <v>42122.732499999998</v>
      </c>
      <c r="Q1043">
        <v>5</v>
      </c>
      <c r="R1043">
        <v>30</v>
      </c>
      <c r="S1043" t="s">
        <v>8320</v>
      </c>
      <c r="T1043" t="s">
        <v>8321</v>
      </c>
    </row>
    <row r="1044" spans="1:20" x14ac:dyDescent="0.3">
      <c r="A1044">
        <v>4090</v>
      </c>
      <c r="B1044" t="s">
        <v>4086</v>
      </c>
      <c r="C1044" t="s">
        <v>8193</v>
      </c>
      <c r="D1044">
        <v>1000</v>
      </c>
      <c r="E1044">
        <v>32</v>
      </c>
      <c r="F1044" t="s">
        <v>8220</v>
      </c>
      <c r="G1044" t="s">
        <v>8223</v>
      </c>
      <c r="H1044" t="s">
        <v>8245</v>
      </c>
      <c r="I1044">
        <v>1438959600</v>
      </c>
      <c r="J1044">
        <v>1437754137</v>
      </c>
      <c r="K1044" t="b">
        <v>0</v>
      </c>
      <c r="L1044">
        <v>3</v>
      </c>
      <c r="M1044" t="b">
        <v>0</v>
      </c>
      <c r="N1044" t="s">
        <v>8269</v>
      </c>
      <c r="O1044">
        <v>42223.625</v>
      </c>
      <c r="P1044">
        <v>42209.67288194444</v>
      </c>
      <c r="Q1044">
        <v>3</v>
      </c>
      <c r="R1044">
        <v>10.67</v>
      </c>
      <c r="S1044" t="s">
        <v>8320</v>
      </c>
      <c r="T1044" t="s">
        <v>8321</v>
      </c>
    </row>
    <row r="1045" spans="1:20" x14ac:dyDescent="0.3">
      <c r="A1045">
        <v>4091</v>
      </c>
      <c r="B1045" t="s">
        <v>4087</v>
      </c>
      <c r="C1045" t="s">
        <v>8194</v>
      </c>
      <c r="D1045">
        <v>1600</v>
      </c>
      <c r="E1045">
        <v>204</v>
      </c>
      <c r="F1045" t="s">
        <v>8220</v>
      </c>
      <c r="G1045" t="s">
        <v>8223</v>
      </c>
      <c r="H1045" t="s">
        <v>8245</v>
      </c>
      <c r="I1045">
        <v>1421410151</v>
      </c>
      <c r="J1045">
        <v>1418818151</v>
      </c>
      <c r="K1045" t="b">
        <v>0</v>
      </c>
      <c r="L1045">
        <v>8</v>
      </c>
      <c r="M1045" t="b">
        <v>0</v>
      </c>
      <c r="N1045" t="s">
        <v>8269</v>
      </c>
      <c r="O1045">
        <v>42020.506377314814</v>
      </c>
      <c r="P1045">
        <v>41990.506377314814</v>
      </c>
      <c r="Q1045">
        <v>13</v>
      </c>
      <c r="R1045">
        <v>25.5</v>
      </c>
      <c r="S1045" t="s">
        <v>8320</v>
      </c>
      <c r="T1045" t="s">
        <v>8321</v>
      </c>
    </row>
    <row r="1046" spans="1:20" x14ac:dyDescent="0.3">
      <c r="A1046">
        <v>4092</v>
      </c>
      <c r="B1046" t="s">
        <v>4088</v>
      </c>
      <c r="C1046" t="s">
        <v>8195</v>
      </c>
      <c r="D1046">
        <v>110000</v>
      </c>
      <c r="E1046">
        <v>20</v>
      </c>
      <c r="F1046" t="s">
        <v>8220</v>
      </c>
      <c r="G1046" t="s">
        <v>8223</v>
      </c>
      <c r="H1046" t="s">
        <v>8245</v>
      </c>
      <c r="I1046">
        <v>1428205247</v>
      </c>
      <c r="J1046">
        <v>1423024847</v>
      </c>
      <c r="K1046" t="b">
        <v>0</v>
      </c>
      <c r="L1046">
        <v>1</v>
      </c>
      <c r="M1046" t="b">
        <v>0</v>
      </c>
      <c r="N1046" t="s">
        <v>8269</v>
      </c>
      <c r="O1046">
        <v>42099.153321759266</v>
      </c>
      <c r="P1046">
        <v>42039.194988425923</v>
      </c>
      <c r="Q1046">
        <v>0</v>
      </c>
      <c r="R1046">
        <v>20</v>
      </c>
      <c r="S1046" t="s">
        <v>8320</v>
      </c>
      <c r="T1046" t="s">
        <v>8321</v>
      </c>
    </row>
    <row r="1047" spans="1:20" x14ac:dyDescent="0.3">
      <c r="A1047">
        <v>4093</v>
      </c>
      <c r="B1047" t="s">
        <v>4089</v>
      </c>
      <c r="C1047" t="s">
        <v>8196</v>
      </c>
      <c r="D1047">
        <v>2500</v>
      </c>
      <c r="E1047">
        <v>60</v>
      </c>
      <c r="F1047" t="s">
        <v>8220</v>
      </c>
      <c r="G1047" t="s">
        <v>8224</v>
      </c>
      <c r="H1047" t="s">
        <v>8246</v>
      </c>
      <c r="I1047">
        <v>1440272093</v>
      </c>
      <c r="J1047">
        <v>1435088093</v>
      </c>
      <c r="K1047" t="b">
        <v>0</v>
      </c>
      <c r="L1047">
        <v>4</v>
      </c>
      <c r="M1047" t="b">
        <v>0</v>
      </c>
      <c r="N1047" t="s">
        <v>8269</v>
      </c>
      <c r="O1047">
        <v>42238.815891203703</v>
      </c>
      <c r="P1047">
        <v>42178.815891203703</v>
      </c>
      <c r="Q1047">
        <v>2</v>
      </c>
      <c r="R1047">
        <v>15</v>
      </c>
      <c r="S1047" t="s">
        <v>8320</v>
      </c>
      <c r="T1047" t="s">
        <v>8321</v>
      </c>
    </row>
    <row r="1048" spans="1:20" x14ac:dyDescent="0.3">
      <c r="A1048">
        <v>4094</v>
      </c>
      <c r="B1048" t="s">
        <v>4090</v>
      </c>
      <c r="C1048" t="s">
        <v>8197</v>
      </c>
      <c r="D1048">
        <v>2000</v>
      </c>
      <c r="E1048">
        <v>730</v>
      </c>
      <c r="F1048" t="s">
        <v>8220</v>
      </c>
      <c r="G1048" t="s">
        <v>8223</v>
      </c>
      <c r="H1048" t="s">
        <v>8245</v>
      </c>
      <c r="I1048">
        <v>1413953940</v>
      </c>
      <c r="J1048">
        <v>1410141900</v>
      </c>
      <c r="K1048" t="b">
        <v>0</v>
      </c>
      <c r="L1048">
        <v>8</v>
      </c>
      <c r="M1048" t="b">
        <v>0</v>
      </c>
      <c r="N1048" t="s">
        <v>8269</v>
      </c>
      <c r="O1048">
        <v>41934.207638888889</v>
      </c>
      <c r="P1048">
        <v>41890.086805555555</v>
      </c>
      <c r="Q1048">
        <v>37</v>
      </c>
      <c r="R1048">
        <v>91.25</v>
      </c>
      <c r="S1048" t="s">
        <v>8320</v>
      </c>
      <c r="T1048" t="s">
        <v>8321</v>
      </c>
    </row>
    <row r="1049" spans="1:20" x14ac:dyDescent="0.3">
      <c r="A1049">
        <v>4095</v>
      </c>
      <c r="B1049" t="s">
        <v>4091</v>
      </c>
      <c r="C1049" t="s">
        <v>8198</v>
      </c>
      <c r="D1049">
        <v>30000</v>
      </c>
      <c r="E1049">
        <v>800</v>
      </c>
      <c r="F1049" t="s">
        <v>8220</v>
      </c>
      <c r="G1049" t="s">
        <v>8237</v>
      </c>
      <c r="H1049" t="s">
        <v>8255</v>
      </c>
      <c r="I1049">
        <v>1482108350</v>
      </c>
      <c r="J1049">
        <v>1479516350</v>
      </c>
      <c r="K1049" t="b">
        <v>0</v>
      </c>
      <c r="L1049">
        <v>1</v>
      </c>
      <c r="M1049" t="b">
        <v>0</v>
      </c>
      <c r="N1049" t="s">
        <v>8269</v>
      </c>
      <c r="O1049">
        <v>42723.031828703708</v>
      </c>
      <c r="P1049">
        <v>42693.031828703708</v>
      </c>
      <c r="Q1049">
        <v>3</v>
      </c>
      <c r="R1049">
        <v>800</v>
      </c>
      <c r="S1049" t="s">
        <v>8320</v>
      </c>
      <c r="T1049" t="s">
        <v>8321</v>
      </c>
    </row>
    <row r="1050" spans="1:20" x14ac:dyDescent="0.3">
      <c r="A1050">
        <v>4096</v>
      </c>
      <c r="B1050" t="s">
        <v>4092</v>
      </c>
      <c r="C1050" t="s">
        <v>8199</v>
      </c>
      <c r="D1050">
        <v>3500</v>
      </c>
      <c r="E1050">
        <v>400</v>
      </c>
      <c r="F1050" t="s">
        <v>8220</v>
      </c>
      <c r="G1050" t="s">
        <v>8224</v>
      </c>
      <c r="H1050" t="s">
        <v>8246</v>
      </c>
      <c r="I1050">
        <v>1488271860</v>
      </c>
      <c r="J1050">
        <v>1484484219</v>
      </c>
      <c r="K1050" t="b">
        <v>0</v>
      </c>
      <c r="L1050">
        <v>5</v>
      </c>
      <c r="M1050" t="b">
        <v>0</v>
      </c>
      <c r="N1050" t="s">
        <v>8269</v>
      </c>
      <c r="O1050">
        <v>42794.368749999994</v>
      </c>
      <c r="P1050">
        <v>42750.530312499999</v>
      </c>
      <c r="Q1050">
        <v>11</v>
      </c>
      <c r="R1050">
        <v>80</v>
      </c>
      <c r="S1050" t="s">
        <v>8320</v>
      </c>
      <c r="T1050" t="s">
        <v>8321</v>
      </c>
    </row>
    <row r="1051" spans="1:20" x14ac:dyDescent="0.3">
      <c r="A1051">
        <v>4097</v>
      </c>
      <c r="B1051" t="s">
        <v>4093</v>
      </c>
      <c r="C1051" t="s">
        <v>8200</v>
      </c>
      <c r="D1051">
        <v>10000</v>
      </c>
      <c r="E1051">
        <v>0</v>
      </c>
      <c r="F1051" t="s">
        <v>8220</v>
      </c>
      <c r="G1051" t="s">
        <v>8224</v>
      </c>
      <c r="H1051" t="s">
        <v>8246</v>
      </c>
      <c r="I1051">
        <v>1454284500</v>
      </c>
      <c r="J1051">
        <v>1449431237</v>
      </c>
      <c r="K1051" t="b">
        <v>0</v>
      </c>
      <c r="L1051">
        <v>0</v>
      </c>
      <c r="M1051" t="b">
        <v>0</v>
      </c>
      <c r="N1051" t="s">
        <v>8269</v>
      </c>
      <c r="O1051">
        <v>42400.996527777781</v>
      </c>
      <c r="P1051">
        <v>42344.824502314819</v>
      </c>
      <c r="Q1051">
        <v>0</v>
      </c>
      <c r="R1051">
        <v>0</v>
      </c>
      <c r="S1051" t="s">
        <v>8320</v>
      </c>
      <c r="T1051" t="s">
        <v>8321</v>
      </c>
    </row>
    <row r="1052" spans="1:20" x14ac:dyDescent="0.3">
      <c r="A1052">
        <v>4098</v>
      </c>
      <c r="B1052" t="s">
        <v>4094</v>
      </c>
      <c r="C1052" t="s">
        <v>8201</v>
      </c>
      <c r="D1052">
        <v>75000</v>
      </c>
      <c r="E1052">
        <v>0</v>
      </c>
      <c r="F1052" t="s">
        <v>8220</v>
      </c>
      <c r="G1052" t="s">
        <v>8223</v>
      </c>
      <c r="H1052" t="s">
        <v>8245</v>
      </c>
      <c r="I1052">
        <v>1465060797</v>
      </c>
      <c r="J1052">
        <v>1462468797</v>
      </c>
      <c r="K1052" t="b">
        <v>0</v>
      </c>
      <c r="L1052">
        <v>0</v>
      </c>
      <c r="M1052" t="b">
        <v>0</v>
      </c>
      <c r="N1052" t="s">
        <v>8269</v>
      </c>
      <c r="O1052">
        <v>42525.722187499996</v>
      </c>
      <c r="P1052">
        <v>42495.722187499996</v>
      </c>
      <c r="Q1052">
        <v>0</v>
      </c>
      <c r="R1052">
        <v>0</v>
      </c>
      <c r="S1052" t="s">
        <v>8320</v>
      </c>
      <c r="T1052" t="s">
        <v>8321</v>
      </c>
    </row>
    <row r="1053" spans="1:20" x14ac:dyDescent="0.3">
      <c r="A1053">
        <v>4099</v>
      </c>
      <c r="B1053" t="s">
        <v>4095</v>
      </c>
      <c r="C1053" t="s">
        <v>8202</v>
      </c>
      <c r="D1053">
        <v>4500</v>
      </c>
      <c r="E1053">
        <v>50</v>
      </c>
      <c r="F1053" t="s">
        <v>8220</v>
      </c>
      <c r="G1053" t="s">
        <v>8223</v>
      </c>
      <c r="H1053" t="s">
        <v>8245</v>
      </c>
      <c r="I1053">
        <v>1472847873</v>
      </c>
      <c r="J1053">
        <v>1468959873</v>
      </c>
      <c r="K1053" t="b">
        <v>0</v>
      </c>
      <c r="L1053">
        <v>1</v>
      </c>
      <c r="M1053" t="b">
        <v>0</v>
      </c>
      <c r="N1053" t="s">
        <v>8269</v>
      </c>
      <c r="O1053">
        <v>42615.850381944445</v>
      </c>
      <c r="P1053">
        <v>42570.850381944445</v>
      </c>
      <c r="Q1053">
        <v>1</v>
      </c>
      <c r="R1053">
        <v>50</v>
      </c>
      <c r="S1053" t="s">
        <v>8320</v>
      </c>
      <c r="T1053" t="s">
        <v>8321</v>
      </c>
    </row>
    <row r="1054" spans="1:20" x14ac:dyDescent="0.3">
      <c r="A1054">
        <v>4100</v>
      </c>
      <c r="B1054" t="s">
        <v>4096</v>
      </c>
      <c r="C1054" t="s">
        <v>8203</v>
      </c>
      <c r="D1054">
        <v>270</v>
      </c>
      <c r="E1054">
        <v>0</v>
      </c>
      <c r="F1054" t="s">
        <v>8220</v>
      </c>
      <c r="G1054" t="s">
        <v>8223</v>
      </c>
      <c r="H1054" t="s">
        <v>8245</v>
      </c>
      <c r="I1054">
        <v>1414205990</v>
      </c>
      <c r="J1054">
        <v>1413341990</v>
      </c>
      <c r="K1054" t="b">
        <v>0</v>
      </c>
      <c r="L1054">
        <v>0</v>
      </c>
      <c r="M1054" t="b">
        <v>0</v>
      </c>
      <c r="N1054" t="s">
        <v>8269</v>
      </c>
      <c r="O1054">
        <v>41937.124884259261</v>
      </c>
      <c r="P1054">
        <v>41927.124884259261</v>
      </c>
      <c r="Q1054">
        <v>0</v>
      </c>
      <c r="R1054">
        <v>0</v>
      </c>
      <c r="S1054" t="s">
        <v>8320</v>
      </c>
      <c r="T1054" t="s">
        <v>8321</v>
      </c>
    </row>
    <row r="1055" spans="1:20" x14ac:dyDescent="0.3">
      <c r="A1055">
        <v>4101</v>
      </c>
      <c r="B1055" t="s">
        <v>4097</v>
      </c>
      <c r="C1055" t="s">
        <v>8204</v>
      </c>
      <c r="D1055">
        <v>600</v>
      </c>
      <c r="E1055">
        <v>0</v>
      </c>
      <c r="F1055" t="s">
        <v>8220</v>
      </c>
      <c r="G1055" t="s">
        <v>8223</v>
      </c>
      <c r="H1055" t="s">
        <v>8245</v>
      </c>
      <c r="I1055">
        <v>1485380482</v>
      </c>
      <c r="J1055">
        <v>1482788482</v>
      </c>
      <c r="K1055" t="b">
        <v>0</v>
      </c>
      <c r="L1055">
        <v>0</v>
      </c>
      <c r="M1055" t="b">
        <v>0</v>
      </c>
      <c r="N1055" t="s">
        <v>8269</v>
      </c>
      <c r="O1055">
        <v>42760.903726851851</v>
      </c>
      <c r="P1055">
        <v>42730.903726851851</v>
      </c>
      <c r="Q1055">
        <v>0</v>
      </c>
      <c r="R1055">
        <v>0</v>
      </c>
      <c r="S1055" t="s">
        <v>8320</v>
      </c>
      <c r="T1055" t="s">
        <v>8321</v>
      </c>
    </row>
    <row r="1056" spans="1:20" x14ac:dyDescent="0.3">
      <c r="A1056">
        <v>4102</v>
      </c>
      <c r="B1056" t="s">
        <v>4098</v>
      </c>
      <c r="C1056" t="s">
        <v>8205</v>
      </c>
      <c r="D1056">
        <v>500</v>
      </c>
      <c r="E1056">
        <v>137</v>
      </c>
      <c r="F1056" t="s">
        <v>8220</v>
      </c>
      <c r="G1056" t="s">
        <v>8223</v>
      </c>
      <c r="H1056" t="s">
        <v>8245</v>
      </c>
      <c r="I1056">
        <v>1463343673</v>
      </c>
      <c r="J1056">
        <v>1460751673</v>
      </c>
      <c r="K1056" t="b">
        <v>0</v>
      </c>
      <c r="L1056">
        <v>6</v>
      </c>
      <c r="M1056" t="b">
        <v>0</v>
      </c>
      <c r="N1056" t="s">
        <v>8269</v>
      </c>
      <c r="O1056">
        <v>42505.848067129627</v>
      </c>
      <c r="P1056">
        <v>42475.848067129627</v>
      </c>
      <c r="Q1056">
        <v>27</v>
      </c>
      <c r="R1056">
        <v>22.83</v>
      </c>
      <c r="S1056" t="s">
        <v>8320</v>
      </c>
      <c r="T1056" t="s">
        <v>8321</v>
      </c>
    </row>
    <row r="1057" spans="1:20" x14ac:dyDescent="0.3">
      <c r="A1057">
        <v>4103</v>
      </c>
      <c r="B1057" t="s">
        <v>4099</v>
      </c>
      <c r="C1057" t="s">
        <v>8206</v>
      </c>
      <c r="D1057">
        <v>1000</v>
      </c>
      <c r="E1057">
        <v>100</v>
      </c>
      <c r="F1057" t="s">
        <v>8220</v>
      </c>
      <c r="G1057" t="s">
        <v>8223</v>
      </c>
      <c r="H1057" t="s">
        <v>8245</v>
      </c>
      <c r="I1057">
        <v>1440613920</v>
      </c>
      <c r="J1057">
        <v>1435953566</v>
      </c>
      <c r="K1057" t="b">
        <v>0</v>
      </c>
      <c r="L1057">
        <v>6</v>
      </c>
      <c r="M1057" t="b">
        <v>0</v>
      </c>
      <c r="N1057" t="s">
        <v>8269</v>
      </c>
      <c r="O1057">
        <v>42242.772222222222</v>
      </c>
      <c r="P1057">
        <v>42188.83293981482</v>
      </c>
      <c r="Q1057">
        <v>10</v>
      </c>
      <c r="R1057">
        <v>16.670000000000002</v>
      </c>
      <c r="S1057" t="s">
        <v>8320</v>
      </c>
      <c r="T1057" t="s">
        <v>8321</v>
      </c>
    </row>
    <row r="1058" spans="1:20" x14ac:dyDescent="0.3">
      <c r="A1058">
        <v>4104</v>
      </c>
      <c r="B1058" t="s">
        <v>4100</v>
      </c>
      <c r="C1058" t="s">
        <v>8207</v>
      </c>
      <c r="D1058">
        <v>3000</v>
      </c>
      <c r="E1058">
        <v>641</v>
      </c>
      <c r="F1058" t="s">
        <v>8220</v>
      </c>
      <c r="G1058" t="s">
        <v>8225</v>
      </c>
      <c r="H1058" t="s">
        <v>8247</v>
      </c>
      <c r="I1058">
        <v>1477550434</v>
      </c>
      <c r="J1058">
        <v>1474958434</v>
      </c>
      <c r="K1058" t="b">
        <v>0</v>
      </c>
      <c r="L1058">
        <v>14</v>
      </c>
      <c r="M1058" t="b">
        <v>0</v>
      </c>
      <c r="N1058" t="s">
        <v>8269</v>
      </c>
      <c r="O1058">
        <v>42670.278171296297</v>
      </c>
      <c r="P1058">
        <v>42640.278171296297</v>
      </c>
      <c r="Q1058">
        <v>21</v>
      </c>
      <c r="R1058">
        <v>45.79</v>
      </c>
      <c r="S1058" t="s">
        <v>8320</v>
      </c>
      <c r="T1058" t="s">
        <v>8321</v>
      </c>
    </row>
    <row r="1059" spans="1:20" x14ac:dyDescent="0.3">
      <c r="A1059">
        <v>4105</v>
      </c>
      <c r="B1059" t="s">
        <v>4101</v>
      </c>
      <c r="C1059" t="s">
        <v>8208</v>
      </c>
      <c r="D1059">
        <v>33000</v>
      </c>
      <c r="E1059">
        <v>2300</v>
      </c>
      <c r="F1059" t="s">
        <v>8220</v>
      </c>
      <c r="G1059" t="s">
        <v>8237</v>
      </c>
      <c r="H1059" t="s">
        <v>8255</v>
      </c>
      <c r="I1059">
        <v>1482711309</v>
      </c>
      <c r="J1059">
        <v>1479860109</v>
      </c>
      <c r="K1059" t="b">
        <v>0</v>
      </c>
      <c r="L1059">
        <v>6</v>
      </c>
      <c r="M1059" t="b">
        <v>0</v>
      </c>
      <c r="N1059" t="s">
        <v>8269</v>
      </c>
      <c r="O1059">
        <v>42730.010520833333</v>
      </c>
      <c r="P1059">
        <v>42697.010520833333</v>
      </c>
      <c r="Q1059">
        <v>7</v>
      </c>
      <c r="R1059">
        <v>383.33</v>
      </c>
      <c r="S1059" t="s">
        <v>8320</v>
      </c>
      <c r="T1059" t="s">
        <v>8321</v>
      </c>
    </row>
    <row r="1060" spans="1:20" x14ac:dyDescent="0.3">
      <c r="A1060">
        <v>4106</v>
      </c>
      <c r="B1060" t="s">
        <v>4102</v>
      </c>
      <c r="C1060" t="s">
        <v>8209</v>
      </c>
      <c r="D1060">
        <v>5000</v>
      </c>
      <c r="E1060">
        <v>3530</v>
      </c>
      <c r="F1060" t="s">
        <v>8220</v>
      </c>
      <c r="G1060" t="s">
        <v>8223</v>
      </c>
      <c r="H1060" t="s">
        <v>8245</v>
      </c>
      <c r="I1060">
        <v>1427936400</v>
      </c>
      <c r="J1060">
        <v>1424221866</v>
      </c>
      <c r="K1060" t="b">
        <v>0</v>
      </c>
      <c r="L1060">
        <v>33</v>
      </c>
      <c r="M1060" t="b">
        <v>0</v>
      </c>
      <c r="N1060" t="s">
        <v>8269</v>
      </c>
      <c r="O1060">
        <v>42096.041666666672</v>
      </c>
      <c r="P1060">
        <v>42053.049375000002</v>
      </c>
      <c r="Q1060">
        <v>71</v>
      </c>
      <c r="R1060">
        <v>106.97</v>
      </c>
      <c r="S1060" t="s">
        <v>8320</v>
      </c>
      <c r="T1060" t="s">
        <v>8321</v>
      </c>
    </row>
    <row r="1061" spans="1:20" x14ac:dyDescent="0.3">
      <c r="A1061">
        <v>4107</v>
      </c>
      <c r="B1061" t="s">
        <v>4103</v>
      </c>
      <c r="C1061" t="s">
        <v>8210</v>
      </c>
      <c r="D1061">
        <v>2000</v>
      </c>
      <c r="E1061">
        <v>41</v>
      </c>
      <c r="F1061" t="s">
        <v>8220</v>
      </c>
      <c r="G1061" t="s">
        <v>8223</v>
      </c>
      <c r="H1061" t="s">
        <v>8245</v>
      </c>
      <c r="I1061">
        <v>1411596001</v>
      </c>
      <c r="J1061">
        <v>1409608801</v>
      </c>
      <c r="K1061" t="b">
        <v>0</v>
      </c>
      <c r="L1061">
        <v>4</v>
      </c>
      <c r="M1061" t="b">
        <v>0</v>
      </c>
      <c r="N1061" t="s">
        <v>8269</v>
      </c>
      <c r="O1061">
        <v>41906.916678240741</v>
      </c>
      <c r="P1061">
        <v>41883.916678240741</v>
      </c>
      <c r="Q1061">
        <v>2</v>
      </c>
      <c r="R1061">
        <v>10.25</v>
      </c>
      <c r="S1061" t="s">
        <v>8320</v>
      </c>
      <c r="T1061" t="s">
        <v>8321</v>
      </c>
    </row>
    <row r="1062" spans="1:20" x14ac:dyDescent="0.3">
      <c r="A1062">
        <v>4108</v>
      </c>
      <c r="B1062" t="s">
        <v>4104</v>
      </c>
      <c r="C1062" t="s">
        <v>8211</v>
      </c>
      <c r="D1062">
        <v>3000</v>
      </c>
      <c r="E1062">
        <v>59</v>
      </c>
      <c r="F1062" t="s">
        <v>8220</v>
      </c>
      <c r="G1062" t="s">
        <v>8223</v>
      </c>
      <c r="H1062" t="s">
        <v>8245</v>
      </c>
      <c r="I1062">
        <v>1488517200</v>
      </c>
      <c r="J1062">
        <v>1485909937</v>
      </c>
      <c r="K1062" t="b">
        <v>0</v>
      </c>
      <c r="L1062">
        <v>1</v>
      </c>
      <c r="M1062" t="b">
        <v>0</v>
      </c>
      <c r="N1062" t="s">
        <v>8269</v>
      </c>
      <c r="O1062">
        <v>42797.208333333328</v>
      </c>
      <c r="P1062">
        <v>42767.031678240746</v>
      </c>
      <c r="Q1062">
        <v>2</v>
      </c>
      <c r="R1062">
        <v>59</v>
      </c>
      <c r="S1062" t="s">
        <v>8320</v>
      </c>
      <c r="T1062" t="s">
        <v>8321</v>
      </c>
    </row>
    <row r="1063" spans="1:20" x14ac:dyDescent="0.3">
      <c r="A1063">
        <v>4109</v>
      </c>
      <c r="B1063" t="s">
        <v>4105</v>
      </c>
      <c r="C1063" t="s">
        <v>8212</v>
      </c>
      <c r="D1063">
        <v>500</v>
      </c>
      <c r="E1063">
        <v>0</v>
      </c>
      <c r="F1063" t="s">
        <v>8220</v>
      </c>
      <c r="G1063" t="s">
        <v>8224</v>
      </c>
      <c r="H1063" t="s">
        <v>8246</v>
      </c>
      <c r="I1063">
        <v>1448805404</v>
      </c>
      <c r="J1063">
        <v>1446209804</v>
      </c>
      <c r="K1063" t="b">
        <v>0</v>
      </c>
      <c r="L1063">
        <v>0</v>
      </c>
      <c r="M1063" t="b">
        <v>0</v>
      </c>
      <c r="N1063" t="s">
        <v>8269</v>
      </c>
      <c r="O1063">
        <v>42337.581064814818</v>
      </c>
      <c r="P1063">
        <v>42307.539398148147</v>
      </c>
      <c r="Q1063">
        <v>0</v>
      </c>
      <c r="R1063">
        <v>0</v>
      </c>
      <c r="S1063" t="s">
        <v>8320</v>
      </c>
      <c r="T1063" t="s">
        <v>8321</v>
      </c>
    </row>
    <row r="1064" spans="1:20" x14ac:dyDescent="0.3">
      <c r="A1064">
        <v>4110</v>
      </c>
      <c r="B1064" t="s">
        <v>4106</v>
      </c>
      <c r="C1064" t="s">
        <v>8213</v>
      </c>
      <c r="D1064">
        <v>300</v>
      </c>
      <c r="E1064">
        <v>86</v>
      </c>
      <c r="F1064" t="s">
        <v>8220</v>
      </c>
      <c r="G1064" t="s">
        <v>8224</v>
      </c>
      <c r="H1064" t="s">
        <v>8246</v>
      </c>
      <c r="I1064">
        <v>1469113351</v>
      </c>
      <c r="J1064">
        <v>1463929351</v>
      </c>
      <c r="K1064" t="b">
        <v>0</v>
      </c>
      <c r="L1064">
        <v>6</v>
      </c>
      <c r="M1064" t="b">
        <v>0</v>
      </c>
      <c r="N1064" t="s">
        <v>8269</v>
      </c>
      <c r="O1064">
        <v>42572.626747685179</v>
      </c>
      <c r="P1064">
        <v>42512.626747685179</v>
      </c>
      <c r="Q1064">
        <v>29</v>
      </c>
      <c r="R1064">
        <v>14.33</v>
      </c>
      <c r="S1064" t="s">
        <v>8320</v>
      </c>
      <c r="T1064" t="s">
        <v>8321</v>
      </c>
    </row>
    <row r="1065" spans="1:20" x14ac:dyDescent="0.3">
      <c r="A1065">
        <v>4111</v>
      </c>
      <c r="B1065" t="s">
        <v>4107</v>
      </c>
      <c r="C1065" t="s">
        <v>8214</v>
      </c>
      <c r="D1065">
        <v>3000</v>
      </c>
      <c r="E1065">
        <v>94</v>
      </c>
      <c r="F1065" t="s">
        <v>8220</v>
      </c>
      <c r="G1065" t="s">
        <v>8223</v>
      </c>
      <c r="H1065" t="s">
        <v>8245</v>
      </c>
      <c r="I1065">
        <v>1424747740</v>
      </c>
      <c r="J1065">
        <v>1422155740</v>
      </c>
      <c r="K1065" t="b">
        <v>0</v>
      </c>
      <c r="L1065">
        <v>6</v>
      </c>
      <c r="M1065" t="b">
        <v>0</v>
      </c>
      <c r="N1065" t="s">
        <v>8269</v>
      </c>
      <c r="O1065">
        <v>42059.135879629626</v>
      </c>
      <c r="P1065">
        <v>42029.135879629626</v>
      </c>
      <c r="Q1065">
        <v>3</v>
      </c>
      <c r="R1065">
        <v>15.67</v>
      </c>
      <c r="S1065" t="s">
        <v>8320</v>
      </c>
      <c r="T1065" t="s">
        <v>8321</v>
      </c>
    </row>
    <row r="1066" spans="1:20" x14ac:dyDescent="0.3">
      <c r="A1066">
        <v>4112</v>
      </c>
      <c r="B1066" t="s">
        <v>4108</v>
      </c>
      <c r="C1066" t="s">
        <v>6961</v>
      </c>
      <c r="D1066">
        <v>2500</v>
      </c>
      <c r="E1066">
        <v>1</v>
      </c>
      <c r="F1066" t="s">
        <v>8220</v>
      </c>
      <c r="G1066" t="s">
        <v>8240</v>
      </c>
      <c r="H1066" t="s">
        <v>8248</v>
      </c>
      <c r="I1066">
        <v>1456617600</v>
      </c>
      <c r="J1066">
        <v>1454280186</v>
      </c>
      <c r="K1066" t="b">
        <v>0</v>
      </c>
      <c r="L1066">
        <v>1</v>
      </c>
      <c r="M1066" t="b">
        <v>0</v>
      </c>
      <c r="N1066" t="s">
        <v>8269</v>
      </c>
      <c r="O1066">
        <v>42428</v>
      </c>
      <c r="P1066">
        <v>42400.946597222224</v>
      </c>
      <c r="Q1066">
        <v>0</v>
      </c>
      <c r="R1066">
        <v>1</v>
      </c>
      <c r="S1066" t="s">
        <v>8320</v>
      </c>
      <c r="T1066" t="s">
        <v>8321</v>
      </c>
    </row>
    <row r="1067" spans="1:20" x14ac:dyDescent="0.3">
      <c r="A1067">
        <v>4113</v>
      </c>
      <c r="B1067" t="s">
        <v>4109</v>
      </c>
      <c r="C1067" t="s">
        <v>8215</v>
      </c>
      <c r="D1067">
        <v>1500</v>
      </c>
      <c r="E1067">
        <v>3</v>
      </c>
      <c r="F1067" t="s">
        <v>8220</v>
      </c>
      <c r="G1067" t="s">
        <v>8223</v>
      </c>
      <c r="H1067" t="s">
        <v>8245</v>
      </c>
      <c r="I1067">
        <v>1452234840</v>
      </c>
      <c r="J1067">
        <v>1450619123</v>
      </c>
      <c r="K1067" t="b">
        <v>0</v>
      </c>
      <c r="L1067">
        <v>3</v>
      </c>
      <c r="M1067" t="b">
        <v>0</v>
      </c>
      <c r="N1067" t="s">
        <v>8269</v>
      </c>
      <c r="O1067">
        <v>42377.273611111115</v>
      </c>
      <c r="P1067">
        <v>42358.573182870372</v>
      </c>
      <c r="Q1067">
        <v>0</v>
      </c>
      <c r="R1067">
        <v>1</v>
      </c>
      <c r="S1067" t="s">
        <v>8320</v>
      </c>
      <c r="T1067" t="s">
        <v>8321</v>
      </c>
    </row>
  </sheetData>
  <autoFilter ref="A1:T1067" xr:uid="{1C675F28-56C7-404D-88F6-B58D7CBB7E8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B3D1-ACC0-4FB3-AFBC-E7BD3D2A3FB4}">
  <dimension ref="A1"/>
  <sheetViews>
    <sheetView workbookViewId="0"/>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3"/>
  </sheetPr>
  <dimension ref="A1:T4115"/>
  <sheetViews>
    <sheetView zoomScale="95" zoomScaleNormal="95" workbookViewId="0">
      <pane xSplit="1" ySplit="1145" topLeftCell="B2940" activePane="bottomRight" state="frozen"/>
      <selection pane="topRight" activeCell="B1" sqref="B1"/>
      <selection pane="bottomLeft" activeCell="A1146" sqref="A1146"/>
      <selection pane="bottomRight" activeCell="B530" sqref="B530"/>
    </sheetView>
  </sheetViews>
  <sheetFormatPr defaultColWidth="8.77734375" defaultRowHeight="14.4" outlineLevelCol="1" x14ac:dyDescent="0.3"/>
  <cols>
    <col min="2" max="2" width="38.44140625" style="3" customWidth="1"/>
    <col min="3" max="3" width="40.33203125" style="3" customWidth="1"/>
    <col min="4" max="4" width="15.6640625" style="6" bestFit="1" customWidth="1"/>
    <col min="5" max="5" width="16.44140625" style="8" customWidth="1"/>
    <col min="6" max="6" width="21.33203125" customWidth="1" outlineLevel="1"/>
    <col min="7" max="7" width="17.77734375" customWidth="1" outlineLevel="1"/>
    <col min="8" max="8" width="19.77734375" customWidth="1" outlineLevel="1"/>
    <col min="9" max="9" width="19.33203125" customWidth="1" outlineLevel="1"/>
    <col min="10" max="10" width="17.77734375" customWidth="1" outlineLevel="1"/>
    <col min="11" max="11" width="15.44140625" customWidth="1" outlineLevel="1"/>
    <col min="12" max="12" width="24.44140625" customWidth="1" outlineLevel="1"/>
    <col min="13" max="13" width="36.44140625" customWidth="1" outlineLevel="1"/>
    <col min="14" max="14" width="41.109375" customWidth="1" outlineLevel="1"/>
    <col min="15" max="15" width="28.5546875" style="11" customWidth="1" outlineLevel="1"/>
    <col min="16" max="16" width="28.5546875" customWidth="1" outlineLevel="1"/>
    <col min="17" max="17" width="16.5546875" bestFit="1" customWidth="1"/>
    <col min="18" max="18" width="20.6640625" bestFit="1" customWidth="1"/>
    <col min="19" max="19" width="41.109375" customWidth="1" outlineLevel="1"/>
    <col min="20" max="20" width="15.5546875" bestFit="1" customWidth="1"/>
  </cols>
  <sheetData>
    <row r="1" spans="1:20" x14ac:dyDescent="0.3">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0" t="s">
        <v>8307</v>
      </c>
      <c r="P1" s="1" t="s">
        <v>8308</v>
      </c>
      <c r="Q1" s="1" t="s">
        <v>8309</v>
      </c>
      <c r="R1" s="1" t="s">
        <v>8310</v>
      </c>
      <c r="S1" s="1" t="s">
        <v>8363</v>
      </c>
      <c r="T1" t="s">
        <v>8364</v>
      </c>
    </row>
    <row r="2" spans="1:20" ht="43.2" hidden="1" x14ac:dyDescent="0.3">
      <c r="A2">
        <v>0</v>
      </c>
      <c r="B2" s="3" t="s">
        <v>2</v>
      </c>
      <c r="C2" s="3" t="s">
        <v>4111</v>
      </c>
      <c r="D2" s="6">
        <v>8500</v>
      </c>
      <c r="E2" s="8">
        <v>11633</v>
      </c>
      <c r="F2" t="s">
        <v>8218</v>
      </c>
      <c r="G2" t="s">
        <v>8223</v>
      </c>
      <c r="H2" t="s">
        <v>8245</v>
      </c>
      <c r="I2">
        <v>1437620400</v>
      </c>
      <c r="J2">
        <v>1434931811</v>
      </c>
      <c r="K2" t="b">
        <v>0</v>
      </c>
      <c r="L2">
        <v>182</v>
      </c>
      <c r="M2" t="b">
        <v>1</v>
      </c>
      <c r="N2" t="s">
        <v>8263</v>
      </c>
      <c r="O2" s="11">
        <f t="shared" ref="O2:O65" si="0">(((I2/60)/60)/24)+DATE(1970,1,1)</f>
        <v>42208.125</v>
      </c>
      <c r="P2" s="11">
        <f t="shared" ref="P2:P65" si="1">(((J2/60)/60)/24)+DATE(1970,1,1)</f>
        <v>42177.007071759261</v>
      </c>
      <c r="Q2">
        <f>ROUND(E2/D2*100,0)</f>
        <v>137</v>
      </c>
      <c r="R2">
        <f>IFERROR(ROUND(E2/L2,2),0)</f>
        <v>63.92</v>
      </c>
      <c r="S2" t="s">
        <v>8313</v>
      </c>
      <c r="T2" t="s">
        <v>8314</v>
      </c>
    </row>
    <row r="3" spans="1:20" ht="28.8" hidden="1" x14ac:dyDescent="0.3">
      <c r="A3">
        <v>1</v>
      </c>
      <c r="B3" s="3" t="s">
        <v>3</v>
      </c>
      <c r="C3" s="3" t="s">
        <v>4112</v>
      </c>
      <c r="D3" s="6">
        <v>10275</v>
      </c>
      <c r="E3" s="8">
        <v>14653</v>
      </c>
      <c r="F3" t="s">
        <v>8218</v>
      </c>
      <c r="G3" t="s">
        <v>8223</v>
      </c>
      <c r="H3" t="s">
        <v>8245</v>
      </c>
      <c r="I3">
        <v>1488464683</v>
      </c>
      <c r="J3">
        <v>1485872683</v>
      </c>
      <c r="K3" t="b">
        <v>0</v>
      </c>
      <c r="L3">
        <v>79</v>
      </c>
      <c r="M3" t="b">
        <v>1</v>
      </c>
      <c r="N3" t="s">
        <v>8263</v>
      </c>
      <c r="O3" s="11">
        <f t="shared" si="0"/>
        <v>42796.600497685184</v>
      </c>
      <c r="P3" s="11">
        <f t="shared" si="1"/>
        <v>42766.600497685184</v>
      </c>
      <c r="Q3">
        <f t="shared" ref="Q3:Q65" si="2">ROUND(E3/D3*100,0)</f>
        <v>143</v>
      </c>
      <c r="R3">
        <f t="shared" ref="R3:R66" si="3">IFERROR(ROUND(E3/L3,2),0)</f>
        <v>185.48</v>
      </c>
      <c r="S3" t="s">
        <v>8313</v>
      </c>
      <c r="T3" t="s">
        <v>8314</v>
      </c>
    </row>
    <row r="4" spans="1:20" ht="43.2" hidden="1" x14ac:dyDescent="0.3">
      <c r="A4">
        <v>2</v>
      </c>
      <c r="B4" s="3" t="s">
        <v>4</v>
      </c>
      <c r="C4" s="3" t="s">
        <v>4113</v>
      </c>
      <c r="D4" s="6">
        <v>500</v>
      </c>
      <c r="E4" s="8">
        <v>525</v>
      </c>
      <c r="F4" t="s">
        <v>8218</v>
      </c>
      <c r="G4" t="s">
        <v>8224</v>
      </c>
      <c r="H4" t="s">
        <v>8246</v>
      </c>
      <c r="I4">
        <v>1455555083</v>
      </c>
      <c r="J4">
        <v>1454691083</v>
      </c>
      <c r="K4" t="b">
        <v>0</v>
      </c>
      <c r="L4">
        <v>35</v>
      </c>
      <c r="M4" t="b">
        <v>1</v>
      </c>
      <c r="N4" t="s">
        <v>8263</v>
      </c>
      <c r="O4" s="11">
        <f t="shared" si="0"/>
        <v>42415.702349537038</v>
      </c>
      <c r="P4" s="11">
        <f t="shared" si="1"/>
        <v>42405.702349537038</v>
      </c>
      <c r="Q4">
        <f t="shared" si="2"/>
        <v>105</v>
      </c>
      <c r="R4">
        <f t="shared" si="3"/>
        <v>15</v>
      </c>
      <c r="S4" t="s">
        <v>8313</v>
      </c>
      <c r="T4" t="s">
        <v>8314</v>
      </c>
    </row>
    <row r="5" spans="1:20" ht="28.8" hidden="1" x14ac:dyDescent="0.3">
      <c r="A5">
        <v>3</v>
      </c>
      <c r="B5" s="3" t="s">
        <v>5</v>
      </c>
      <c r="C5" s="3" t="s">
        <v>4114</v>
      </c>
      <c r="D5" s="6">
        <v>10000</v>
      </c>
      <c r="E5" s="8">
        <v>10390</v>
      </c>
      <c r="F5" t="s">
        <v>8218</v>
      </c>
      <c r="G5" t="s">
        <v>8223</v>
      </c>
      <c r="H5" t="s">
        <v>8245</v>
      </c>
      <c r="I5">
        <v>1407414107</v>
      </c>
      <c r="J5">
        <v>1404822107</v>
      </c>
      <c r="K5" t="b">
        <v>0</v>
      </c>
      <c r="L5">
        <v>150</v>
      </c>
      <c r="M5" t="b">
        <v>1</v>
      </c>
      <c r="N5" t="s">
        <v>8263</v>
      </c>
      <c r="O5" s="11">
        <f t="shared" si="0"/>
        <v>41858.515127314815</v>
      </c>
      <c r="P5" s="11">
        <f t="shared" si="1"/>
        <v>41828.515127314815</v>
      </c>
      <c r="Q5">
        <f t="shared" si="2"/>
        <v>104</v>
      </c>
      <c r="R5">
        <f t="shared" si="3"/>
        <v>69.27</v>
      </c>
      <c r="S5" t="s">
        <v>8313</v>
      </c>
      <c r="T5" t="s">
        <v>8314</v>
      </c>
    </row>
    <row r="6" spans="1:20" ht="57.6" hidden="1" x14ac:dyDescent="0.3">
      <c r="A6">
        <v>4</v>
      </c>
      <c r="B6" s="3" t="s">
        <v>6</v>
      </c>
      <c r="C6" s="3" t="s">
        <v>4115</v>
      </c>
      <c r="D6" s="6">
        <v>44000</v>
      </c>
      <c r="E6" s="8">
        <v>54116.28</v>
      </c>
      <c r="F6" t="s">
        <v>8218</v>
      </c>
      <c r="G6" t="s">
        <v>8223</v>
      </c>
      <c r="H6" t="s">
        <v>8245</v>
      </c>
      <c r="I6">
        <v>1450555279</v>
      </c>
      <c r="J6">
        <v>1447963279</v>
      </c>
      <c r="K6" t="b">
        <v>0</v>
      </c>
      <c r="L6">
        <v>284</v>
      </c>
      <c r="M6" t="b">
        <v>1</v>
      </c>
      <c r="N6" t="s">
        <v>8263</v>
      </c>
      <c r="O6" s="11">
        <f t="shared" si="0"/>
        <v>42357.834247685183</v>
      </c>
      <c r="P6" s="11">
        <f t="shared" si="1"/>
        <v>42327.834247685183</v>
      </c>
      <c r="Q6">
        <f t="shared" si="2"/>
        <v>123</v>
      </c>
      <c r="R6">
        <f t="shared" si="3"/>
        <v>190.55</v>
      </c>
      <c r="S6" t="s">
        <v>8313</v>
      </c>
      <c r="T6" t="s">
        <v>8314</v>
      </c>
    </row>
    <row r="7" spans="1:20" ht="43.2" hidden="1" x14ac:dyDescent="0.3">
      <c r="A7">
        <v>5</v>
      </c>
      <c r="B7" s="3" t="s">
        <v>7</v>
      </c>
      <c r="C7" s="3" t="s">
        <v>4116</v>
      </c>
      <c r="D7" s="6">
        <v>3999</v>
      </c>
      <c r="E7" s="8">
        <v>4390</v>
      </c>
      <c r="F7" t="s">
        <v>8218</v>
      </c>
      <c r="G7" t="s">
        <v>8223</v>
      </c>
      <c r="H7" t="s">
        <v>8245</v>
      </c>
      <c r="I7">
        <v>1469770500</v>
      </c>
      <c r="J7">
        <v>1468362207</v>
      </c>
      <c r="K7" t="b">
        <v>0</v>
      </c>
      <c r="L7">
        <v>47</v>
      </c>
      <c r="M7" t="b">
        <v>1</v>
      </c>
      <c r="N7" t="s">
        <v>8263</v>
      </c>
      <c r="O7" s="11">
        <f t="shared" si="0"/>
        <v>42580.232638888891</v>
      </c>
      <c r="P7" s="11">
        <f t="shared" si="1"/>
        <v>42563.932951388888</v>
      </c>
      <c r="Q7">
        <f t="shared" si="2"/>
        <v>110</v>
      </c>
      <c r="R7">
        <f t="shared" si="3"/>
        <v>93.4</v>
      </c>
      <c r="S7" t="s">
        <v>8313</v>
      </c>
      <c r="T7" t="s">
        <v>8314</v>
      </c>
    </row>
    <row r="8" spans="1:20" ht="43.2" hidden="1" x14ac:dyDescent="0.3">
      <c r="A8">
        <v>6</v>
      </c>
      <c r="B8" s="3" t="s">
        <v>8</v>
      </c>
      <c r="C8" s="3" t="s">
        <v>4117</v>
      </c>
      <c r="D8" s="6">
        <v>8000</v>
      </c>
      <c r="E8" s="8">
        <v>8519</v>
      </c>
      <c r="F8" t="s">
        <v>8218</v>
      </c>
      <c r="G8" t="s">
        <v>8223</v>
      </c>
      <c r="H8" t="s">
        <v>8245</v>
      </c>
      <c r="I8">
        <v>1402710250</v>
      </c>
      <c r="J8">
        <v>1401846250</v>
      </c>
      <c r="K8" t="b">
        <v>0</v>
      </c>
      <c r="L8">
        <v>58</v>
      </c>
      <c r="M8" t="b">
        <v>1</v>
      </c>
      <c r="N8" t="s">
        <v>8263</v>
      </c>
      <c r="O8" s="11">
        <f t="shared" si="0"/>
        <v>41804.072337962964</v>
      </c>
      <c r="P8" s="11">
        <f t="shared" si="1"/>
        <v>41794.072337962964</v>
      </c>
      <c r="Q8">
        <f t="shared" si="2"/>
        <v>106</v>
      </c>
      <c r="R8">
        <f t="shared" si="3"/>
        <v>146.88</v>
      </c>
      <c r="S8" t="s">
        <v>8313</v>
      </c>
      <c r="T8" t="s">
        <v>8314</v>
      </c>
    </row>
    <row r="9" spans="1:20" ht="57.6" hidden="1" x14ac:dyDescent="0.3">
      <c r="A9">
        <v>7</v>
      </c>
      <c r="B9" s="3" t="s">
        <v>9</v>
      </c>
      <c r="C9" s="3" t="s">
        <v>4118</v>
      </c>
      <c r="D9" s="6">
        <v>9000</v>
      </c>
      <c r="E9" s="8">
        <v>9110</v>
      </c>
      <c r="F9" t="s">
        <v>8218</v>
      </c>
      <c r="G9" t="s">
        <v>8223</v>
      </c>
      <c r="H9" t="s">
        <v>8245</v>
      </c>
      <c r="I9">
        <v>1467680867</v>
      </c>
      <c r="J9">
        <v>1464224867</v>
      </c>
      <c r="K9" t="b">
        <v>0</v>
      </c>
      <c r="L9">
        <v>57</v>
      </c>
      <c r="M9" t="b">
        <v>1</v>
      </c>
      <c r="N9" t="s">
        <v>8263</v>
      </c>
      <c r="O9" s="11">
        <f t="shared" si="0"/>
        <v>42556.047071759262</v>
      </c>
      <c r="P9" s="11">
        <f t="shared" si="1"/>
        <v>42516.047071759262</v>
      </c>
      <c r="Q9">
        <f t="shared" si="2"/>
        <v>101</v>
      </c>
      <c r="R9">
        <f t="shared" si="3"/>
        <v>159.82</v>
      </c>
      <c r="S9" t="s">
        <v>8313</v>
      </c>
      <c r="T9" t="s">
        <v>8314</v>
      </c>
    </row>
    <row r="10" spans="1:20" ht="28.8" hidden="1" x14ac:dyDescent="0.3">
      <c r="A10">
        <v>8</v>
      </c>
      <c r="B10" s="3" t="s">
        <v>10</v>
      </c>
      <c r="C10" s="3" t="s">
        <v>4119</v>
      </c>
      <c r="D10" s="6">
        <v>3500</v>
      </c>
      <c r="E10" s="8">
        <v>3501.52</v>
      </c>
      <c r="F10" t="s">
        <v>8218</v>
      </c>
      <c r="G10" t="s">
        <v>8223</v>
      </c>
      <c r="H10" t="s">
        <v>8245</v>
      </c>
      <c r="I10">
        <v>1460754000</v>
      </c>
      <c r="J10">
        <v>1460155212</v>
      </c>
      <c r="K10" t="b">
        <v>0</v>
      </c>
      <c r="L10">
        <v>12</v>
      </c>
      <c r="M10" t="b">
        <v>1</v>
      </c>
      <c r="N10" t="s">
        <v>8263</v>
      </c>
      <c r="O10" s="11">
        <f t="shared" si="0"/>
        <v>42475.875</v>
      </c>
      <c r="P10" s="11">
        <f t="shared" si="1"/>
        <v>42468.94458333333</v>
      </c>
      <c r="Q10">
        <f t="shared" si="2"/>
        <v>100</v>
      </c>
      <c r="R10">
        <f t="shared" si="3"/>
        <v>291.79000000000002</v>
      </c>
      <c r="S10" t="s">
        <v>8313</v>
      </c>
      <c r="T10" t="s">
        <v>8314</v>
      </c>
    </row>
    <row r="11" spans="1:20" ht="43.2" hidden="1" x14ac:dyDescent="0.3">
      <c r="A11">
        <v>9</v>
      </c>
      <c r="B11" s="3" t="s">
        <v>11</v>
      </c>
      <c r="C11" s="3" t="s">
        <v>4120</v>
      </c>
      <c r="D11" s="6">
        <v>500</v>
      </c>
      <c r="E11" s="8">
        <v>629.99</v>
      </c>
      <c r="F11" t="s">
        <v>8218</v>
      </c>
      <c r="G11" t="s">
        <v>8223</v>
      </c>
      <c r="H11" t="s">
        <v>8245</v>
      </c>
      <c r="I11">
        <v>1460860144</v>
      </c>
      <c r="J11">
        <v>1458268144</v>
      </c>
      <c r="K11" t="b">
        <v>0</v>
      </c>
      <c r="L11">
        <v>20</v>
      </c>
      <c r="M11" t="b">
        <v>1</v>
      </c>
      <c r="N11" t="s">
        <v>8263</v>
      </c>
      <c r="O11" s="11">
        <f t="shared" si="0"/>
        <v>42477.103518518517</v>
      </c>
      <c r="P11" s="11">
        <f t="shared" si="1"/>
        <v>42447.103518518517</v>
      </c>
      <c r="Q11">
        <f t="shared" si="2"/>
        <v>126</v>
      </c>
      <c r="R11">
        <f t="shared" si="3"/>
        <v>31.5</v>
      </c>
      <c r="S11" t="s">
        <v>8313</v>
      </c>
      <c r="T11" t="s">
        <v>8314</v>
      </c>
    </row>
    <row r="12" spans="1:20" ht="43.2" hidden="1" x14ac:dyDescent="0.3">
      <c r="A12">
        <v>10</v>
      </c>
      <c r="B12" s="3" t="s">
        <v>12</v>
      </c>
      <c r="C12" s="3" t="s">
        <v>4121</v>
      </c>
      <c r="D12" s="6">
        <v>3000</v>
      </c>
      <c r="E12" s="8">
        <v>3015</v>
      </c>
      <c r="F12" t="s">
        <v>8218</v>
      </c>
      <c r="G12" t="s">
        <v>8223</v>
      </c>
      <c r="H12" t="s">
        <v>8245</v>
      </c>
      <c r="I12">
        <v>1403660279</v>
      </c>
      <c r="J12">
        <v>1400636279</v>
      </c>
      <c r="K12" t="b">
        <v>0</v>
      </c>
      <c r="L12">
        <v>19</v>
      </c>
      <c r="M12" t="b">
        <v>1</v>
      </c>
      <c r="N12" t="s">
        <v>8263</v>
      </c>
      <c r="O12" s="11">
        <f t="shared" si="0"/>
        <v>41815.068043981482</v>
      </c>
      <c r="P12" s="11">
        <f t="shared" si="1"/>
        <v>41780.068043981482</v>
      </c>
      <c r="Q12">
        <f t="shared" si="2"/>
        <v>101</v>
      </c>
      <c r="R12">
        <f t="shared" si="3"/>
        <v>158.68</v>
      </c>
      <c r="S12" t="s">
        <v>8313</v>
      </c>
      <c r="T12" t="s">
        <v>8314</v>
      </c>
    </row>
    <row r="13" spans="1:20" ht="57.6" hidden="1" x14ac:dyDescent="0.3">
      <c r="A13">
        <v>11</v>
      </c>
      <c r="B13" s="3" t="s">
        <v>13</v>
      </c>
      <c r="C13" s="3" t="s">
        <v>4122</v>
      </c>
      <c r="D13" s="6">
        <v>5000</v>
      </c>
      <c r="E13" s="8">
        <v>6025</v>
      </c>
      <c r="F13" t="s">
        <v>8218</v>
      </c>
      <c r="G13" t="s">
        <v>8223</v>
      </c>
      <c r="H13" t="s">
        <v>8245</v>
      </c>
      <c r="I13">
        <v>1471834800</v>
      </c>
      <c r="J13">
        <v>1469126462</v>
      </c>
      <c r="K13" t="b">
        <v>0</v>
      </c>
      <c r="L13">
        <v>75</v>
      </c>
      <c r="M13" t="b">
        <v>1</v>
      </c>
      <c r="N13" t="s">
        <v>8263</v>
      </c>
      <c r="O13" s="11">
        <f t="shared" si="0"/>
        <v>42604.125</v>
      </c>
      <c r="P13" s="11">
        <f t="shared" si="1"/>
        <v>42572.778495370367</v>
      </c>
      <c r="Q13">
        <f t="shared" si="2"/>
        <v>121</v>
      </c>
      <c r="R13">
        <f t="shared" si="3"/>
        <v>80.33</v>
      </c>
      <c r="S13" t="s">
        <v>8313</v>
      </c>
      <c r="T13" t="s">
        <v>8314</v>
      </c>
    </row>
    <row r="14" spans="1:20" ht="57.6" hidden="1" x14ac:dyDescent="0.3">
      <c r="A14">
        <v>12</v>
      </c>
      <c r="B14" s="3" t="s">
        <v>14</v>
      </c>
      <c r="C14" s="3" t="s">
        <v>4123</v>
      </c>
      <c r="D14" s="6">
        <v>30000</v>
      </c>
      <c r="E14" s="8">
        <v>49588</v>
      </c>
      <c r="F14" t="s">
        <v>8218</v>
      </c>
      <c r="G14" t="s">
        <v>8223</v>
      </c>
      <c r="H14" t="s">
        <v>8245</v>
      </c>
      <c r="I14">
        <v>1405479600</v>
      </c>
      <c r="J14">
        <v>1401642425</v>
      </c>
      <c r="K14" t="b">
        <v>0</v>
      </c>
      <c r="L14">
        <v>827</v>
      </c>
      <c r="M14" t="b">
        <v>1</v>
      </c>
      <c r="N14" t="s">
        <v>8263</v>
      </c>
      <c r="O14" s="11">
        <f t="shared" si="0"/>
        <v>41836.125</v>
      </c>
      <c r="P14" s="11">
        <f t="shared" si="1"/>
        <v>41791.713252314818</v>
      </c>
      <c r="Q14">
        <f t="shared" si="2"/>
        <v>165</v>
      </c>
      <c r="R14">
        <f t="shared" si="3"/>
        <v>59.96</v>
      </c>
      <c r="S14" t="s">
        <v>8313</v>
      </c>
      <c r="T14" t="s">
        <v>8314</v>
      </c>
    </row>
    <row r="15" spans="1:20" ht="43.2" hidden="1" x14ac:dyDescent="0.3">
      <c r="A15">
        <v>13</v>
      </c>
      <c r="B15" s="3" t="s">
        <v>15</v>
      </c>
      <c r="C15" s="3" t="s">
        <v>4124</v>
      </c>
      <c r="D15" s="6">
        <v>3500</v>
      </c>
      <c r="E15" s="8">
        <v>5599</v>
      </c>
      <c r="F15" t="s">
        <v>8218</v>
      </c>
      <c r="G15" t="s">
        <v>8223</v>
      </c>
      <c r="H15" t="s">
        <v>8245</v>
      </c>
      <c r="I15">
        <v>1466713620</v>
      </c>
      <c r="J15">
        <v>1463588109</v>
      </c>
      <c r="K15" t="b">
        <v>0</v>
      </c>
      <c r="L15">
        <v>51</v>
      </c>
      <c r="M15" t="b">
        <v>1</v>
      </c>
      <c r="N15" t="s">
        <v>8263</v>
      </c>
      <c r="O15" s="11">
        <f t="shared" si="0"/>
        <v>42544.852083333331</v>
      </c>
      <c r="P15" s="11">
        <f t="shared" si="1"/>
        <v>42508.677187499998</v>
      </c>
      <c r="Q15">
        <f t="shared" si="2"/>
        <v>160</v>
      </c>
      <c r="R15">
        <f t="shared" si="3"/>
        <v>109.78</v>
      </c>
      <c r="S15" t="s">
        <v>8313</v>
      </c>
      <c r="T15" t="s">
        <v>8314</v>
      </c>
    </row>
    <row r="16" spans="1:20" ht="28.8" hidden="1" x14ac:dyDescent="0.3">
      <c r="A16">
        <v>14</v>
      </c>
      <c r="B16" s="3" t="s">
        <v>16</v>
      </c>
      <c r="C16" s="3" t="s">
        <v>4125</v>
      </c>
      <c r="D16" s="6">
        <v>6000</v>
      </c>
      <c r="E16" s="8">
        <v>6056</v>
      </c>
      <c r="F16" t="s">
        <v>8218</v>
      </c>
      <c r="G16" t="s">
        <v>8225</v>
      </c>
      <c r="H16" t="s">
        <v>8247</v>
      </c>
      <c r="I16">
        <v>1405259940</v>
      </c>
      <c r="J16">
        <v>1403051888</v>
      </c>
      <c r="K16" t="b">
        <v>0</v>
      </c>
      <c r="L16">
        <v>41</v>
      </c>
      <c r="M16" t="b">
        <v>1</v>
      </c>
      <c r="N16" t="s">
        <v>8263</v>
      </c>
      <c r="O16" s="11">
        <f t="shared" si="0"/>
        <v>41833.582638888889</v>
      </c>
      <c r="P16" s="11">
        <f t="shared" si="1"/>
        <v>41808.02648148148</v>
      </c>
      <c r="Q16">
        <f t="shared" si="2"/>
        <v>101</v>
      </c>
      <c r="R16">
        <f t="shared" si="3"/>
        <v>147.71</v>
      </c>
      <c r="S16" t="s">
        <v>8313</v>
      </c>
      <c r="T16" t="s">
        <v>8314</v>
      </c>
    </row>
    <row r="17" spans="1:20" ht="43.2" hidden="1" x14ac:dyDescent="0.3">
      <c r="A17">
        <v>15</v>
      </c>
      <c r="B17" s="3" t="s">
        <v>17</v>
      </c>
      <c r="C17" s="3" t="s">
        <v>4126</v>
      </c>
      <c r="D17" s="6">
        <v>2000</v>
      </c>
      <c r="E17" s="8">
        <v>2132</v>
      </c>
      <c r="F17" t="s">
        <v>8218</v>
      </c>
      <c r="G17" t="s">
        <v>8226</v>
      </c>
      <c r="H17" t="s">
        <v>8248</v>
      </c>
      <c r="I17">
        <v>1443384840</v>
      </c>
      <c r="J17">
        <v>1441790658</v>
      </c>
      <c r="K17" t="b">
        <v>0</v>
      </c>
      <c r="L17">
        <v>98</v>
      </c>
      <c r="M17" t="b">
        <v>1</v>
      </c>
      <c r="N17" t="s">
        <v>8263</v>
      </c>
      <c r="O17" s="11">
        <f t="shared" si="0"/>
        <v>42274.843055555553</v>
      </c>
      <c r="P17" s="11">
        <f t="shared" si="1"/>
        <v>42256.391875000001</v>
      </c>
      <c r="Q17">
        <f t="shared" si="2"/>
        <v>107</v>
      </c>
      <c r="R17">
        <f t="shared" si="3"/>
        <v>21.76</v>
      </c>
      <c r="S17" t="s">
        <v>8313</v>
      </c>
      <c r="T17" t="s">
        <v>8314</v>
      </c>
    </row>
    <row r="18" spans="1:20" ht="43.2" hidden="1" x14ac:dyDescent="0.3">
      <c r="A18">
        <v>16</v>
      </c>
      <c r="B18" s="3" t="s">
        <v>18</v>
      </c>
      <c r="C18" s="3" t="s">
        <v>4127</v>
      </c>
      <c r="D18" s="6">
        <v>12000</v>
      </c>
      <c r="E18" s="8">
        <v>12029</v>
      </c>
      <c r="F18" t="s">
        <v>8218</v>
      </c>
      <c r="G18" t="s">
        <v>8223</v>
      </c>
      <c r="H18" t="s">
        <v>8245</v>
      </c>
      <c r="I18">
        <v>1402896600</v>
      </c>
      <c r="J18">
        <v>1398971211</v>
      </c>
      <c r="K18" t="b">
        <v>0</v>
      </c>
      <c r="L18">
        <v>70</v>
      </c>
      <c r="M18" t="b">
        <v>1</v>
      </c>
      <c r="N18" t="s">
        <v>8263</v>
      </c>
      <c r="O18" s="11">
        <f t="shared" si="0"/>
        <v>41806.229166666664</v>
      </c>
      <c r="P18" s="11">
        <f t="shared" si="1"/>
        <v>41760.796423611115</v>
      </c>
      <c r="Q18">
        <f t="shared" si="2"/>
        <v>100</v>
      </c>
      <c r="R18">
        <f t="shared" si="3"/>
        <v>171.84</v>
      </c>
      <c r="S18" t="s">
        <v>8313</v>
      </c>
      <c r="T18" t="s">
        <v>8314</v>
      </c>
    </row>
    <row r="19" spans="1:20" ht="43.2" hidden="1" x14ac:dyDescent="0.3">
      <c r="A19">
        <v>17</v>
      </c>
      <c r="B19" s="3" t="s">
        <v>19</v>
      </c>
      <c r="C19" s="3" t="s">
        <v>4128</v>
      </c>
      <c r="D19" s="6">
        <v>1500</v>
      </c>
      <c r="E19" s="8">
        <v>1510</v>
      </c>
      <c r="F19" t="s">
        <v>8218</v>
      </c>
      <c r="G19" t="s">
        <v>8224</v>
      </c>
      <c r="H19" t="s">
        <v>8246</v>
      </c>
      <c r="I19">
        <v>1415126022</v>
      </c>
      <c r="J19">
        <v>1412530422</v>
      </c>
      <c r="K19" t="b">
        <v>0</v>
      </c>
      <c r="L19">
        <v>36</v>
      </c>
      <c r="M19" t="b">
        <v>1</v>
      </c>
      <c r="N19" t="s">
        <v>8263</v>
      </c>
      <c r="O19" s="11">
        <f t="shared" si="0"/>
        <v>41947.773402777777</v>
      </c>
      <c r="P19" s="11">
        <f t="shared" si="1"/>
        <v>41917.731736111113</v>
      </c>
      <c r="Q19">
        <f t="shared" si="2"/>
        <v>101</v>
      </c>
      <c r="R19">
        <f t="shared" si="3"/>
        <v>41.94</v>
      </c>
      <c r="S19" t="s">
        <v>8313</v>
      </c>
      <c r="T19" t="s">
        <v>8314</v>
      </c>
    </row>
    <row r="20" spans="1:20" ht="43.2" hidden="1" x14ac:dyDescent="0.3">
      <c r="A20">
        <v>18</v>
      </c>
      <c r="B20" s="3" t="s">
        <v>20</v>
      </c>
      <c r="C20" s="3" t="s">
        <v>4129</v>
      </c>
      <c r="D20" s="6">
        <v>30000</v>
      </c>
      <c r="E20" s="8">
        <v>31896.33</v>
      </c>
      <c r="F20" t="s">
        <v>8218</v>
      </c>
      <c r="G20" t="s">
        <v>8223</v>
      </c>
      <c r="H20" t="s">
        <v>8245</v>
      </c>
      <c r="I20">
        <v>1410958856</v>
      </c>
      <c r="J20">
        <v>1408366856</v>
      </c>
      <c r="K20" t="b">
        <v>0</v>
      </c>
      <c r="L20">
        <v>342</v>
      </c>
      <c r="M20" t="b">
        <v>1</v>
      </c>
      <c r="N20" t="s">
        <v>8263</v>
      </c>
      <c r="O20" s="11">
        <f t="shared" si="0"/>
        <v>41899.542314814818</v>
      </c>
      <c r="P20" s="11">
        <f t="shared" si="1"/>
        <v>41869.542314814818</v>
      </c>
      <c r="Q20">
        <f t="shared" si="2"/>
        <v>106</v>
      </c>
      <c r="R20">
        <f t="shared" si="3"/>
        <v>93.26</v>
      </c>
      <c r="S20" t="s">
        <v>8313</v>
      </c>
      <c r="T20" t="s">
        <v>8314</v>
      </c>
    </row>
    <row r="21" spans="1:20" ht="43.2" hidden="1" x14ac:dyDescent="0.3">
      <c r="A21">
        <v>19</v>
      </c>
      <c r="B21" s="3" t="s">
        <v>21</v>
      </c>
      <c r="C21" s="3" t="s">
        <v>4130</v>
      </c>
      <c r="D21" s="6">
        <v>850</v>
      </c>
      <c r="E21" s="8">
        <v>1235</v>
      </c>
      <c r="F21" t="s">
        <v>8218</v>
      </c>
      <c r="G21" t="s">
        <v>8223</v>
      </c>
      <c r="H21" t="s">
        <v>8245</v>
      </c>
      <c r="I21">
        <v>1437420934</v>
      </c>
      <c r="J21">
        <v>1434828934</v>
      </c>
      <c r="K21" t="b">
        <v>0</v>
      </c>
      <c r="L21">
        <v>22</v>
      </c>
      <c r="M21" t="b">
        <v>1</v>
      </c>
      <c r="N21" t="s">
        <v>8263</v>
      </c>
      <c r="O21" s="11">
        <f t="shared" si="0"/>
        <v>42205.816365740742</v>
      </c>
      <c r="P21" s="11">
        <f t="shared" si="1"/>
        <v>42175.816365740742</v>
      </c>
      <c r="Q21">
        <f t="shared" si="2"/>
        <v>145</v>
      </c>
      <c r="R21">
        <f t="shared" si="3"/>
        <v>56.14</v>
      </c>
      <c r="S21" t="s">
        <v>8313</v>
      </c>
      <c r="T21" t="s">
        <v>8314</v>
      </c>
    </row>
    <row r="22" spans="1:20" ht="43.2" hidden="1" x14ac:dyDescent="0.3">
      <c r="A22">
        <v>20</v>
      </c>
      <c r="B22" s="3" t="s">
        <v>22</v>
      </c>
      <c r="C22" s="3" t="s">
        <v>4131</v>
      </c>
      <c r="D22" s="6">
        <v>2000</v>
      </c>
      <c r="E22" s="8">
        <v>2004</v>
      </c>
      <c r="F22" t="s">
        <v>8218</v>
      </c>
      <c r="G22" t="s">
        <v>8223</v>
      </c>
      <c r="H22" t="s">
        <v>8245</v>
      </c>
      <c r="I22">
        <v>1442167912</v>
      </c>
      <c r="J22">
        <v>1436983912</v>
      </c>
      <c r="K22" t="b">
        <v>0</v>
      </c>
      <c r="L22">
        <v>25</v>
      </c>
      <c r="M22" t="b">
        <v>1</v>
      </c>
      <c r="N22" t="s">
        <v>8263</v>
      </c>
      <c r="O22" s="11">
        <f t="shared" si="0"/>
        <v>42260.758240740746</v>
      </c>
      <c r="P22" s="11">
        <f t="shared" si="1"/>
        <v>42200.758240740746</v>
      </c>
      <c r="Q22">
        <f t="shared" si="2"/>
        <v>100</v>
      </c>
      <c r="R22">
        <f t="shared" si="3"/>
        <v>80.16</v>
      </c>
      <c r="S22" t="s">
        <v>8313</v>
      </c>
      <c r="T22" t="s">
        <v>8314</v>
      </c>
    </row>
    <row r="23" spans="1:20" ht="43.2" hidden="1" x14ac:dyDescent="0.3">
      <c r="A23">
        <v>21</v>
      </c>
      <c r="B23" s="3" t="s">
        <v>23</v>
      </c>
      <c r="C23" s="3" t="s">
        <v>4132</v>
      </c>
      <c r="D23" s="6">
        <v>18500</v>
      </c>
      <c r="E23" s="8">
        <v>20190</v>
      </c>
      <c r="F23" t="s">
        <v>8218</v>
      </c>
      <c r="G23" t="s">
        <v>8223</v>
      </c>
      <c r="H23" t="s">
        <v>8245</v>
      </c>
      <c r="I23">
        <v>1411743789</v>
      </c>
      <c r="J23">
        <v>1409151789</v>
      </c>
      <c r="K23" t="b">
        <v>0</v>
      </c>
      <c r="L23">
        <v>101</v>
      </c>
      <c r="M23" t="b">
        <v>1</v>
      </c>
      <c r="N23" t="s">
        <v>8263</v>
      </c>
      <c r="O23" s="11">
        <f t="shared" si="0"/>
        <v>41908.627187500002</v>
      </c>
      <c r="P23" s="11">
        <f t="shared" si="1"/>
        <v>41878.627187500002</v>
      </c>
      <c r="Q23">
        <f t="shared" si="2"/>
        <v>109</v>
      </c>
      <c r="R23">
        <f t="shared" si="3"/>
        <v>199.9</v>
      </c>
      <c r="S23" t="s">
        <v>8313</v>
      </c>
      <c r="T23" t="s">
        <v>8314</v>
      </c>
    </row>
    <row r="24" spans="1:20" ht="28.8" hidden="1" x14ac:dyDescent="0.3">
      <c r="A24">
        <v>22</v>
      </c>
      <c r="B24" s="3" t="s">
        <v>24</v>
      </c>
      <c r="C24" s="3" t="s">
        <v>4133</v>
      </c>
      <c r="D24" s="6">
        <v>350</v>
      </c>
      <c r="E24" s="8">
        <v>410</v>
      </c>
      <c r="F24" t="s">
        <v>8218</v>
      </c>
      <c r="G24" t="s">
        <v>8223</v>
      </c>
      <c r="H24" t="s">
        <v>8245</v>
      </c>
      <c r="I24">
        <v>1420099140</v>
      </c>
      <c r="J24">
        <v>1418766740</v>
      </c>
      <c r="K24" t="b">
        <v>0</v>
      </c>
      <c r="L24">
        <v>8</v>
      </c>
      <c r="M24" t="b">
        <v>1</v>
      </c>
      <c r="N24" t="s">
        <v>8263</v>
      </c>
      <c r="O24" s="11">
        <f t="shared" si="0"/>
        <v>42005.332638888889</v>
      </c>
      <c r="P24" s="11">
        <f t="shared" si="1"/>
        <v>41989.91134259259</v>
      </c>
      <c r="Q24">
        <f t="shared" si="2"/>
        <v>117</v>
      </c>
      <c r="R24">
        <f t="shared" si="3"/>
        <v>51.25</v>
      </c>
      <c r="S24" t="s">
        <v>8313</v>
      </c>
      <c r="T24" t="s">
        <v>8314</v>
      </c>
    </row>
    <row r="25" spans="1:20" ht="43.2" hidden="1" x14ac:dyDescent="0.3">
      <c r="A25">
        <v>23</v>
      </c>
      <c r="B25" s="3" t="s">
        <v>25</v>
      </c>
      <c r="C25" s="3" t="s">
        <v>4134</v>
      </c>
      <c r="D25" s="6">
        <v>2000</v>
      </c>
      <c r="E25" s="8">
        <v>2370</v>
      </c>
      <c r="F25" t="s">
        <v>8218</v>
      </c>
      <c r="G25" t="s">
        <v>8223</v>
      </c>
      <c r="H25" t="s">
        <v>8245</v>
      </c>
      <c r="I25">
        <v>1430407200</v>
      </c>
      <c r="J25">
        <v>1428086501</v>
      </c>
      <c r="K25" t="b">
        <v>0</v>
      </c>
      <c r="L25">
        <v>23</v>
      </c>
      <c r="M25" t="b">
        <v>1</v>
      </c>
      <c r="N25" t="s">
        <v>8263</v>
      </c>
      <c r="O25" s="11">
        <f t="shared" si="0"/>
        <v>42124.638888888891</v>
      </c>
      <c r="P25" s="11">
        <f t="shared" si="1"/>
        <v>42097.778946759259</v>
      </c>
      <c r="Q25">
        <f t="shared" si="2"/>
        <v>119</v>
      </c>
      <c r="R25">
        <f t="shared" si="3"/>
        <v>103.04</v>
      </c>
      <c r="S25" t="s">
        <v>8313</v>
      </c>
      <c r="T25" t="s">
        <v>8314</v>
      </c>
    </row>
    <row r="26" spans="1:20" ht="28.8" hidden="1" x14ac:dyDescent="0.3">
      <c r="A26">
        <v>24</v>
      </c>
      <c r="B26" s="3" t="s">
        <v>26</v>
      </c>
      <c r="C26" s="3" t="s">
        <v>4135</v>
      </c>
      <c r="D26" s="6">
        <v>35000</v>
      </c>
      <c r="E26" s="8">
        <v>38082.69</v>
      </c>
      <c r="F26" t="s">
        <v>8218</v>
      </c>
      <c r="G26" t="s">
        <v>8223</v>
      </c>
      <c r="H26" t="s">
        <v>8245</v>
      </c>
      <c r="I26">
        <v>1442345940</v>
      </c>
      <c r="J26">
        <v>1439494863</v>
      </c>
      <c r="K26" t="b">
        <v>0</v>
      </c>
      <c r="L26">
        <v>574</v>
      </c>
      <c r="M26" t="b">
        <v>1</v>
      </c>
      <c r="N26" t="s">
        <v>8263</v>
      </c>
      <c r="O26" s="11">
        <f t="shared" si="0"/>
        <v>42262.818750000006</v>
      </c>
      <c r="P26" s="11">
        <f t="shared" si="1"/>
        <v>42229.820173611108</v>
      </c>
      <c r="Q26">
        <f t="shared" si="2"/>
        <v>109</v>
      </c>
      <c r="R26">
        <f t="shared" si="3"/>
        <v>66.349999999999994</v>
      </c>
      <c r="S26" t="s">
        <v>8313</v>
      </c>
      <c r="T26" t="s">
        <v>8314</v>
      </c>
    </row>
    <row r="27" spans="1:20" ht="43.2" hidden="1" x14ac:dyDescent="0.3">
      <c r="A27">
        <v>25</v>
      </c>
      <c r="B27" s="3" t="s">
        <v>27</v>
      </c>
      <c r="C27" s="3" t="s">
        <v>4136</v>
      </c>
      <c r="D27" s="6">
        <v>600</v>
      </c>
      <c r="E27" s="8">
        <v>800</v>
      </c>
      <c r="F27" t="s">
        <v>8218</v>
      </c>
      <c r="G27" t="s">
        <v>8223</v>
      </c>
      <c r="H27" t="s">
        <v>8245</v>
      </c>
      <c r="I27">
        <v>1452299761</v>
      </c>
      <c r="J27">
        <v>1447115761</v>
      </c>
      <c r="K27" t="b">
        <v>0</v>
      </c>
      <c r="L27">
        <v>14</v>
      </c>
      <c r="M27" t="b">
        <v>1</v>
      </c>
      <c r="N27" t="s">
        <v>8263</v>
      </c>
      <c r="O27" s="11">
        <f t="shared" si="0"/>
        <v>42378.025011574078</v>
      </c>
      <c r="P27" s="11">
        <f t="shared" si="1"/>
        <v>42318.025011574078</v>
      </c>
      <c r="Q27">
        <f t="shared" si="2"/>
        <v>133</v>
      </c>
      <c r="R27">
        <f t="shared" si="3"/>
        <v>57.14</v>
      </c>
      <c r="S27" t="s">
        <v>8313</v>
      </c>
      <c r="T27" t="s">
        <v>8314</v>
      </c>
    </row>
    <row r="28" spans="1:20" ht="43.2" hidden="1" x14ac:dyDescent="0.3">
      <c r="A28">
        <v>26</v>
      </c>
      <c r="B28" s="3" t="s">
        <v>28</v>
      </c>
      <c r="C28" s="3" t="s">
        <v>4137</v>
      </c>
      <c r="D28" s="6">
        <v>1250</v>
      </c>
      <c r="E28" s="8">
        <v>1940</v>
      </c>
      <c r="F28" t="s">
        <v>8218</v>
      </c>
      <c r="G28" t="s">
        <v>8223</v>
      </c>
      <c r="H28" t="s">
        <v>8245</v>
      </c>
      <c r="I28">
        <v>1408278144</v>
      </c>
      <c r="J28">
        <v>1404822144</v>
      </c>
      <c r="K28" t="b">
        <v>0</v>
      </c>
      <c r="L28">
        <v>19</v>
      </c>
      <c r="M28" t="b">
        <v>1</v>
      </c>
      <c r="N28" t="s">
        <v>8263</v>
      </c>
      <c r="O28" s="11">
        <f t="shared" si="0"/>
        <v>41868.515555555554</v>
      </c>
      <c r="P28" s="11">
        <f t="shared" si="1"/>
        <v>41828.515555555554</v>
      </c>
      <c r="Q28">
        <f t="shared" si="2"/>
        <v>155</v>
      </c>
      <c r="R28">
        <f t="shared" si="3"/>
        <v>102.11</v>
      </c>
      <c r="S28" t="s">
        <v>8313</v>
      </c>
      <c r="T28" t="s">
        <v>8314</v>
      </c>
    </row>
    <row r="29" spans="1:20" ht="43.2" hidden="1" x14ac:dyDescent="0.3">
      <c r="A29">
        <v>27</v>
      </c>
      <c r="B29" s="3" t="s">
        <v>29</v>
      </c>
      <c r="C29" s="3" t="s">
        <v>4138</v>
      </c>
      <c r="D29" s="6">
        <v>20000</v>
      </c>
      <c r="E29" s="8">
        <v>22345</v>
      </c>
      <c r="F29" t="s">
        <v>8218</v>
      </c>
      <c r="G29" t="s">
        <v>8227</v>
      </c>
      <c r="H29" t="s">
        <v>8249</v>
      </c>
      <c r="I29">
        <v>1416113833</v>
      </c>
      <c r="J29">
        <v>1413518233</v>
      </c>
      <c r="K29" t="b">
        <v>0</v>
      </c>
      <c r="L29">
        <v>150</v>
      </c>
      <c r="M29" t="b">
        <v>1</v>
      </c>
      <c r="N29" t="s">
        <v>8263</v>
      </c>
      <c r="O29" s="11">
        <f t="shared" si="0"/>
        <v>41959.206400462965</v>
      </c>
      <c r="P29" s="11">
        <f t="shared" si="1"/>
        <v>41929.164733796293</v>
      </c>
      <c r="Q29">
        <f t="shared" si="2"/>
        <v>112</v>
      </c>
      <c r="R29">
        <f t="shared" si="3"/>
        <v>148.97</v>
      </c>
      <c r="S29" t="s">
        <v>8313</v>
      </c>
      <c r="T29" t="s">
        <v>8314</v>
      </c>
    </row>
    <row r="30" spans="1:20" ht="28.8" hidden="1" x14ac:dyDescent="0.3">
      <c r="A30">
        <v>28</v>
      </c>
      <c r="B30" s="3" t="s">
        <v>30</v>
      </c>
      <c r="C30" s="3" t="s">
        <v>4139</v>
      </c>
      <c r="D30" s="6">
        <v>12000</v>
      </c>
      <c r="E30" s="8">
        <v>12042</v>
      </c>
      <c r="F30" t="s">
        <v>8218</v>
      </c>
      <c r="G30" t="s">
        <v>8223</v>
      </c>
      <c r="H30" t="s">
        <v>8245</v>
      </c>
      <c r="I30">
        <v>1450307284</v>
      </c>
      <c r="J30">
        <v>1447715284</v>
      </c>
      <c r="K30" t="b">
        <v>0</v>
      </c>
      <c r="L30">
        <v>71</v>
      </c>
      <c r="M30" t="b">
        <v>1</v>
      </c>
      <c r="N30" t="s">
        <v>8263</v>
      </c>
      <c r="O30" s="11">
        <f t="shared" si="0"/>
        <v>42354.96393518518</v>
      </c>
      <c r="P30" s="11">
        <f t="shared" si="1"/>
        <v>42324.96393518518</v>
      </c>
      <c r="Q30">
        <f t="shared" si="2"/>
        <v>100</v>
      </c>
      <c r="R30">
        <f t="shared" si="3"/>
        <v>169.61</v>
      </c>
      <c r="S30" t="s">
        <v>8313</v>
      </c>
      <c r="T30" t="s">
        <v>8314</v>
      </c>
    </row>
    <row r="31" spans="1:20" ht="43.2" hidden="1" x14ac:dyDescent="0.3">
      <c r="A31">
        <v>29</v>
      </c>
      <c r="B31" s="3" t="s">
        <v>31</v>
      </c>
      <c r="C31" s="3" t="s">
        <v>4140</v>
      </c>
      <c r="D31" s="6">
        <v>3000</v>
      </c>
      <c r="E31" s="8">
        <v>3700</v>
      </c>
      <c r="F31" t="s">
        <v>8218</v>
      </c>
      <c r="G31" t="s">
        <v>8224</v>
      </c>
      <c r="H31" t="s">
        <v>8246</v>
      </c>
      <c r="I31">
        <v>1406045368</v>
      </c>
      <c r="J31">
        <v>1403453368</v>
      </c>
      <c r="K31" t="b">
        <v>0</v>
      </c>
      <c r="L31">
        <v>117</v>
      </c>
      <c r="M31" t="b">
        <v>1</v>
      </c>
      <c r="N31" t="s">
        <v>8263</v>
      </c>
      <c r="O31" s="11">
        <f t="shared" si="0"/>
        <v>41842.67324074074</v>
      </c>
      <c r="P31" s="11">
        <f t="shared" si="1"/>
        <v>41812.67324074074</v>
      </c>
      <c r="Q31">
        <f t="shared" si="2"/>
        <v>123</v>
      </c>
      <c r="R31">
        <f t="shared" si="3"/>
        <v>31.62</v>
      </c>
      <c r="S31" t="s">
        <v>8313</v>
      </c>
      <c r="T31" t="s">
        <v>8314</v>
      </c>
    </row>
    <row r="32" spans="1:20" ht="43.2" hidden="1" x14ac:dyDescent="0.3">
      <c r="A32">
        <v>30</v>
      </c>
      <c r="B32" s="3" t="s">
        <v>32</v>
      </c>
      <c r="C32" s="3" t="s">
        <v>4141</v>
      </c>
      <c r="D32" s="6">
        <v>4000</v>
      </c>
      <c r="E32" s="8">
        <v>4051.99</v>
      </c>
      <c r="F32" t="s">
        <v>8218</v>
      </c>
      <c r="G32" t="s">
        <v>8223</v>
      </c>
      <c r="H32" t="s">
        <v>8245</v>
      </c>
      <c r="I32">
        <v>1408604515</v>
      </c>
      <c r="J32">
        <v>1406012515</v>
      </c>
      <c r="K32" t="b">
        <v>0</v>
      </c>
      <c r="L32">
        <v>53</v>
      </c>
      <c r="M32" t="b">
        <v>1</v>
      </c>
      <c r="N32" t="s">
        <v>8263</v>
      </c>
      <c r="O32" s="11">
        <f t="shared" si="0"/>
        <v>41872.292997685188</v>
      </c>
      <c r="P32" s="11">
        <f t="shared" si="1"/>
        <v>41842.292997685188</v>
      </c>
      <c r="Q32">
        <f t="shared" si="2"/>
        <v>101</v>
      </c>
      <c r="R32">
        <f t="shared" si="3"/>
        <v>76.45</v>
      </c>
      <c r="S32" t="s">
        <v>8313</v>
      </c>
      <c r="T32" t="s">
        <v>8314</v>
      </c>
    </row>
    <row r="33" spans="1:20" ht="43.2" hidden="1" x14ac:dyDescent="0.3">
      <c r="A33">
        <v>31</v>
      </c>
      <c r="B33" s="3" t="s">
        <v>33</v>
      </c>
      <c r="C33" s="3" t="s">
        <v>4142</v>
      </c>
      <c r="D33" s="6">
        <v>13</v>
      </c>
      <c r="E33" s="8">
        <v>13</v>
      </c>
      <c r="F33" t="s">
        <v>8218</v>
      </c>
      <c r="G33" t="s">
        <v>8223</v>
      </c>
      <c r="H33" t="s">
        <v>8245</v>
      </c>
      <c r="I33">
        <v>1453748434</v>
      </c>
      <c r="J33">
        <v>1452193234</v>
      </c>
      <c r="K33" t="b">
        <v>0</v>
      </c>
      <c r="L33">
        <v>1</v>
      </c>
      <c r="M33" t="b">
        <v>1</v>
      </c>
      <c r="N33" t="s">
        <v>8263</v>
      </c>
      <c r="O33" s="11">
        <f t="shared" si="0"/>
        <v>42394.79206018518</v>
      </c>
      <c r="P33" s="11">
        <f t="shared" si="1"/>
        <v>42376.79206018518</v>
      </c>
      <c r="Q33">
        <f t="shared" si="2"/>
        <v>100</v>
      </c>
      <c r="R33">
        <f t="shared" si="3"/>
        <v>13</v>
      </c>
      <c r="S33" t="s">
        <v>8313</v>
      </c>
      <c r="T33" t="s">
        <v>8314</v>
      </c>
    </row>
    <row r="34" spans="1:20" ht="57.6" hidden="1" x14ac:dyDescent="0.3">
      <c r="A34">
        <v>32</v>
      </c>
      <c r="B34" s="3" t="s">
        <v>34</v>
      </c>
      <c r="C34" s="3" t="s">
        <v>4143</v>
      </c>
      <c r="D34" s="6">
        <v>28450</v>
      </c>
      <c r="E34" s="8">
        <v>28520</v>
      </c>
      <c r="F34" t="s">
        <v>8218</v>
      </c>
      <c r="G34" t="s">
        <v>8223</v>
      </c>
      <c r="H34" t="s">
        <v>8245</v>
      </c>
      <c r="I34">
        <v>1463111940</v>
      </c>
      <c r="J34">
        <v>1459523017</v>
      </c>
      <c r="K34" t="b">
        <v>0</v>
      </c>
      <c r="L34">
        <v>89</v>
      </c>
      <c r="M34" t="b">
        <v>1</v>
      </c>
      <c r="N34" t="s">
        <v>8263</v>
      </c>
      <c r="O34" s="11">
        <f t="shared" si="0"/>
        <v>42503.165972222225</v>
      </c>
      <c r="P34" s="11">
        <f t="shared" si="1"/>
        <v>42461.627511574072</v>
      </c>
      <c r="Q34">
        <f t="shared" si="2"/>
        <v>100</v>
      </c>
      <c r="R34">
        <f t="shared" si="3"/>
        <v>320.45</v>
      </c>
      <c r="S34" t="s">
        <v>8313</v>
      </c>
      <c r="T34" t="s">
        <v>8314</v>
      </c>
    </row>
    <row r="35" spans="1:20" ht="43.2" hidden="1" x14ac:dyDescent="0.3">
      <c r="A35">
        <v>33</v>
      </c>
      <c r="B35" s="3" t="s">
        <v>35</v>
      </c>
      <c r="C35" s="3" t="s">
        <v>4144</v>
      </c>
      <c r="D35" s="6">
        <v>5250</v>
      </c>
      <c r="E35" s="8">
        <v>5360</v>
      </c>
      <c r="F35" t="s">
        <v>8218</v>
      </c>
      <c r="G35" t="s">
        <v>8223</v>
      </c>
      <c r="H35" t="s">
        <v>8245</v>
      </c>
      <c r="I35">
        <v>1447001501</v>
      </c>
      <c r="J35">
        <v>1444405901</v>
      </c>
      <c r="K35" t="b">
        <v>0</v>
      </c>
      <c r="L35">
        <v>64</v>
      </c>
      <c r="M35" t="b">
        <v>1</v>
      </c>
      <c r="N35" t="s">
        <v>8263</v>
      </c>
      <c r="O35" s="11">
        <f t="shared" si="0"/>
        <v>42316.702557870376</v>
      </c>
      <c r="P35" s="11">
        <f t="shared" si="1"/>
        <v>42286.660891203705</v>
      </c>
      <c r="Q35">
        <f t="shared" si="2"/>
        <v>102</v>
      </c>
      <c r="R35">
        <f t="shared" si="3"/>
        <v>83.75</v>
      </c>
      <c r="S35" t="s">
        <v>8313</v>
      </c>
      <c r="T35" t="s">
        <v>8314</v>
      </c>
    </row>
    <row r="36" spans="1:20" ht="43.2" hidden="1" x14ac:dyDescent="0.3">
      <c r="A36">
        <v>34</v>
      </c>
      <c r="B36" s="3" t="s">
        <v>36</v>
      </c>
      <c r="C36" s="3" t="s">
        <v>4145</v>
      </c>
      <c r="D36" s="6">
        <v>2600</v>
      </c>
      <c r="E36" s="8">
        <v>3392</v>
      </c>
      <c r="F36" t="s">
        <v>8218</v>
      </c>
      <c r="G36" t="s">
        <v>8223</v>
      </c>
      <c r="H36" t="s">
        <v>8245</v>
      </c>
      <c r="I36">
        <v>1407224601</v>
      </c>
      <c r="J36">
        <v>1405928601</v>
      </c>
      <c r="K36" t="b">
        <v>0</v>
      </c>
      <c r="L36">
        <v>68</v>
      </c>
      <c r="M36" t="b">
        <v>1</v>
      </c>
      <c r="N36" t="s">
        <v>8263</v>
      </c>
      <c r="O36" s="11">
        <f t="shared" si="0"/>
        <v>41856.321770833332</v>
      </c>
      <c r="P36" s="11">
        <f t="shared" si="1"/>
        <v>41841.321770833332</v>
      </c>
      <c r="Q36">
        <f t="shared" si="2"/>
        <v>130</v>
      </c>
      <c r="R36">
        <f t="shared" si="3"/>
        <v>49.88</v>
      </c>
      <c r="S36" t="s">
        <v>8313</v>
      </c>
      <c r="T36" t="s">
        <v>8314</v>
      </c>
    </row>
    <row r="37" spans="1:20" ht="43.2" hidden="1" x14ac:dyDescent="0.3">
      <c r="A37">
        <v>35</v>
      </c>
      <c r="B37" s="3" t="s">
        <v>37</v>
      </c>
      <c r="C37" s="3" t="s">
        <v>4146</v>
      </c>
      <c r="D37" s="6">
        <v>1000</v>
      </c>
      <c r="E37" s="8">
        <v>1665</v>
      </c>
      <c r="F37" t="s">
        <v>8218</v>
      </c>
      <c r="G37" t="s">
        <v>8223</v>
      </c>
      <c r="H37" t="s">
        <v>8245</v>
      </c>
      <c r="I37">
        <v>1430179200</v>
      </c>
      <c r="J37">
        <v>1428130814</v>
      </c>
      <c r="K37" t="b">
        <v>0</v>
      </c>
      <c r="L37">
        <v>28</v>
      </c>
      <c r="M37" t="b">
        <v>1</v>
      </c>
      <c r="N37" t="s">
        <v>8263</v>
      </c>
      <c r="O37" s="11">
        <f t="shared" si="0"/>
        <v>42122</v>
      </c>
      <c r="P37" s="11">
        <f t="shared" si="1"/>
        <v>42098.291828703703</v>
      </c>
      <c r="Q37">
        <f t="shared" si="2"/>
        <v>167</v>
      </c>
      <c r="R37">
        <f t="shared" si="3"/>
        <v>59.46</v>
      </c>
      <c r="S37" t="s">
        <v>8313</v>
      </c>
      <c r="T37" t="s">
        <v>8314</v>
      </c>
    </row>
    <row r="38" spans="1:20" ht="28.8" hidden="1" x14ac:dyDescent="0.3">
      <c r="A38">
        <v>36</v>
      </c>
      <c r="B38" s="3" t="s">
        <v>38</v>
      </c>
      <c r="C38" s="3" t="s">
        <v>4147</v>
      </c>
      <c r="D38" s="6">
        <v>6000</v>
      </c>
      <c r="E38" s="8">
        <v>8529</v>
      </c>
      <c r="F38" t="s">
        <v>8218</v>
      </c>
      <c r="G38" t="s">
        <v>8223</v>
      </c>
      <c r="H38" t="s">
        <v>8245</v>
      </c>
      <c r="I38">
        <v>1428128525</v>
      </c>
      <c r="J38">
        <v>1425540125</v>
      </c>
      <c r="K38" t="b">
        <v>0</v>
      </c>
      <c r="L38">
        <v>44</v>
      </c>
      <c r="M38" t="b">
        <v>1</v>
      </c>
      <c r="N38" t="s">
        <v>8263</v>
      </c>
      <c r="O38" s="11">
        <f t="shared" si="0"/>
        <v>42098.265335648146</v>
      </c>
      <c r="P38" s="11">
        <f t="shared" si="1"/>
        <v>42068.307002314818</v>
      </c>
      <c r="Q38">
        <f t="shared" si="2"/>
        <v>142</v>
      </c>
      <c r="R38">
        <f t="shared" si="3"/>
        <v>193.84</v>
      </c>
      <c r="S38" t="s">
        <v>8313</v>
      </c>
      <c r="T38" t="s">
        <v>8314</v>
      </c>
    </row>
    <row r="39" spans="1:20" ht="43.2" hidden="1" x14ac:dyDescent="0.3">
      <c r="A39">
        <v>37</v>
      </c>
      <c r="B39" s="3" t="s">
        <v>39</v>
      </c>
      <c r="C39" s="3" t="s">
        <v>4148</v>
      </c>
      <c r="D39" s="6">
        <v>22000</v>
      </c>
      <c r="E39" s="8">
        <v>40357</v>
      </c>
      <c r="F39" t="s">
        <v>8218</v>
      </c>
      <c r="G39" t="s">
        <v>8223</v>
      </c>
      <c r="H39" t="s">
        <v>8245</v>
      </c>
      <c r="I39">
        <v>1425055079</v>
      </c>
      <c r="J39">
        <v>1422463079</v>
      </c>
      <c r="K39" t="b">
        <v>0</v>
      </c>
      <c r="L39">
        <v>253</v>
      </c>
      <c r="M39" t="b">
        <v>1</v>
      </c>
      <c r="N39" t="s">
        <v>8263</v>
      </c>
      <c r="O39" s="11">
        <f t="shared" si="0"/>
        <v>42062.693043981482</v>
      </c>
      <c r="P39" s="11">
        <f t="shared" si="1"/>
        <v>42032.693043981482</v>
      </c>
      <c r="Q39">
        <f t="shared" si="2"/>
        <v>183</v>
      </c>
      <c r="R39">
        <f t="shared" si="3"/>
        <v>159.51</v>
      </c>
      <c r="S39" t="s">
        <v>8313</v>
      </c>
      <c r="T39" t="s">
        <v>8314</v>
      </c>
    </row>
    <row r="40" spans="1:20" ht="43.2" hidden="1" x14ac:dyDescent="0.3">
      <c r="A40">
        <v>38</v>
      </c>
      <c r="B40" s="3" t="s">
        <v>40</v>
      </c>
      <c r="C40" s="3" t="s">
        <v>4149</v>
      </c>
      <c r="D40" s="6">
        <v>2500</v>
      </c>
      <c r="E40" s="8">
        <v>2751</v>
      </c>
      <c r="F40" t="s">
        <v>8218</v>
      </c>
      <c r="G40" t="s">
        <v>8223</v>
      </c>
      <c r="H40" t="s">
        <v>8245</v>
      </c>
      <c r="I40">
        <v>1368235344</v>
      </c>
      <c r="J40">
        <v>1365643344</v>
      </c>
      <c r="K40" t="b">
        <v>0</v>
      </c>
      <c r="L40">
        <v>66</v>
      </c>
      <c r="M40" t="b">
        <v>1</v>
      </c>
      <c r="N40" t="s">
        <v>8263</v>
      </c>
      <c r="O40" s="11">
        <f t="shared" si="0"/>
        <v>41405.057222222218</v>
      </c>
      <c r="P40" s="11">
        <f t="shared" si="1"/>
        <v>41375.057222222218</v>
      </c>
      <c r="Q40">
        <f t="shared" si="2"/>
        <v>110</v>
      </c>
      <c r="R40">
        <f t="shared" si="3"/>
        <v>41.68</v>
      </c>
      <c r="S40" t="s">
        <v>8313</v>
      </c>
      <c r="T40" t="s">
        <v>8314</v>
      </c>
    </row>
    <row r="41" spans="1:20" ht="57.6" hidden="1" x14ac:dyDescent="0.3">
      <c r="A41">
        <v>39</v>
      </c>
      <c r="B41" s="3" t="s">
        <v>41</v>
      </c>
      <c r="C41" s="3" t="s">
        <v>4150</v>
      </c>
      <c r="D41" s="6">
        <v>25000</v>
      </c>
      <c r="E41" s="8">
        <v>32745</v>
      </c>
      <c r="F41" t="s">
        <v>8218</v>
      </c>
      <c r="G41" t="s">
        <v>8224</v>
      </c>
      <c r="H41" t="s">
        <v>8246</v>
      </c>
      <c r="I41">
        <v>1401058740</v>
      </c>
      <c r="J41">
        <v>1398388068</v>
      </c>
      <c r="K41" t="b">
        <v>0</v>
      </c>
      <c r="L41">
        <v>217</v>
      </c>
      <c r="M41" t="b">
        <v>1</v>
      </c>
      <c r="N41" t="s">
        <v>8263</v>
      </c>
      <c r="O41" s="11">
        <f t="shared" si="0"/>
        <v>41784.957638888889</v>
      </c>
      <c r="P41" s="11">
        <f t="shared" si="1"/>
        <v>41754.047083333331</v>
      </c>
      <c r="Q41">
        <f t="shared" si="2"/>
        <v>131</v>
      </c>
      <c r="R41">
        <f t="shared" si="3"/>
        <v>150.9</v>
      </c>
      <c r="S41" t="s">
        <v>8313</v>
      </c>
      <c r="T41" t="s">
        <v>8314</v>
      </c>
    </row>
    <row r="42" spans="1:20" ht="43.2" hidden="1" x14ac:dyDescent="0.3">
      <c r="A42">
        <v>40</v>
      </c>
      <c r="B42" s="3" t="s">
        <v>42</v>
      </c>
      <c r="C42" s="3" t="s">
        <v>4151</v>
      </c>
      <c r="D42" s="6">
        <v>2000</v>
      </c>
      <c r="E42" s="8">
        <v>2027</v>
      </c>
      <c r="F42" t="s">
        <v>8218</v>
      </c>
      <c r="G42" t="s">
        <v>8223</v>
      </c>
      <c r="H42" t="s">
        <v>8245</v>
      </c>
      <c r="I42">
        <v>1403150400</v>
      </c>
      <c r="J42">
        <v>1401426488</v>
      </c>
      <c r="K42" t="b">
        <v>0</v>
      </c>
      <c r="L42">
        <v>16</v>
      </c>
      <c r="M42" t="b">
        <v>1</v>
      </c>
      <c r="N42" t="s">
        <v>8263</v>
      </c>
      <c r="O42" s="11">
        <f t="shared" si="0"/>
        <v>41809.166666666664</v>
      </c>
      <c r="P42" s="11">
        <f t="shared" si="1"/>
        <v>41789.21398148148</v>
      </c>
      <c r="Q42">
        <f t="shared" si="2"/>
        <v>101</v>
      </c>
      <c r="R42">
        <f t="shared" si="3"/>
        <v>126.69</v>
      </c>
      <c r="S42" t="s">
        <v>8313</v>
      </c>
      <c r="T42" t="s">
        <v>8314</v>
      </c>
    </row>
    <row r="43" spans="1:20" ht="43.2" hidden="1" x14ac:dyDescent="0.3">
      <c r="A43">
        <v>41</v>
      </c>
      <c r="B43" s="3" t="s">
        <v>43</v>
      </c>
      <c r="C43" s="3" t="s">
        <v>4152</v>
      </c>
      <c r="D43" s="6">
        <v>2000</v>
      </c>
      <c r="E43" s="8">
        <v>2000</v>
      </c>
      <c r="F43" t="s">
        <v>8218</v>
      </c>
      <c r="G43" t="s">
        <v>8223</v>
      </c>
      <c r="H43" t="s">
        <v>8245</v>
      </c>
      <c r="I43">
        <v>1412516354</v>
      </c>
      <c r="J43">
        <v>1409924354</v>
      </c>
      <c r="K43" t="b">
        <v>0</v>
      </c>
      <c r="L43">
        <v>19</v>
      </c>
      <c r="M43" t="b">
        <v>1</v>
      </c>
      <c r="N43" t="s">
        <v>8263</v>
      </c>
      <c r="O43" s="11">
        <f t="shared" si="0"/>
        <v>41917.568912037037</v>
      </c>
      <c r="P43" s="11">
        <f t="shared" si="1"/>
        <v>41887.568912037037</v>
      </c>
      <c r="Q43">
        <f t="shared" si="2"/>
        <v>100</v>
      </c>
      <c r="R43">
        <f t="shared" si="3"/>
        <v>105.26</v>
      </c>
      <c r="S43" t="s">
        <v>8313</v>
      </c>
      <c r="T43" t="s">
        <v>8314</v>
      </c>
    </row>
    <row r="44" spans="1:20" ht="43.2" hidden="1" x14ac:dyDescent="0.3">
      <c r="A44">
        <v>42</v>
      </c>
      <c r="B44" s="3" t="s">
        <v>44</v>
      </c>
      <c r="C44" s="3" t="s">
        <v>4153</v>
      </c>
      <c r="D44" s="6">
        <v>14000</v>
      </c>
      <c r="E44" s="8">
        <v>19860</v>
      </c>
      <c r="F44" t="s">
        <v>8218</v>
      </c>
      <c r="G44" t="s">
        <v>8223</v>
      </c>
      <c r="H44" t="s">
        <v>8245</v>
      </c>
      <c r="I44">
        <v>1419780026</v>
      </c>
      <c r="J44">
        <v>1417188026</v>
      </c>
      <c r="K44" t="b">
        <v>0</v>
      </c>
      <c r="L44">
        <v>169</v>
      </c>
      <c r="M44" t="b">
        <v>1</v>
      </c>
      <c r="N44" t="s">
        <v>8263</v>
      </c>
      <c r="O44" s="11">
        <f t="shared" si="0"/>
        <v>42001.639189814814</v>
      </c>
      <c r="P44" s="11">
        <f t="shared" si="1"/>
        <v>41971.639189814814</v>
      </c>
      <c r="Q44">
        <f t="shared" si="2"/>
        <v>142</v>
      </c>
      <c r="R44">
        <f t="shared" si="3"/>
        <v>117.51</v>
      </c>
      <c r="S44" t="s">
        <v>8313</v>
      </c>
      <c r="T44" t="s">
        <v>8314</v>
      </c>
    </row>
    <row r="45" spans="1:20" ht="43.2" hidden="1" x14ac:dyDescent="0.3">
      <c r="A45">
        <v>43</v>
      </c>
      <c r="B45" s="3" t="s">
        <v>45</v>
      </c>
      <c r="C45" s="3" t="s">
        <v>4154</v>
      </c>
      <c r="D45" s="6">
        <v>10000</v>
      </c>
      <c r="E45" s="8">
        <v>30866</v>
      </c>
      <c r="F45" t="s">
        <v>8218</v>
      </c>
      <c r="G45" t="s">
        <v>8223</v>
      </c>
      <c r="H45" t="s">
        <v>8245</v>
      </c>
      <c r="I45">
        <v>1405209600</v>
      </c>
      <c r="J45">
        <v>1402599486</v>
      </c>
      <c r="K45" t="b">
        <v>0</v>
      </c>
      <c r="L45">
        <v>263</v>
      </c>
      <c r="M45" t="b">
        <v>1</v>
      </c>
      <c r="N45" t="s">
        <v>8263</v>
      </c>
      <c r="O45" s="11">
        <f t="shared" si="0"/>
        <v>41833</v>
      </c>
      <c r="P45" s="11">
        <f t="shared" si="1"/>
        <v>41802.790347222224</v>
      </c>
      <c r="Q45">
        <f t="shared" si="2"/>
        <v>309</v>
      </c>
      <c r="R45">
        <f t="shared" si="3"/>
        <v>117.36</v>
      </c>
      <c r="S45" t="s">
        <v>8313</v>
      </c>
      <c r="T45" t="s">
        <v>8314</v>
      </c>
    </row>
    <row r="46" spans="1:20" ht="57.6" hidden="1" x14ac:dyDescent="0.3">
      <c r="A46">
        <v>44</v>
      </c>
      <c r="B46" s="3" t="s">
        <v>46</v>
      </c>
      <c r="C46" s="3" t="s">
        <v>4155</v>
      </c>
      <c r="D46" s="6">
        <v>2000</v>
      </c>
      <c r="E46" s="8">
        <v>2000</v>
      </c>
      <c r="F46" t="s">
        <v>8218</v>
      </c>
      <c r="G46" t="s">
        <v>8223</v>
      </c>
      <c r="H46" t="s">
        <v>8245</v>
      </c>
      <c r="I46">
        <v>1412648537</v>
      </c>
      <c r="J46">
        <v>1408760537</v>
      </c>
      <c r="K46" t="b">
        <v>0</v>
      </c>
      <c r="L46">
        <v>15</v>
      </c>
      <c r="M46" t="b">
        <v>1</v>
      </c>
      <c r="N46" t="s">
        <v>8263</v>
      </c>
      <c r="O46" s="11">
        <f t="shared" si="0"/>
        <v>41919.098807870374</v>
      </c>
      <c r="P46" s="11">
        <f t="shared" si="1"/>
        <v>41874.098807870374</v>
      </c>
      <c r="Q46">
        <f t="shared" si="2"/>
        <v>100</v>
      </c>
      <c r="R46">
        <f t="shared" si="3"/>
        <v>133.33000000000001</v>
      </c>
      <c r="S46" t="s">
        <v>8313</v>
      </c>
      <c r="T46" t="s">
        <v>8314</v>
      </c>
    </row>
    <row r="47" spans="1:20" ht="43.2" hidden="1" x14ac:dyDescent="0.3">
      <c r="A47">
        <v>45</v>
      </c>
      <c r="B47" s="3" t="s">
        <v>47</v>
      </c>
      <c r="C47" s="3" t="s">
        <v>4156</v>
      </c>
      <c r="D47" s="6">
        <v>5000</v>
      </c>
      <c r="E47" s="8">
        <v>6000</v>
      </c>
      <c r="F47" t="s">
        <v>8218</v>
      </c>
      <c r="G47" t="s">
        <v>8223</v>
      </c>
      <c r="H47" t="s">
        <v>8245</v>
      </c>
      <c r="I47">
        <v>1461769107</v>
      </c>
      <c r="J47">
        <v>1459177107</v>
      </c>
      <c r="K47" t="b">
        <v>0</v>
      </c>
      <c r="L47">
        <v>61</v>
      </c>
      <c r="M47" t="b">
        <v>1</v>
      </c>
      <c r="N47" t="s">
        <v>8263</v>
      </c>
      <c r="O47" s="11">
        <f t="shared" si="0"/>
        <v>42487.623923611114</v>
      </c>
      <c r="P47" s="11">
        <f t="shared" si="1"/>
        <v>42457.623923611114</v>
      </c>
      <c r="Q47">
        <f t="shared" si="2"/>
        <v>120</v>
      </c>
      <c r="R47">
        <f t="shared" si="3"/>
        <v>98.36</v>
      </c>
      <c r="S47" t="s">
        <v>8313</v>
      </c>
      <c r="T47" t="s">
        <v>8314</v>
      </c>
    </row>
    <row r="48" spans="1:20" ht="43.2" hidden="1" x14ac:dyDescent="0.3">
      <c r="A48">
        <v>46</v>
      </c>
      <c r="B48" s="3" t="s">
        <v>48</v>
      </c>
      <c r="C48" s="3" t="s">
        <v>4157</v>
      </c>
      <c r="D48" s="6">
        <v>8400</v>
      </c>
      <c r="E48" s="8">
        <v>8750</v>
      </c>
      <c r="F48" t="s">
        <v>8218</v>
      </c>
      <c r="G48" t="s">
        <v>8225</v>
      </c>
      <c r="H48" t="s">
        <v>8247</v>
      </c>
      <c r="I48">
        <v>1450220974</v>
      </c>
      <c r="J48">
        <v>1447628974</v>
      </c>
      <c r="K48" t="b">
        <v>0</v>
      </c>
      <c r="L48">
        <v>45</v>
      </c>
      <c r="M48" t="b">
        <v>1</v>
      </c>
      <c r="N48" t="s">
        <v>8263</v>
      </c>
      <c r="O48" s="11">
        <f t="shared" si="0"/>
        <v>42353.964976851858</v>
      </c>
      <c r="P48" s="11">
        <f t="shared" si="1"/>
        <v>42323.964976851858</v>
      </c>
      <c r="Q48">
        <f t="shared" si="2"/>
        <v>104</v>
      </c>
      <c r="R48">
        <f t="shared" si="3"/>
        <v>194.44</v>
      </c>
      <c r="S48" t="s">
        <v>8313</v>
      </c>
      <c r="T48" t="s">
        <v>8314</v>
      </c>
    </row>
    <row r="49" spans="1:20" ht="57.6" hidden="1" x14ac:dyDescent="0.3">
      <c r="A49">
        <v>47</v>
      </c>
      <c r="B49" s="3" t="s">
        <v>49</v>
      </c>
      <c r="C49" s="3" t="s">
        <v>4158</v>
      </c>
      <c r="D49" s="6">
        <v>5000</v>
      </c>
      <c r="E49" s="8">
        <v>5380.55</v>
      </c>
      <c r="F49" t="s">
        <v>8218</v>
      </c>
      <c r="G49" t="s">
        <v>8223</v>
      </c>
      <c r="H49" t="s">
        <v>8245</v>
      </c>
      <c r="I49">
        <v>1419021607</v>
      </c>
      <c r="J49">
        <v>1413834007</v>
      </c>
      <c r="K49" t="b">
        <v>0</v>
      </c>
      <c r="L49">
        <v>70</v>
      </c>
      <c r="M49" t="b">
        <v>1</v>
      </c>
      <c r="N49" t="s">
        <v>8263</v>
      </c>
      <c r="O49" s="11">
        <f t="shared" si="0"/>
        <v>41992.861192129625</v>
      </c>
      <c r="P49" s="11">
        <f t="shared" si="1"/>
        <v>41932.819525462961</v>
      </c>
      <c r="Q49">
        <f t="shared" si="2"/>
        <v>108</v>
      </c>
      <c r="R49">
        <f t="shared" si="3"/>
        <v>76.87</v>
      </c>
      <c r="S49" t="s">
        <v>8313</v>
      </c>
      <c r="T49" t="s">
        <v>8314</v>
      </c>
    </row>
    <row r="50" spans="1:20" ht="43.2" hidden="1" x14ac:dyDescent="0.3">
      <c r="A50">
        <v>48</v>
      </c>
      <c r="B50" s="3" t="s">
        <v>50</v>
      </c>
      <c r="C50" s="3" t="s">
        <v>4159</v>
      </c>
      <c r="D50" s="6">
        <v>2000</v>
      </c>
      <c r="E50" s="8">
        <v>2159</v>
      </c>
      <c r="F50" t="s">
        <v>8218</v>
      </c>
      <c r="G50" t="s">
        <v>8224</v>
      </c>
      <c r="H50" t="s">
        <v>8246</v>
      </c>
      <c r="I50">
        <v>1425211200</v>
      </c>
      <c r="J50">
        <v>1422534260</v>
      </c>
      <c r="K50" t="b">
        <v>0</v>
      </c>
      <c r="L50">
        <v>38</v>
      </c>
      <c r="M50" t="b">
        <v>1</v>
      </c>
      <c r="N50" t="s">
        <v>8263</v>
      </c>
      <c r="O50" s="11">
        <f t="shared" si="0"/>
        <v>42064.5</v>
      </c>
      <c r="P50" s="11">
        <f t="shared" si="1"/>
        <v>42033.516898148147</v>
      </c>
      <c r="Q50">
        <f t="shared" si="2"/>
        <v>108</v>
      </c>
      <c r="R50">
        <f t="shared" si="3"/>
        <v>56.82</v>
      </c>
      <c r="S50" t="s">
        <v>8313</v>
      </c>
      <c r="T50" t="s">
        <v>8314</v>
      </c>
    </row>
    <row r="51" spans="1:20" hidden="1" x14ac:dyDescent="0.3">
      <c r="A51">
        <v>49</v>
      </c>
      <c r="B51" s="3" t="s">
        <v>51</v>
      </c>
      <c r="C51" s="3" t="s">
        <v>4160</v>
      </c>
      <c r="D51" s="6">
        <v>12000</v>
      </c>
      <c r="E51" s="8">
        <v>12000</v>
      </c>
      <c r="F51" t="s">
        <v>8218</v>
      </c>
      <c r="G51" t="s">
        <v>8223</v>
      </c>
      <c r="H51" t="s">
        <v>8245</v>
      </c>
      <c r="I51">
        <v>1445660045</v>
      </c>
      <c r="J51">
        <v>1443068045</v>
      </c>
      <c r="K51" t="b">
        <v>0</v>
      </c>
      <c r="L51">
        <v>87</v>
      </c>
      <c r="M51" t="b">
        <v>1</v>
      </c>
      <c r="N51" t="s">
        <v>8263</v>
      </c>
      <c r="O51" s="11">
        <f t="shared" si="0"/>
        <v>42301.176446759258</v>
      </c>
      <c r="P51" s="11">
        <f t="shared" si="1"/>
        <v>42271.176446759258</v>
      </c>
      <c r="Q51">
        <f t="shared" si="2"/>
        <v>100</v>
      </c>
      <c r="R51">
        <f t="shared" si="3"/>
        <v>137.93</v>
      </c>
      <c r="S51" t="s">
        <v>8313</v>
      </c>
      <c r="T51" t="s">
        <v>8314</v>
      </c>
    </row>
    <row r="52" spans="1:20" ht="43.2" hidden="1" x14ac:dyDescent="0.3">
      <c r="A52">
        <v>50</v>
      </c>
      <c r="B52" s="3" t="s">
        <v>52</v>
      </c>
      <c r="C52" s="3" t="s">
        <v>4161</v>
      </c>
      <c r="D52" s="6">
        <v>600</v>
      </c>
      <c r="E52" s="8">
        <v>600</v>
      </c>
      <c r="F52" t="s">
        <v>8218</v>
      </c>
      <c r="G52" t="s">
        <v>8224</v>
      </c>
      <c r="H52" t="s">
        <v>8246</v>
      </c>
      <c r="I52">
        <v>1422637200</v>
      </c>
      <c r="J52">
        <v>1419271458</v>
      </c>
      <c r="K52" t="b">
        <v>0</v>
      </c>
      <c r="L52">
        <v>22</v>
      </c>
      <c r="M52" t="b">
        <v>1</v>
      </c>
      <c r="N52" t="s">
        <v>8263</v>
      </c>
      <c r="O52" s="11">
        <f t="shared" si="0"/>
        <v>42034.708333333328</v>
      </c>
      <c r="P52" s="11">
        <f t="shared" si="1"/>
        <v>41995.752986111111</v>
      </c>
      <c r="Q52">
        <f t="shared" si="2"/>
        <v>100</v>
      </c>
      <c r="R52">
        <f t="shared" si="3"/>
        <v>27.27</v>
      </c>
      <c r="S52" t="s">
        <v>8313</v>
      </c>
      <c r="T52" t="s">
        <v>8314</v>
      </c>
    </row>
    <row r="53" spans="1:20" ht="43.2" hidden="1" x14ac:dyDescent="0.3">
      <c r="A53">
        <v>51</v>
      </c>
      <c r="B53" s="3" t="s">
        <v>53</v>
      </c>
      <c r="C53" s="3" t="s">
        <v>4162</v>
      </c>
      <c r="D53" s="6">
        <v>11000</v>
      </c>
      <c r="E53" s="8">
        <v>14082</v>
      </c>
      <c r="F53" t="s">
        <v>8218</v>
      </c>
      <c r="G53" t="s">
        <v>8223</v>
      </c>
      <c r="H53" t="s">
        <v>8245</v>
      </c>
      <c r="I53">
        <v>1439245037</v>
      </c>
      <c r="J53">
        <v>1436653037</v>
      </c>
      <c r="K53" t="b">
        <v>0</v>
      </c>
      <c r="L53">
        <v>119</v>
      </c>
      <c r="M53" t="b">
        <v>1</v>
      </c>
      <c r="N53" t="s">
        <v>8263</v>
      </c>
      <c r="O53" s="11">
        <f t="shared" si="0"/>
        <v>42226.928668981483</v>
      </c>
      <c r="P53" s="11">
        <f t="shared" si="1"/>
        <v>42196.928668981483</v>
      </c>
      <c r="Q53">
        <f t="shared" si="2"/>
        <v>128</v>
      </c>
      <c r="R53">
        <f t="shared" si="3"/>
        <v>118.34</v>
      </c>
      <c r="S53" t="s">
        <v>8313</v>
      </c>
      <c r="T53" t="s">
        <v>8314</v>
      </c>
    </row>
    <row r="54" spans="1:20" ht="43.2" hidden="1" x14ac:dyDescent="0.3">
      <c r="A54">
        <v>52</v>
      </c>
      <c r="B54" s="3" t="s">
        <v>54</v>
      </c>
      <c r="C54" s="3" t="s">
        <v>4163</v>
      </c>
      <c r="D54" s="6">
        <v>10000</v>
      </c>
      <c r="E54" s="8">
        <v>11621</v>
      </c>
      <c r="F54" t="s">
        <v>8218</v>
      </c>
      <c r="G54" t="s">
        <v>8223</v>
      </c>
      <c r="H54" t="s">
        <v>8245</v>
      </c>
      <c r="I54">
        <v>1405615846</v>
      </c>
      <c r="J54">
        <v>1403023846</v>
      </c>
      <c r="K54" t="b">
        <v>0</v>
      </c>
      <c r="L54">
        <v>52</v>
      </c>
      <c r="M54" t="b">
        <v>1</v>
      </c>
      <c r="N54" t="s">
        <v>8263</v>
      </c>
      <c r="O54" s="11">
        <f t="shared" si="0"/>
        <v>41837.701921296299</v>
      </c>
      <c r="P54" s="11">
        <f t="shared" si="1"/>
        <v>41807.701921296299</v>
      </c>
      <c r="Q54">
        <f t="shared" si="2"/>
        <v>116</v>
      </c>
      <c r="R54">
        <f t="shared" si="3"/>
        <v>223.48</v>
      </c>
      <c r="S54" t="s">
        <v>8313</v>
      </c>
      <c r="T54" t="s">
        <v>8314</v>
      </c>
    </row>
    <row r="55" spans="1:20" ht="28.8" hidden="1" x14ac:dyDescent="0.3">
      <c r="A55">
        <v>53</v>
      </c>
      <c r="B55" s="3" t="s">
        <v>55</v>
      </c>
      <c r="C55" s="3" t="s">
        <v>4164</v>
      </c>
      <c r="D55" s="6">
        <v>3000</v>
      </c>
      <c r="E55" s="8">
        <v>3289</v>
      </c>
      <c r="F55" t="s">
        <v>8218</v>
      </c>
      <c r="G55" t="s">
        <v>8223</v>
      </c>
      <c r="H55" t="s">
        <v>8245</v>
      </c>
      <c r="I55">
        <v>1396648800</v>
      </c>
      <c r="J55">
        <v>1395407445</v>
      </c>
      <c r="K55" t="b">
        <v>0</v>
      </c>
      <c r="L55">
        <v>117</v>
      </c>
      <c r="M55" t="b">
        <v>1</v>
      </c>
      <c r="N55" t="s">
        <v>8263</v>
      </c>
      <c r="O55" s="11">
        <f t="shared" si="0"/>
        <v>41733.916666666664</v>
      </c>
      <c r="P55" s="11">
        <f t="shared" si="1"/>
        <v>41719.549131944441</v>
      </c>
      <c r="Q55">
        <f t="shared" si="2"/>
        <v>110</v>
      </c>
      <c r="R55">
        <f t="shared" si="3"/>
        <v>28.11</v>
      </c>
      <c r="S55" t="s">
        <v>8313</v>
      </c>
      <c r="T55" t="s">
        <v>8314</v>
      </c>
    </row>
    <row r="56" spans="1:20" ht="57.6" hidden="1" x14ac:dyDescent="0.3">
      <c r="A56">
        <v>54</v>
      </c>
      <c r="B56" s="3" t="s">
        <v>56</v>
      </c>
      <c r="C56" s="3" t="s">
        <v>4165</v>
      </c>
      <c r="D56" s="6">
        <v>10000</v>
      </c>
      <c r="E56" s="8">
        <v>10100</v>
      </c>
      <c r="F56" t="s">
        <v>8218</v>
      </c>
      <c r="G56" t="s">
        <v>8223</v>
      </c>
      <c r="H56" t="s">
        <v>8245</v>
      </c>
      <c r="I56">
        <v>1451063221</v>
      </c>
      <c r="J56">
        <v>1448471221</v>
      </c>
      <c r="K56" t="b">
        <v>0</v>
      </c>
      <c r="L56">
        <v>52</v>
      </c>
      <c r="M56" t="b">
        <v>1</v>
      </c>
      <c r="N56" t="s">
        <v>8263</v>
      </c>
      <c r="O56" s="11">
        <f t="shared" si="0"/>
        <v>42363.713206018518</v>
      </c>
      <c r="P56" s="11">
        <f t="shared" si="1"/>
        <v>42333.713206018518</v>
      </c>
      <c r="Q56">
        <f t="shared" si="2"/>
        <v>101</v>
      </c>
      <c r="R56">
        <f t="shared" si="3"/>
        <v>194.23</v>
      </c>
      <c r="S56" t="s">
        <v>8313</v>
      </c>
      <c r="T56" t="s">
        <v>8314</v>
      </c>
    </row>
    <row r="57" spans="1:20" ht="43.2" hidden="1" x14ac:dyDescent="0.3">
      <c r="A57">
        <v>55</v>
      </c>
      <c r="B57" s="3" t="s">
        <v>57</v>
      </c>
      <c r="C57" s="3" t="s">
        <v>4166</v>
      </c>
      <c r="D57" s="6">
        <v>8600</v>
      </c>
      <c r="E57" s="8">
        <v>11090</v>
      </c>
      <c r="F57" t="s">
        <v>8218</v>
      </c>
      <c r="G57" t="s">
        <v>8223</v>
      </c>
      <c r="H57" t="s">
        <v>8245</v>
      </c>
      <c r="I57">
        <v>1464390916</v>
      </c>
      <c r="J57">
        <v>1462576516</v>
      </c>
      <c r="K57" t="b">
        <v>0</v>
      </c>
      <c r="L57">
        <v>86</v>
      </c>
      <c r="M57" t="b">
        <v>1</v>
      </c>
      <c r="N57" t="s">
        <v>8263</v>
      </c>
      <c r="O57" s="11">
        <f t="shared" si="0"/>
        <v>42517.968935185185</v>
      </c>
      <c r="P57" s="11">
        <f t="shared" si="1"/>
        <v>42496.968935185185</v>
      </c>
      <c r="Q57">
        <f t="shared" si="2"/>
        <v>129</v>
      </c>
      <c r="R57">
        <f t="shared" si="3"/>
        <v>128.94999999999999</v>
      </c>
      <c r="S57" t="s">
        <v>8313</v>
      </c>
      <c r="T57" t="s">
        <v>8314</v>
      </c>
    </row>
    <row r="58" spans="1:20" ht="28.8" hidden="1" x14ac:dyDescent="0.3">
      <c r="A58">
        <v>56</v>
      </c>
      <c r="B58" s="3" t="s">
        <v>58</v>
      </c>
      <c r="C58" s="3" t="s">
        <v>4167</v>
      </c>
      <c r="D58" s="6">
        <v>8000</v>
      </c>
      <c r="E58" s="8">
        <v>8581</v>
      </c>
      <c r="F58" t="s">
        <v>8218</v>
      </c>
      <c r="G58" t="s">
        <v>8224</v>
      </c>
      <c r="H58" t="s">
        <v>8246</v>
      </c>
      <c r="I58">
        <v>1433779200</v>
      </c>
      <c r="J58">
        <v>1432559424</v>
      </c>
      <c r="K58" t="b">
        <v>0</v>
      </c>
      <c r="L58">
        <v>174</v>
      </c>
      <c r="M58" t="b">
        <v>1</v>
      </c>
      <c r="N58" t="s">
        <v>8263</v>
      </c>
      <c r="O58" s="11">
        <f t="shared" si="0"/>
        <v>42163.666666666672</v>
      </c>
      <c r="P58" s="11">
        <f t="shared" si="1"/>
        <v>42149.548888888887</v>
      </c>
      <c r="Q58">
        <f t="shared" si="2"/>
        <v>107</v>
      </c>
      <c r="R58">
        <f t="shared" si="3"/>
        <v>49.32</v>
      </c>
      <c r="S58" t="s">
        <v>8313</v>
      </c>
      <c r="T58" t="s">
        <v>8314</v>
      </c>
    </row>
    <row r="59" spans="1:20" ht="43.2" hidden="1" x14ac:dyDescent="0.3">
      <c r="A59">
        <v>57</v>
      </c>
      <c r="B59" s="3" t="s">
        <v>59</v>
      </c>
      <c r="C59" s="3" t="s">
        <v>4168</v>
      </c>
      <c r="D59" s="6">
        <v>15000</v>
      </c>
      <c r="E59" s="8">
        <v>15285</v>
      </c>
      <c r="F59" t="s">
        <v>8218</v>
      </c>
      <c r="G59" t="s">
        <v>8223</v>
      </c>
      <c r="H59" t="s">
        <v>8245</v>
      </c>
      <c r="I59">
        <v>1429991962</v>
      </c>
      <c r="J59">
        <v>1427399962</v>
      </c>
      <c r="K59" t="b">
        <v>0</v>
      </c>
      <c r="L59">
        <v>69</v>
      </c>
      <c r="M59" t="b">
        <v>1</v>
      </c>
      <c r="N59" t="s">
        <v>8263</v>
      </c>
      <c r="O59" s="11">
        <f t="shared" si="0"/>
        <v>42119.83289351852</v>
      </c>
      <c r="P59" s="11">
        <f t="shared" si="1"/>
        <v>42089.83289351852</v>
      </c>
      <c r="Q59">
        <f t="shared" si="2"/>
        <v>102</v>
      </c>
      <c r="R59">
        <f t="shared" si="3"/>
        <v>221.52</v>
      </c>
      <c r="S59" t="s">
        <v>8313</v>
      </c>
      <c r="T59" t="s">
        <v>8314</v>
      </c>
    </row>
    <row r="60" spans="1:20" ht="43.2" hidden="1" x14ac:dyDescent="0.3">
      <c r="A60">
        <v>58</v>
      </c>
      <c r="B60" s="3" t="s">
        <v>60</v>
      </c>
      <c r="C60" s="3" t="s">
        <v>4169</v>
      </c>
      <c r="D60" s="6">
        <v>10000</v>
      </c>
      <c r="E60" s="8">
        <v>10291</v>
      </c>
      <c r="F60" t="s">
        <v>8218</v>
      </c>
      <c r="G60" t="s">
        <v>8223</v>
      </c>
      <c r="H60" t="s">
        <v>8245</v>
      </c>
      <c r="I60">
        <v>1416423172</v>
      </c>
      <c r="J60">
        <v>1413827572</v>
      </c>
      <c r="K60" t="b">
        <v>0</v>
      </c>
      <c r="L60">
        <v>75</v>
      </c>
      <c r="M60" t="b">
        <v>1</v>
      </c>
      <c r="N60" t="s">
        <v>8263</v>
      </c>
      <c r="O60" s="11">
        <f t="shared" si="0"/>
        <v>41962.786712962959</v>
      </c>
      <c r="P60" s="11">
        <f t="shared" si="1"/>
        <v>41932.745046296295</v>
      </c>
      <c r="Q60">
        <f t="shared" si="2"/>
        <v>103</v>
      </c>
      <c r="R60">
        <f t="shared" si="3"/>
        <v>137.21</v>
      </c>
      <c r="S60" t="s">
        <v>8313</v>
      </c>
      <c r="T60" t="s">
        <v>8314</v>
      </c>
    </row>
    <row r="61" spans="1:20" ht="43.2" hidden="1" x14ac:dyDescent="0.3">
      <c r="A61">
        <v>59</v>
      </c>
      <c r="B61" s="3" t="s">
        <v>61</v>
      </c>
      <c r="C61" s="3" t="s">
        <v>4170</v>
      </c>
      <c r="D61" s="6">
        <v>20000</v>
      </c>
      <c r="E61" s="8">
        <v>20025.14</v>
      </c>
      <c r="F61" t="s">
        <v>8218</v>
      </c>
      <c r="G61" t="s">
        <v>8223</v>
      </c>
      <c r="H61" t="s">
        <v>8245</v>
      </c>
      <c r="I61">
        <v>1442264400</v>
      </c>
      <c r="J61">
        <v>1439530776</v>
      </c>
      <c r="K61" t="b">
        <v>0</v>
      </c>
      <c r="L61">
        <v>33</v>
      </c>
      <c r="M61" t="b">
        <v>1</v>
      </c>
      <c r="N61" t="s">
        <v>8263</v>
      </c>
      <c r="O61" s="11">
        <f t="shared" si="0"/>
        <v>42261.875</v>
      </c>
      <c r="P61" s="11">
        <f t="shared" si="1"/>
        <v>42230.23583333334</v>
      </c>
      <c r="Q61">
        <f t="shared" si="2"/>
        <v>100</v>
      </c>
      <c r="R61">
        <f t="shared" si="3"/>
        <v>606.82000000000005</v>
      </c>
      <c r="S61" t="s">
        <v>8313</v>
      </c>
      <c r="T61" t="s">
        <v>8314</v>
      </c>
    </row>
    <row r="62" spans="1:20" ht="43.2" hidden="1" x14ac:dyDescent="0.3">
      <c r="A62">
        <v>60</v>
      </c>
      <c r="B62" s="3" t="s">
        <v>62</v>
      </c>
      <c r="C62" s="3" t="s">
        <v>4171</v>
      </c>
      <c r="D62" s="6">
        <v>4500</v>
      </c>
      <c r="E62" s="8">
        <v>4648.33</v>
      </c>
      <c r="F62" t="s">
        <v>8218</v>
      </c>
      <c r="G62" t="s">
        <v>8224</v>
      </c>
      <c r="H62" t="s">
        <v>8246</v>
      </c>
      <c r="I62">
        <v>1395532800</v>
      </c>
      <c r="J62">
        <v>1393882717</v>
      </c>
      <c r="K62" t="b">
        <v>0</v>
      </c>
      <c r="L62">
        <v>108</v>
      </c>
      <c r="M62" t="b">
        <v>1</v>
      </c>
      <c r="N62" t="s">
        <v>8264</v>
      </c>
      <c r="O62" s="11">
        <f t="shared" si="0"/>
        <v>41721</v>
      </c>
      <c r="P62" s="11">
        <f t="shared" si="1"/>
        <v>41701.901817129627</v>
      </c>
      <c r="Q62">
        <f t="shared" si="2"/>
        <v>103</v>
      </c>
      <c r="R62">
        <f t="shared" si="3"/>
        <v>43.04</v>
      </c>
      <c r="S62" t="s">
        <v>8313</v>
      </c>
      <c r="T62" t="s">
        <v>8315</v>
      </c>
    </row>
    <row r="63" spans="1:20" ht="43.2" hidden="1" x14ac:dyDescent="0.3">
      <c r="A63">
        <v>61</v>
      </c>
      <c r="B63" s="3" t="s">
        <v>63</v>
      </c>
      <c r="C63" s="3" t="s">
        <v>4172</v>
      </c>
      <c r="D63" s="6">
        <v>5000</v>
      </c>
      <c r="E63" s="8">
        <v>7415</v>
      </c>
      <c r="F63" t="s">
        <v>8218</v>
      </c>
      <c r="G63" t="s">
        <v>8223</v>
      </c>
      <c r="H63" t="s">
        <v>8245</v>
      </c>
      <c r="I63">
        <v>1370547157</v>
      </c>
      <c r="J63">
        <v>1368646357</v>
      </c>
      <c r="K63" t="b">
        <v>0</v>
      </c>
      <c r="L63">
        <v>23</v>
      </c>
      <c r="M63" t="b">
        <v>1</v>
      </c>
      <c r="N63" t="s">
        <v>8264</v>
      </c>
      <c r="O63" s="11">
        <f t="shared" si="0"/>
        <v>41431.814317129632</v>
      </c>
      <c r="P63" s="11">
        <f t="shared" si="1"/>
        <v>41409.814317129632</v>
      </c>
      <c r="Q63">
        <f t="shared" si="2"/>
        <v>148</v>
      </c>
      <c r="R63">
        <f t="shared" si="3"/>
        <v>322.39</v>
      </c>
      <c r="S63" t="s">
        <v>8313</v>
      </c>
      <c r="T63" t="s">
        <v>8315</v>
      </c>
    </row>
    <row r="64" spans="1:20" ht="43.2" hidden="1" x14ac:dyDescent="0.3">
      <c r="A64">
        <v>62</v>
      </c>
      <c r="B64" s="3" t="s">
        <v>64</v>
      </c>
      <c r="C64" s="3" t="s">
        <v>4173</v>
      </c>
      <c r="D64" s="6">
        <v>3000</v>
      </c>
      <c r="E64" s="8">
        <v>4642</v>
      </c>
      <c r="F64" t="s">
        <v>8218</v>
      </c>
      <c r="G64" t="s">
        <v>8223</v>
      </c>
      <c r="H64" t="s">
        <v>8245</v>
      </c>
      <c r="I64">
        <v>1362337878</v>
      </c>
      <c r="J64">
        <v>1360177878</v>
      </c>
      <c r="K64" t="b">
        <v>0</v>
      </c>
      <c r="L64">
        <v>48</v>
      </c>
      <c r="M64" t="b">
        <v>1</v>
      </c>
      <c r="N64" t="s">
        <v>8264</v>
      </c>
      <c r="O64" s="11">
        <f t="shared" si="0"/>
        <v>41336.799513888887</v>
      </c>
      <c r="P64" s="11">
        <f t="shared" si="1"/>
        <v>41311.799513888887</v>
      </c>
      <c r="Q64">
        <f t="shared" si="2"/>
        <v>155</v>
      </c>
      <c r="R64">
        <f t="shared" si="3"/>
        <v>96.71</v>
      </c>
      <c r="S64" t="s">
        <v>8313</v>
      </c>
      <c r="T64" t="s">
        <v>8315</v>
      </c>
    </row>
    <row r="65" spans="1:20" ht="43.2" hidden="1" x14ac:dyDescent="0.3">
      <c r="A65">
        <v>63</v>
      </c>
      <c r="B65" s="3" t="s">
        <v>65</v>
      </c>
      <c r="C65" s="3" t="s">
        <v>4174</v>
      </c>
      <c r="D65" s="6">
        <v>2000</v>
      </c>
      <c r="E65" s="8">
        <v>2270.37</v>
      </c>
      <c r="F65" t="s">
        <v>8218</v>
      </c>
      <c r="G65" t="s">
        <v>8223</v>
      </c>
      <c r="H65" t="s">
        <v>8245</v>
      </c>
      <c r="I65">
        <v>1388206740</v>
      </c>
      <c r="J65">
        <v>1386194013</v>
      </c>
      <c r="K65" t="b">
        <v>0</v>
      </c>
      <c r="L65">
        <v>64</v>
      </c>
      <c r="M65" t="b">
        <v>1</v>
      </c>
      <c r="N65" t="s">
        <v>8264</v>
      </c>
      <c r="O65" s="11">
        <f t="shared" si="0"/>
        <v>41636.207638888889</v>
      </c>
      <c r="P65" s="11">
        <f t="shared" si="1"/>
        <v>41612.912187499998</v>
      </c>
      <c r="Q65">
        <f t="shared" si="2"/>
        <v>114</v>
      </c>
      <c r="R65">
        <f t="shared" si="3"/>
        <v>35.47</v>
      </c>
      <c r="S65" t="s">
        <v>8313</v>
      </c>
      <c r="T65" t="s">
        <v>8315</v>
      </c>
    </row>
    <row r="66" spans="1:20" ht="43.2" hidden="1" x14ac:dyDescent="0.3">
      <c r="A66">
        <v>64</v>
      </c>
      <c r="B66" s="3" t="s">
        <v>66</v>
      </c>
      <c r="C66" s="3" t="s">
        <v>4175</v>
      </c>
      <c r="D66" s="6">
        <v>1200</v>
      </c>
      <c r="E66" s="8">
        <v>2080</v>
      </c>
      <c r="F66" t="s">
        <v>8218</v>
      </c>
      <c r="G66" t="s">
        <v>8223</v>
      </c>
      <c r="H66" t="s">
        <v>8245</v>
      </c>
      <c r="I66">
        <v>1373243181</v>
      </c>
      <c r="J66">
        <v>1370651181</v>
      </c>
      <c r="K66" t="b">
        <v>0</v>
      </c>
      <c r="L66">
        <v>24</v>
      </c>
      <c r="M66" t="b">
        <v>1</v>
      </c>
      <c r="N66" t="s">
        <v>8264</v>
      </c>
      <c r="O66" s="11">
        <f t="shared" ref="O66:O129" si="4">(((I66/60)/60)/24)+DATE(1970,1,1)</f>
        <v>41463.01829861111</v>
      </c>
      <c r="P66" s="11">
        <f t="shared" ref="P66:P129" si="5">(((J66/60)/60)/24)+DATE(1970,1,1)</f>
        <v>41433.01829861111</v>
      </c>
      <c r="Q66">
        <f t="shared" ref="Q66:Q129" si="6">ROUND(E66/D66*100,0)</f>
        <v>173</v>
      </c>
      <c r="R66">
        <f t="shared" si="3"/>
        <v>86.67</v>
      </c>
      <c r="S66" t="s">
        <v>8313</v>
      </c>
      <c r="T66" t="s">
        <v>8315</v>
      </c>
    </row>
    <row r="67" spans="1:20" ht="43.2" hidden="1" x14ac:dyDescent="0.3">
      <c r="A67">
        <v>65</v>
      </c>
      <c r="B67" s="3" t="s">
        <v>67</v>
      </c>
      <c r="C67" s="3" t="s">
        <v>4176</v>
      </c>
      <c r="D67" s="6">
        <v>7000</v>
      </c>
      <c r="E67" s="8">
        <v>7527</v>
      </c>
      <c r="F67" t="s">
        <v>8218</v>
      </c>
      <c r="G67" t="s">
        <v>8228</v>
      </c>
      <c r="H67" t="s">
        <v>8250</v>
      </c>
      <c r="I67">
        <v>1407736740</v>
      </c>
      <c r="J67">
        <v>1405453354</v>
      </c>
      <c r="K67" t="b">
        <v>0</v>
      </c>
      <c r="L67">
        <v>57</v>
      </c>
      <c r="M67" t="b">
        <v>1</v>
      </c>
      <c r="N67" t="s">
        <v>8264</v>
      </c>
      <c r="O67" s="11">
        <f t="shared" si="4"/>
        <v>41862.249305555553</v>
      </c>
      <c r="P67" s="11">
        <f t="shared" si="5"/>
        <v>41835.821226851855</v>
      </c>
      <c r="Q67">
        <f t="shared" si="6"/>
        <v>108</v>
      </c>
      <c r="R67">
        <f t="shared" ref="R67:R130" si="7">IFERROR(ROUND(E67/L67,2),0)</f>
        <v>132.05000000000001</v>
      </c>
      <c r="S67" t="s">
        <v>8313</v>
      </c>
      <c r="T67" t="s">
        <v>8315</v>
      </c>
    </row>
    <row r="68" spans="1:20" ht="28.8" hidden="1" x14ac:dyDescent="0.3">
      <c r="A68">
        <v>66</v>
      </c>
      <c r="B68" s="3" t="s">
        <v>68</v>
      </c>
      <c r="C68" s="3" t="s">
        <v>4177</v>
      </c>
      <c r="D68" s="6">
        <v>2000</v>
      </c>
      <c r="E68" s="8">
        <v>2372</v>
      </c>
      <c r="F68" t="s">
        <v>8218</v>
      </c>
      <c r="G68" t="s">
        <v>8223</v>
      </c>
      <c r="H68" t="s">
        <v>8245</v>
      </c>
      <c r="I68">
        <v>1468873420</v>
      </c>
      <c r="J68">
        <v>1466281420</v>
      </c>
      <c r="K68" t="b">
        <v>0</v>
      </c>
      <c r="L68">
        <v>26</v>
      </c>
      <c r="M68" t="b">
        <v>1</v>
      </c>
      <c r="N68" t="s">
        <v>8264</v>
      </c>
      <c r="O68" s="11">
        <f t="shared" si="4"/>
        <v>42569.849768518514</v>
      </c>
      <c r="P68" s="11">
        <f t="shared" si="5"/>
        <v>42539.849768518514</v>
      </c>
      <c r="Q68">
        <f t="shared" si="6"/>
        <v>119</v>
      </c>
      <c r="R68">
        <f t="shared" si="7"/>
        <v>91.23</v>
      </c>
      <c r="S68" t="s">
        <v>8313</v>
      </c>
      <c r="T68" t="s">
        <v>8315</v>
      </c>
    </row>
    <row r="69" spans="1:20" ht="43.2" hidden="1" x14ac:dyDescent="0.3">
      <c r="A69">
        <v>67</v>
      </c>
      <c r="B69" s="3" t="s">
        <v>69</v>
      </c>
      <c r="C69" s="3" t="s">
        <v>4178</v>
      </c>
      <c r="D69" s="6">
        <v>2000</v>
      </c>
      <c r="E69" s="8">
        <v>2325</v>
      </c>
      <c r="F69" t="s">
        <v>8218</v>
      </c>
      <c r="G69" t="s">
        <v>8223</v>
      </c>
      <c r="H69" t="s">
        <v>8245</v>
      </c>
      <c r="I69">
        <v>1342360804</v>
      </c>
      <c r="J69">
        <v>1339768804</v>
      </c>
      <c r="K69" t="b">
        <v>0</v>
      </c>
      <c r="L69">
        <v>20</v>
      </c>
      <c r="M69" t="b">
        <v>1</v>
      </c>
      <c r="N69" t="s">
        <v>8264</v>
      </c>
      <c r="O69" s="11">
        <f t="shared" si="4"/>
        <v>41105.583379629628</v>
      </c>
      <c r="P69" s="11">
        <f t="shared" si="5"/>
        <v>41075.583379629628</v>
      </c>
      <c r="Q69">
        <f t="shared" si="6"/>
        <v>116</v>
      </c>
      <c r="R69">
        <f t="shared" si="7"/>
        <v>116.25</v>
      </c>
      <c r="S69" t="s">
        <v>8313</v>
      </c>
      <c r="T69" t="s">
        <v>8315</v>
      </c>
    </row>
    <row r="70" spans="1:20" ht="57.6" hidden="1" x14ac:dyDescent="0.3">
      <c r="A70">
        <v>68</v>
      </c>
      <c r="B70" s="3" t="s">
        <v>70</v>
      </c>
      <c r="C70" s="3" t="s">
        <v>4179</v>
      </c>
      <c r="D70" s="6">
        <v>600</v>
      </c>
      <c r="E70" s="8">
        <v>763</v>
      </c>
      <c r="F70" t="s">
        <v>8218</v>
      </c>
      <c r="G70" t="s">
        <v>8224</v>
      </c>
      <c r="H70" t="s">
        <v>8246</v>
      </c>
      <c r="I70">
        <v>1393162791</v>
      </c>
      <c r="J70">
        <v>1390570791</v>
      </c>
      <c r="K70" t="b">
        <v>0</v>
      </c>
      <c r="L70">
        <v>36</v>
      </c>
      <c r="M70" t="b">
        <v>1</v>
      </c>
      <c r="N70" t="s">
        <v>8264</v>
      </c>
      <c r="O70" s="11">
        <f t="shared" si="4"/>
        <v>41693.569340277776</v>
      </c>
      <c r="P70" s="11">
        <f t="shared" si="5"/>
        <v>41663.569340277776</v>
      </c>
      <c r="Q70">
        <f t="shared" si="6"/>
        <v>127</v>
      </c>
      <c r="R70">
        <f t="shared" si="7"/>
        <v>21.19</v>
      </c>
      <c r="S70" t="s">
        <v>8313</v>
      </c>
      <c r="T70" t="s">
        <v>8315</v>
      </c>
    </row>
    <row r="71" spans="1:20" ht="43.2" hidden="1" x14ac:dyDescent="0.3">
      <c r="A71">
        <v>69</v>
      </c>
      <c r="B71" s="3" t="s">
        <v>71</v>
      </c>
      <c r="C71" s="3" t="s">
        <v>4180</v>
      </c>
      <c r="D71" s="6">
        <v>10000</v>
      </c>
      <c r="E71" s="8">
        <v>11094.23</v>
      </c>
      <c r="F71" t="s">
        <v>8218</v>
      </c>
      <c r="G71" t="s">
        <v>8223</v>
      </c>
      <c r="H71" t="s">
        <v>8245</v>
      </c>
      <c r="I71">
        <v>1317538740</v>
      </c>
      <c r="J71">
        <v>1314765025</v>
      </c>
      <c r="K71" t="b">
        <v>0</v>
      </c>
      <c r="L71">
        <v>178</v>
      </c>
      <c r="M71" t="b">
        <v>1</v>
      </c>
      <c r="N71" t="s">
        <v>8264</v>
      </c>
      <c r="O71" s="11">
        <f t="shared" si="4"/>
        <v>40818.290972222225</v>
      </c>
      <c r="P71" s="11">
        <f t="shared" si="5"/>
        <v>40786.187789351854</v>
      </c>
      <c r="Q71">
        <f t="shared" si="6"/>
        <v>111</v>
      </c>
      <c r="R71">
        <f t="shared" si="7"/>
        <v>62.33</v>
      </c>
      <c r="S71" t="s">
        <v>8313</v>
      </c>
      <c r="T71" t="s">
        <v>8315</v>
      </c>
    </row>
    <row r="72" spans="1:20" ht="43.2" hidden="1" x14ac:dyDescent="0.3">
      <c r="A72">
        <v>70</v>
      </c>
      <c r="B72" s="3" t="s">
        <v>72</v>
      </c>
      <c r="C72" s="3" t="s">
        <v>4181</v>
      </c>
      <c r="D72" s="6">
        <v>500</v>
      </c>
      <c r="E72" s="8">
        <v>636</v>
      </c>
      <c r="F72" t="s">
        <v>8218</v>
      </c>
      <c r="G72" t="s">
        <v>8223</v>
      </c>
      <c r="H72" t="s">
        <v>8245</v>
      </c>
      <c r="I72">
        <v>1315171845</v>
      </c>
      <c r="J72">
        <v>1309987845</v>
      </c>
      <c r="K72" t="b">
        <v>0</v>
      </c>
      <c r="L72">
        <v>17</v>
      </c>
      <c r="M72" t="b">
        <v>1</v>
      </c>
      <c r="N72" t="s">
        <v>8264</v>
      </c>
      <c r="O72" s="11">
        <f t="shared" si="4"/>
        <v>40790.896354166667</v>
      </c>
      <c r="P72" s="11">
        <f t="shared" si="5"/>
        <v>40730.896354166667</v>
      </c>
      <c r="Q72">
        <f t="shared" si="6"/>
        <v>127</v>
      </c>
      <c r="R72">
        <f t="shared" si="7"/>
        <v>37.409999999999997</v>
      </c>
      <c r="S72" t="s">
        <v>8313</v>
      </c>
      <c r="T72" t="s">
        <v>8315</v>
      </c>
    </row>
    <row r="73" spans="1:20" ht="43.2" hidden="1" x14ac:dyDescent="0.3">
      <c r="A73">
        <v>71</v>
      </c>
      <c r="B73" s="3" t="s">
        <v>73</v>
      </c>
      <c r="C73" s="3" t="s">
        <v>4182</v>
      </c>
      <c r="D73" s="6">
        <v>1800</v>
      </c>
      <c r="E73" s="8">
        <v>2231</v>
      </c>
      <c r="F73" t="s">
        <v>8218</v>
      </c>
      <c r="G73" t="s">
        <v>8223</v>
      </c>
      <c r="H73" t="s">
        <v>8245</v>
      </c>
      <c r="I73">
        <v>1338186657</v>
      </c>
      <c r="J73">
        <v>1333002657</v>
      </c>
      <c r="K73" t="b">
        <v>0</v>
      </c>
      <c r="L73">
        <v>32</v>
      </c>
      <c r="M73" t="b">
        <v>1</v>
      </c>
      <c r="N73" t="s">
        <v>8264</v>
      </c>
      <c r="O73" s="11">
        <f t="shared" si="4"/>
        <v>41057.271493055552</v>
      </c>
      <c r="P73" s="11">
        <f t="shared" si="5"/>
        <v>40997.271493055552</v>
      </c>
      <c r="Q73">
        <f t="shared" si="6"/>
        <v>124</v>
      </c>
      <c r="R73">
        <f t="shared" si="7"/>
        <v>69.72</v>
      </c>
      <c r="S73" t="s">
        <v>8313</v>
      </c>
      <c r="T73" t="s">
        <v>8315</v>
      </c>
    </row>
    <row r="74" spans="1:20" ht="43.2" hidden="1" x14ac:dyDescent="0.3">
      <c r="A74">
        <v>72</v>
      </c>
      <c r="B74" s="3" t="s">
        <v>74</v>
      </c>
      <c r="C74" s="3" t="s">
        <v>4183</v>
      </c>
      <c r="D74" s="6">
        <v>2200</v>
      </c>
      <c r="E74" s="8">
        <v>2385</v>
      </c>
      <c r="F74" t="s">
        <v>8218</v>
      </c>
      <c r="G74" t="s">
        <v>8223</v>
      </c>
      <c r="H74" t="s">
        <v>8245</v>
      </c>
      <c r="I74">
        <v>1352937600</v>
      </c>
      <c r="J74">
        <v>1351210481</v>
      </c>
      <c r="K74" t="b">
        <v>0</v>
      </c>
      <c r="L74">
        <v>41</v>
      </c>
      <c r="M74" t="b">
        <v>1</v>
      </c>
      <c r="N74" t="s">
        <v>8264</v>
      </c>
      <c r="O74" s="11">
        <f t="shared" si="4"/>
        <v>41228</v>
      </c>
      <c r="P74" s="11">
        <f t="shared" si="5"/>
        <v>41208.010196759256</v>
      </c>
      <c r="Q74">
        <f t="shared" si="6"/>
        <v>108</v>
      </c>
      <c r="R74">
        <f t="shared" si="7"/>
        <v>58.17</v>
      </c>
      <c r="S74" t="s">
        <v>8313</v>
      </c>
      <c r="T74" t="s">
        <v>8315</v>
      </c>
    </row>
    <row r="75" spans="1:20" ht="43.2" hidden="1" x14ac:dyDescent="0.3">
      <c r="A75">
        <v>73</v>
      </c>
      <c r="B75" s="3" t="s">
        <v>75</v>
      </c>
      <c r="C75" s="3" t="s">
        <v>4184</v>
      </c>
      <c r="D75" s="6">
        <v>900</v>
      </c>
      <c r="E75" s="8">
        <v>900</v>
      </c>
      <c r="F75" t="s">
        <v>8218</v>
      </c>
      <c r="G75" t="s">
        <v>8223</v>
      </c>
      <c r="H75" t="s">
        <v>8245</v>
      </c>
      <c r="I75">
        <v>1304395140</v>
      </c>
      <c r="J75">
        <v>1297620584</v>
      </c>
      <c r="K75" t="b">
        <v>0</v>
      </c>
      <c r="L75">
        <v>18</v>
      </c>
      <c r="M75" t="b">
        <v>1</v>
      </c>
      <c r="N75" t="s">
        <v>8264</v>
      </c>
      <c r="O75" s="11">
        <f t="shared" si="4"/>
        <v>40666.165972222225</v>
      </c>
      <c r="P75" s="11">
        <f t="shared" si="5"/>
        <v>40587.75675925926</v>
      </c>
      <c r="Q75">
        <f t="shared" si="6"/>
        <v>100</v>
      </c>
      <c r="R75">
        <f t="shared" si="7"/>
        <v>50</v>
      </c>
      <c r="S75" t="s">
        <v>8313</v>
      </c>
      <c r="T75" t="s">
        <v>8315</v>
      </c>
    </row>
    <row r="76" spans="1:20" ht="43.2" hidden="1" x14ac:dyDescent="0.3">
      <c r="A76">
        <v>74</v>
      </c>
      <c r="B76" s="3" t="s">
        <v>76</v>
      </c>
      <c r="C76" s="3" t="s">
        <v>4185</v>
      </c>
      <c r="D76" s="6">
        <v>500</v>
      </c>
      <c r="E76" s="8">
        <v>564.66</v>
      </c>
      <c r="F76" t="s">
        <v>8218</v>
      </c>
      <c r="G76" t="s">
        <v>8229</v>
      </c>
      <c r="H76" t="s">
        <v>8248</v>
      </c>
      <c r="I76">
        <v>1453376495</v>
      </c>
      <c r="J76">
        <v>1450784495</v>
      </c>
      <c r="K76" t="b">
        <v>0</v>
      </c>
      <c r="L76">
        <v>29</v>
      </c>
      <c r="M76" t="b">
        <v>1</v>
      </c>
      <c r="N76" t="s">
        <v>8264</v>
      </c>
      <c r="O76" s="11">
        <f t="shared" si="4"/>
        <v>42390.487210648149</v>
      </c>
      <c r="P76" s="11">
        <f t="shared" si="5"/>
        <v>42360.487210648149</v>
      </c>
      <c r="Q76">
        <f t="shared" si="6"/>
        <v>113</v>
      </c>
      <c r="R76">
        <f t="shared" si="7"/>
        <v>19.47</v>
      </c>
      <c r="S76" t="s">
        <v>8313</v>
      </c>
      <c r="T76" t="s">
        <v>8315</v>
      </c>
    </row>
    <row r="77" spans="1:20" ht="43.2" hidden="1" x14ac:dyDescent="0.3">
      <c r="A77">
        <v>75</v>
      </c>
      <c r="B77" s="3" t="s">
        <v>77</v>
      </c>
      <c r="C77" s="3" t="s">
        <v>4186</v>
      </c>
      <c r="D77" s="6">
        <v>3500</v>
      </c>
      <c r="E77" s="8">
        <v>4040</v>
      </c>
      <c r="F77" t="s">
        <v>8218</v>
      </c>
      <c r="G77" t="s">
        <v>8223</v>
      </c>
      <c r="H77" t="s">
        <v>8245</v>
      </c>
      <c r="I77">
        <v>1366693272</v>
      </c>
      <c r="J77">
        <v>1364101272</v>
      </c>
      <c r="K77" t="b">
        <v>0</v>
      </c>
      <c r="L77">
        <v>47</v>
      </c>
      <c r="M77" t="b">
        <v>1</v>
      </c>
      <c r="N77" t="s">
        <v>8264</v>
      </c>
      <c r="O77" s="11">
        <f t="shared" si="4"/>
        <v>41387.209166666667</v>
      </c>
      <c r="P77" s="11">
        <f t="shared" si="5"/>
        <v>41357.209166666667</v>
      </c>
      <c r="Q77">
        <f t="shared" si="6"/>
        <v>115</v>
      </c>
      <c r="R77">
        <f t="shared" si="7"/>
        <v>85.96</v>
      </c>
      <c r="S77" t="s">
        <v>8313</v>
      </c>
      <c r="T77" t="s">
        <v>8315</v>
      </c>
    </row>
    <row r="78" spans="1:20" ht="43.2" hidden="1" x14ac:dyDescent="0.3">
      <c r="A78">
        <v>76</v>
      </c>
      <c r="B78" s="3" t="s">
        <v>78</v>
      </c>
      <c r="C78" s="3" t="s">
        <v>4187</v>
      </c>
      <c r="D78" s="6">
        <v>300</v>
      </c>
      <c r="E78" s="8">
        <v>460</v>
      </c>
      <c r="F78" t="s">
        <v>8218</v>
      </c>
      <c r="G78" t="s">
        <v>8223</v>
      </c>
      <c r="H78" t="s">
        <v>8245</v>
      </c>
      <c r="I78">
        <v>1325007358</v>
      </c>
      <c r="J78">
        <v>1319819758</v>
      </c>
      <c r="K78" t="b">
        <v>0</v>
      </c>
      <c r="L78">
        <v>15</v>
      </c>
      <c r="M78" t="b">
        <v>1</v>
      </c>
      <c r="N78" t="s">
        <v>8264</v>
      </c>
      <c r="O78" s="11">
        <f t="shared" si="4"/>
        <v>40904.733310185184</v>
      </c>
      <c r="P78" s="11">
        <f t="shared" si="5"/>
        <v>40844.691643518519</v>
      </c>
      <c r="Q78">
        <f t="shared" si="6"/>
        <v>153</v>
      </c>
      <c r="R78">
        <f t="shared" si="7"/>
        <v>30.67</v>
      </c>
      <c r="S78" t="s">
        <v>8313</v>
      </c>
      <c r="T78" t="s">
        <v>8315</v>
      </c>
    </row>
    <row r="79" spans="1:20" ht="43.2" hidden="1" x14ac:dyDescent="0.3">
      <c r="A79">
        <v>77</v>
      </c>
      <c r="B79" s="3" t="s">
        <v>79</v>
      </c>
      <c r="C79" s="3" t="s">
        <v>4188</v>
      </c>
      <c r="D79" s="6">
        <v>400</v>
      </c>
      <c r="E79" s="8">
        <v>1570</v>
      </c>
      <c r="F79" t="s">
        <v>8218</v>
      </c>
      <c r="G79" t="s">
        <v>8223</v>
      </c>
      <c r="H79" t="s">
        <v>8245</v>
      </c>
      <c r="I79">
        <v>1337569140</v>
      </c>
      <c r="J79">
        <v>1332991717</v>
      </c>
      <c r="K79" t="b">
        <v>0</v>
      </c>
      <c r="L79">
        <v>26</v>
      </c>
      <c r="M79" t="b">
        <v>1</v>
      </c>
      <c r="N79" t="s">
        <v>8264</v>
      </c>
      <c r="O79" s="11">
        <f t="shared" si="4"/>
        <v>41050.124305555553</v>
      </c>
      <c r="P79" s="11">
        <f t="shared" si="5"/>
        <v>40997.144872685189</v>
      </c>
      <c r="Q79">
        <f t="shared" si="6"/>
        <v>393</v>
      </c>
      <c r="R79">
        <f t="shared" si="7"/>
        <v>60.38</v>
      </c>
      <c r="S79" t="s">
        <v>8313</v>
      </c>
      <c r="T79" t="s">
        <v>8315</v>
      </c>
    </row>
    <row r="80" spans="1:20" ht="86.4" hidden="1" x14ac:dyDescent="0.3">
      <c r="A80">
        <v>78</v>
      </c>
      <c r="B80" s="3" t="s">
        <v>80</v>
      </c>
      <c r="C80" s="3" t="s">
        <v>4189</v>
      </c>
      <c r="D80" s="6">
        <v>50</v>
      </c>
      <c r="E80" s="8">
        <v>1351</v>
      </c>
      <c r="F80" t="s">
        <v>8218</v>
      </c>
      <c r="G80" t="s">
        <v>8229</v>
      </c>
      <c r="H80" t="s">
        <v>8248</v>
      </c>
      <c r="I80">
        <v>1472751121</v>
      </c>
      <c r="J80">
        <v>1471887121</v>
      </c>
      <c r="K80" t="b">
        <v>0</v>
      </c>
      <c r="L80">
        <v>35</v>
      </c>
      <c r="M80" t="b">
        <v>1</v>
      </c>
      <c r="N80" t="s">
        <v>8264</v>
      </c>
      <c r="O80" s="11">
        <f t="shared" si="4"/>
        <v>42614.730567129634</v>
      </c>
      <c r="P80" s="11">
        <f t="shared" si="5"/>
        <v>42604.730567129634</v>
      </c>
      <c r="Q80">
        <f t="shared" si="6"/>
        <v>2702</v>
      </c>
      <c r="R80">
        <f t="shared" si="7"/>
        <v>38.6</v>
      </c>
      <c r="S80" t="s">
        <v>8313</v>
      </c>
      <c r="T80" t="s">
        <v>8315</v>
      </c>
    </row>
    <row r="81" spans="1:20" ht="43.2" hidden="1" x14ac:dyDescent="0.3">
      <c r="A81">
        <v>79</v>
      </c>
      <c r="B81" s="3" t="s">
        <v>81</v>
      </c>
      <c r="C81" s="3" t="s">
        <v>4190</v>
      </c>
      <c r="D81" s="6">
        <v>1300</v>
      </c>
      <c r="E81" s="8">
        <v>1651</v>
      </c>
      <c r="F81" t="s">
        <v>8218</v>
      </c>
      <c r="G81" t="s">
        <v>8224</v>
      </c>
      <c r="H81" t="s">
        <v>8246</v>
      </c>
      <c r="I81">
        <v>1398451093</v>
      </c>
      <c r="J81">
        <v>1395859093</v>
      </c>
      <c r="K81" t="b">
        <v>0</v>
      </c>
      <c r="L81">
        <v>41</v>
      </c>
      <c r="M81" t="b">
        <v>1</v>
      </c>
      <c r="N81" t="s">
        <v>8264</v>
      </c>
      <c r="O81" s="11">
        <f t="shared" si="4"/>
        <v>41754.776539351849</v>
      </c>
      <c r="P81" s="11">
        <f t="shared" si="5"/>
        <v>41724.776539351849</v>
      </c>
      <c r="Q81">
        <f t="shared" si="6"/>
        <v>127</v>
      </c>
      <c r="R81">
        <f t="shared" si="7"/>
        <v>40.270000000000003</v>
      </c>
      <c r="S81" t="s">
        <v>8313</v>
      </c>
      <c r="T81" t="s">
        <v>8315</v>
      </c>
    </row>
    <row r="82" spans="1:20" ht="43.2" hidden="1" x14ac:dyDescent="0.3">
      <c r="A82">
        <v>80</v>
      </c>
      <c r="B82" s="3" t="s">
        <v>82</v>
      </c>
      <c r="C82" s="3" t="s">
        <v>4191</v>
      </c>
      <c r="D82" s="6">
        <v>12000</v>
      </c>
      <c r="E82" s="8">
        <v>12870</v>
      </c>
      <c r="F82" t="s">
        <v>8218</v>
      </c>
      <c r="G82" t="s">
        <v>8223</v>
      </c>
      <c r="H82" t="s">
        <v>8245</v>
      </c>
      <c r="I82">
        <v>1386640856</v>
      </c>
      <c r="J82">
        <v>1383616856</v>
      </c>
      <c r="K82" t="b">
        <v>0</v>
      </c>
      <c r="L82">
        <v>47</v>
      </c>
      <c r="M82" t="b">
        <v>1</v>
      </c>
      <c r="N82" t="s">
        <v>8264</v>
      </c>
      <c r="O82" s="11">
        <f t="shared" si="4"/>
        <v>41618.083981481483</v>
      </c>
      <c r="P82" s="11">
        <f t="shared" si="5"/>
        <v>41583.083981481483</v>
      </c>
      <c r="Q82">
        <f t="shared" si="6"/>
        <v>107</v>
      </c>
      <c r="R82">
        <f t="shared" si="7"/>
        <v>273.83</v>
      </c>
      <c r="S82" t="s">
        <v>8313</v>
      </c>
      <c r="T82" t="s">
        <v>8315</v>
      </c>
    </row>
    <row r="83" spans="1:20" ht="43.2" hidden="1" x14ac:dyDescent="0.3">
      <c r="A83">
        <v>81</v>
      </c>
      <c r="B83" s="3" t="s">
        <v>83</v>
      </c>
      <c r="C83" s="3" t="s">
        <v>4192</v>
      </c>
      <c r="D83" s="6">
        <v>750</v>
      </c>
      <c r="E83" s="8">
        <v>1485</v>
      </c>
      <c r="F83" t="s">
        <v>8218</v>
      </c>
      <c r="G83" t="s">
        <v>8223</v>
      </c>
      <c r="H83" t="s">
        <v>8245</v>
      </c>
      <c r="I83">
        <v>1342234920</v>
      </c>
      <c r="J83">
        <v>1341892127</v>
      </c>
      <c r="K83" t="b">
        <v>0</v>
      </c>
      <c r="L83">
        <v>28</v>
      </c>
      <c r="M83" t="b">
        <v>1</v>
      </c>
      <c r="N83" t="s">
        <v>8264</v>
      </c>
      <c r="O83" s="11">
        <f t="shared" si="4"/>
        <v>41104.126388888886</v>
      </c>
      <c r="P83" s="11">
        <f t="shared" si="5"/>
        <v>41100.158877314818</v>
      </c>
      <c r="Q83">
        <f t="shared" si="6"/>
        <v>198</v>
      </c>
      <c r="R83">
        <f t="shared" si="7"/>
        <v>53.04</v>
      </c>
      <c r="S83" t="s">
        <v>8313</v>
      </c>
      <c r="T83" t="s">
        <v>8315</v>
      </c>
    </row>
    <row r="84" spans="1:20" ht="43.2" hidden="1" x14ac:dyDescent="0.3">
      <c r="A84">
        <v>82</v>
      </c>
      <c r="B84" s="3" t="s">
        <v>84</v>
      </c>
      <c r="C84" s="3" t="s">
        <v>4193</v>
      </c>
      <c r="D84" s="6">
        <v>4000</v>
      </c>
      <c r="E84" s="8">
        <v>4000.5</v>
      </c>
      <c r="F84" t="s">
        <v>8218</v>
      </c>
      <c r="G84" t="s">
        <v>8223</v>
      </c>
      <c r="H84" t="s">
        <v>8245</v>
      </c>
      <c r="I84">
        <v>1318189261</v>
      </c>
      <c r="J84">
        <v>1315597261</v>
      </c>
      <c r="K84" t="b">
        <v>0</v>
      </c>
      <c r="L84">
        <v>100</v>
      </c>
      <c r="M84" t="b">
        <v>1</v>
      </c>
      <c r="N84" t="s">
        <v>8264</v>
      </c>
      <c r="O84" s="11">
        <f t="shared" si="4"/>
        <v>40825.820150462961</v>
      </c>
      <c r="P84" s="11">
        <f t="shared" si="5"/>
        <v>40795.820150462961</v>
      </c>
      <c r="Q84">
        <f t="shared" si="6"/>
        <v>100</v>
      </c>
      <c r="R84">
        <f t="shared" si="7"/>
        <v>40.01</v>
      </c>
      <c r="S84" t="s">
        <v>8313</v>
      </c>
      <c r="T84" t="s">
        <v>8315</v>
      </c>
    </row>
    <row r="85" spans="1:20" ht="43.2" hidden="1" x14ac:dyDescent="0.3">
      <c r="A85">
        <v>83</v>
      </c>
      <c r="B85" s="3" t="s">
        <v>85</v>
      </c>
      <c r="C85" s="3" t="s">
        <v>4194</v>
      </c>
      <c r="D85" s="6">
        <v>200</v>
      </c>
      <c r="E85" s="8">
        <v>205</v>
      </c>
      <c r="F85" t="s">
        <v>8218</v>
      </c>
      <c r="G85" t="s">
        <v>8224</v>
      </c>
      <c r="H85" t="s">
        <v>8246</v>
      </c>
      <c r="I85">
        <v>1424604600</v>
      </c>
      <c r="J85">
        <v>1423320389</v>
      </c>
      <c r="K85" t="b">
        <v>0</v>
      </c>
      <c r="L85">
        <v>13</v>
      </c>
      <c r="M85" t="b">
        <v>1</v>
      </c>
      <c r="N85" t="s">
        <v>8264</v>
      </c>
      <c r="O85" s="11">
        <f t="shared" si="4"/>
        <v>42057.479166666672</v>
      </c>
      <c r="P85" s="11">
        <f t="shared" si="5"/>
        <v>42042.615613425922</v>
      </c>
      <c r="Q85">
        <f t="shared" si="6"/>
        <v>103</v>
      </c>
      <c r="R85">
        <f t="shared" si="7"/>
        <v>15.77</v>
      </c>
      <c r="S85" t="s">
        <v>8313</v>
      </c>
      <c r="T85" t="s">
        <v>8315</v>
      </c>
    </row>
    <row r="86" spans="1:20" ht="43.2" hidden="1" x14ac:dyDescent="0.3">
      <c r="A86">
        <v>84</v>
      </c>
      <c r="B86" s="3" t="s">
        <v>86</v>
      </c>
      <c r="C86" s="3" t="s">
        <v>4195</v>
      </c>
      <c r="D86" s="6">
        <v>500</v>
      </c>
      <c r="E86" s="8">
        <v>500</v>
      </c>
      <c r="F86" t="s">
        <v>8218</v>
      </c>
      <c r="G86" t="s">
        <v>8223</v>
      </c>
      <c r="H86" t="s">
        <v>8245</v>
      </c>
      <c r="I86">
        <v>1305483086</v>
      </c>
      <c r="J86">
        <v>1302891086</v>
      </c>
      <c r="K86" t="b">
        <v>0</v>
      </c>
      <c r="L86">
        <v>7</v>
      </c>
      <c r="M86" t="b">
        <v>1</v>
      </c>
      <c r="N86" t="s">
        <v>8264</v>
      </c>
      <c r="O86" s="11">
        <f t="shared" si="4"/>
        <v>40678.757939814815</v>
      </c>
      <c r="P86" s="11">
        <f t="shared" si="5"/>
        <v>40648.757939814815</v>
      </c>
      <c r="Q86">
        <f t="shared" si="6"/>
        <v>100</v>
      </c>
      <c r="R86">
        <f t="shared" si="7"/>
        <v>71.430000000000007</v>
      </c>
      <c r="S86" t="s">
        <v>8313</v>
      </c>
      <c r="T86" t="s">
        <v>8315</v>
      </c>
    </row>
    <row r="87" spans="1:20" ht="43.2" hidden="1" x14ac:dyDescent="0.3">
      <c r="A87">
        <v>85</v>
      </c>
      <c r="B87" s="3" t="s">
        <v>87</v>
      </c>
      <c r="C87" s="3" t="s">
        <v>4196</v>
      </c>
      <c r="D87" s="6">
        <v>1200</v>
      </c>
      <c r="E87" s="8">
        <v>1506</v>
      </c>
      <c r="F87" t="s">
        <v>8218</v>
      </c>
      <c r="G87" t="s">
        <v>8223</v>
      </c>
      <c r="H87" t="s">
        <v>8245</v>
      </c>
      <c r="I87">
        <v>1316746837</v>
      </c>
      <c r="J87">
        <v>1314154837</v>
      </c>
      <c r="K87" t="b">
        <v>0</v>
      </c>
      <c r="L87">
        <v>21</v>
      </c>
      <c r="M87" t="b">
        <v>1</v>
      </c>
      <c r="N87" t="s">
        <v>8264</v>
      </c>
      <c r="O87" s="11">
        <f t="shared" si="4"/>
        <v>40809.125428240739</v>
      </c>
      <c r="P87" s="11">
        <f t="shared" si="5"/>
        <v>40779.125428240739</v>
      </c>
      <c r="Q87">
        <f t="shared" si="6"/>
        <v>126</v>
      </c>
      <c r="R87">
        <f t="shared" si="7"/>
        <v>71.709999999999994</v>
      </c>
      <c r="S87" t="s">
        <v>8313</v>
      </c>
      <c r="T87" t="s">
        <v>8315</v>
      </c>
    </row>
    <row r="88" spans="1:20" ht="57.6" hidden="1" x14ac:dyDescent="0.3">
      <c r="A88">
        <v>86</v>
      </c>
      <c r="B88" s="3" t="s">
        <v>88</v>
      </c>
      <c r="C88" s="3" t="s">
        <v>4197</v>
      </c>
      <c r="D88" s="6">
        <v>6000</v>
      </c>
      <c r="E88" s="8">
        <v>6388</v>
      </c>
      <c r="F88" t="s">
        <v>8218</v>
      </c>
      <c r="G88" t="s">
        <v>8229</v>
      </c>
      <c r="H88" t="s">
        <v>8248</v>
      </c>
      <c r="I88">
        <v>1451226045</v>
      </c>
      <c r="J88">
        <v>1444828845</v>
      </c>
      <c r="K88" t="b">
        <v>0</v>
      </c>
      <c r="L88">
        <v>17</v>
      </c>
      <c r="M88" t="b">
        <v>1</v>
      </c>
      <c r="N88" t="s">
        <v>8264</v>
      </c>
      <c r="O88" s="11">
        <f t="shared" si="4"/>
        <v>42365.59774305555</v>
      </c>
      <c r="P88" s="11">
        <f t="shared" si="5"/>
        <v>42291.556076388893</v>
      </c>
      <c r="Q88">
        <f t="shared" si="6"/>
        <v>106</v>
      </c>
      <c r="R88">
        <f t="shared" si="7"/>
        <v>375.76</v>
      </c>
      <c r="S88" t="s">
        <v>8313</v>
      </c>
      <c r="T88" t="s">
        <v>8315</v>
      </c>
    </row>
    <row r="89" spans="1:20" ht="43.2" hidden="1" x14ac:dyDescent="0.3">
      <c r="A89">
        <v>87</v>
      </c>
      <c r="B89" s="3" t="s">
        <v>89</v>
      </c>
      <c r="C89" s="3" t="s">
        <v>4198</v>
      </c>
      <c r="D89" s="6">
        <v>2500</v>
      </c>
      <c r="E89" s="8">
        <v>2615</v>
      </c>
      <c r="F89" t="s">
        <v>8218</v>
      </c>
      <c r="G89" t="s">
        <v>8223</v>
      </c>
      <c r="H89" t="s">
        <v>8245</v>
      </c>
      <c r="I89">
        <v>1275529260</v>
      </c>
      <c r="J89">
        <v>1274705803</v>
      </c>
      <c r="K89" t="b">
        <v>0</v>
      </c>
      <c r="L89">
        <v>25</v>
      </c>
      <c r="M89" t="b">
        <v>1</v>
      </c>
      <c r="N89" t="s">
        <v>8264</v>
      </c>
      <c r="O89" s="11">
        <f t="shared" si="4"/>
        <v>40332.070138888892</v>
      </c>
      <c r="P89" s="11">
        <f t="shared" si="5"/>
        <v>40322.53938657407</v>
      </c>
      <c r="Q89">
        <f t="shared" si="6"/>
        <v>105</v>
      </c>
      <c r="R89">
        <f t="shared" si="7"/>
        <v>104.6</v>
      </c>
      <c r="S89" t="s">
        <v>8313</v>
      </c>
      <c r="T89" t="s">
        <v>8315</v>
      </c>
    </row>
    <row r="90" spans="1:20" ht="43.2" hidden="1" x14ac:dyDescent="0.3">
      <c r="A90">
        <v>88</v>
      </c>
      <c r="B90" s="3" t="s">
        <v>90</v>
      </c>
      <c r="C90" s="3" t="s">
        <v>4199</v>
      </c>
      <c r="D90" s="6">
        <v>3500</v>
      </c>
      <c r="E90" s="8">
        <v>3600</v>
      </c>
      <c r="F90" t="s">
        <v>8218</v>
      </c>
      <c r="G90" t="s">
        <v>8223</v>
      </c>
      <c r="H90" t="s">
        <v>8245</v>
      </c>
      <c r="I90">
        <v>1403452131</v>
      </c>
      <c r="J90">
        <v>1401205731</v>
      </c>
      <c r="K90" t="b">
        <v>0</v>
      </c>
      <c r="L90">
        <v>60</v>
      </c>
      <c r="M90" t="b">
        <v>1</v>
      </c>
      <c r="N90" t="s">
        <v>8264</v>
      </c>
      <c r="O90" s="11">
        <f t="shared" si="4"/>
        <v>41812.65892361111</v>
      </c>
      <c r="P90" s="11">
        <f t="shared" si="5"/>
        <v>41786.65892361111</v>
      </c>
      <c r="Q90">
        <f t="shared" si="6"/>
        <v>103</v>
      </c>
      <c r="R90">
        <f t="shared" si="7"/>
        <v>60</v>
      </c>
      <c r="S90" t="s">
        <v>8313</v>
      </c>
      <c r="T90" t="s">
        <v>8315</v>
      </c>
    </row>
    <row r="91" spans="1:20" ht="43.2" hidden="1" x14ac:dyDescent="0.3">
      <c r="A91">
        <v>89</v>
      </c>
      <c r="B91" s="3" t="s">
        <v>91</v>
      </c>
      <c r="C91" s="3" t="s">
        <v>4200</v>
      </c>
      <c r="D91" s="6">
        <v>6000</v>
      </c>
      <c r="E91" s="8">
        <v>6904</v>
      </c>
      <c r="F91" t="s">
        <v>8218</v>
      </c>
      <c r="G91" t="s">
        <v>8223</v>
      </c>
      <c r="H91" t="s">
        <v>8245</v>
      </c>
      <c r="I91">
        <v>1370196192</v>
      </c>
      <c r="J91">
        <v>1368036192</v>
      </c>
      <c r="K91" t="b">
        <v>0</v>
      </c>
      <c r="L91">
        <v>56</v>
      </c>
      <c r="M91" t="b">
        <v>1</v>
      </c>
      <c r="N91" t="s">
        <v>8264</v>
      </c>
      <c r="O91" s="11">
        <f t="shared" si="4"/>
        <v>41427.752222222225</v>
      </c>
      <c r="P91" s="11">
        <f t="shared" si="5"/>
        <v>41402.752222222225</v>
      </c>
      <c r="Q91">
        <f t="shared" si="6"/>
        <v>115</v>
      </c>
      <c r="R91">
        <f t="shared" si="7"/>
        <v>123.29</v>
      </c>
      <c r="S91" t="s">
        <v>8313</v>
      </c>
      <c r="T91" t="s">
        <v>8315</v>
      </c>
    </row>
    <row r="92" spans="1:20" ht="28.8" hidden="1" x14ac:dyDescent="0.3">
      <c r="A92">
        <v>90</v>
      </c>
      <c r="B92" s="3" t="s">
        <v>92</v>
      </c>
      <c r="C92" s="3" t="s">
        <v>4201</v>
      </c>
      <c r="D92" s="6">
        <v>500</v>
      </c>
      <c r="E92" s="8">
        <v>502</v>
      </c>
      <c r="F92" t="s">
        <v>8218</v>
      </c>
      <c r="G92" t="s">
        <v>8223</v>
      </c>
      <c r="H92" t="s">
        <v>8245</v>
      </c>
      <c r="I92">
        <v>1310454499</v>
      </c>
      <c r="J92">
        <v>1307862499</v>
      </c>
      <c r="K92" t="b">
        <v>0</v>
      </c>
      <c r="L92">
        <v>16</v>
      </c>
      <c r="M92" t="b">
        <v>1</v>
      </c>
      <c r="N92" t="s">
        <v>8264</v>
      </c>
      <c r="O92" s="11">
        <f t="shared" si="4"/>
        <v>40736.297442129631</v>
      </c>
      <c r="P92" s="11">
        <f t="shared" si="5"/>
        <v>40706.297442129631</v>
      </c>
      <c r="Q92">
        <f t="shared" si="6"/>
        <v>100</v>
      </c>
      <c r="R92">
        <f t="shared" si="7"/>
        <v>31.38</v>
      </c>
      <c r="S92" t="s">
        <v>8313</v>
      </c>
      <c r="T92" t="s">
        <v>8315</v>
      </c>
    </row>
    <row r="93" spans="1:20" ht="43.2" hidden="1" x14ac:dyDescent="0.3">
      <c r="A93">
        <v>91</v>
      </c>
      <c r="B93" s="3" t="s">
        <v>93</v>
      </c>
      <c r="C93" s="3" t="s">
        <v>4202</v>
      </c>
      <c r="D93" s="6">
        <v>3000</v>
      </c>
      <c r="E93" s="8">
        <v>3600</v>
      </c>
      <c r="F93" t="s">
        <v>8218</v>
      </c>
      <c r="G93" t="s">
        <v>8223</v>
      </c>
      <c r="H93" t="s">
        <v>8245</v>
      </c>
      <c r="I93">
        <v>1305625164</v>
      </c>
      <c r="J93">
        <v>1300354764</v>
      </c>
      <c r="K93" t="b">
        <v>0</v>
      </c>
      <c r="L93">
        <v>46</v>
      </c>
      <c r="M93" t="b">
        <v>1</v>
      </c>
      <c r="N93" t="s">
        <v>8264</v>
      </c>
      <c r="O93" s="11">
        <f t="shared" si="4"/>
        <v>40680.402361111112</v>
      </c>
      <c r="P93" s="11">
        <f t="shared" si="5"/>
        <v>40619.402361111112</v>
      </c>
      <c r="Q93">
        <f t="shared" si="6"/>
        <v>120</v>
      </c>
      <c r="R93">
        <f t="shared" si="7"/>
        <v>78.260000000000005</v>
      </c>
      <c r="S93" t="s">
        <v>8313</v>
      </c>
      <c r="T93" t="s">
        <v>8315</v>
      </c>
    </row>
    <row r="94" spans="1:20" ht="43.2" hidden="1" x14ac:dyDescent="0.3">
      <c r="A94">
        <v>92</v>
      </c>
      <c r="B94" s="3" t="s">
        <v>94</v>
      </c>
      <c r="C94" s="3" t="s">
        <v>4203</v>
      </c>
      <c r="D94" s="6">
        <v>5000</v>
      </c>
      <c r="E94" s="8">
        <v>5260</v>
      </c>
      <c r="F94" t="s">
        <v>8218</v>
      </c>
      <c r="G94" t="s">
        <v>8228</v>
      </c>
      <c r="H94" t="s">
        <v>8250</v>
      </c>
      <c r="I94">
        <v>1485936000</v>
      </c>
      <c r="J94">
        <v>1481949983</v>
      </c>
      <c r="K94" t="b">
        <v>0</v>
      </c>
      <c r="L94">
        <v>43</v>
      </c>
      <c r="M94" t="b">
        <v>1</v>
      </c>
      <c r="N94" t="s">
        <v>8264</v>
      </c>
      <c r="O94" s="11">
        <f t="shared" si="4"/>
        <v>42767.333333333328</v>
      </c>
      <c r="P94" s="11">
        <f t="shared" si="5"/>
        <v>42721.198877314819</v>
      </c>
      <c r="Q94">
        <f t="shared" si="6"/>
        <v>105</v>
      </c>
      <c r="R94">
        <f t="shared" si="7"/>
        <v>122.33</v>
      </c>
      <c r="S94" t="s">
        <v>8313</v>
      </c>
      <c r="T94" t="s">
        <v>8315</v>
      </c>
    </row>
    <row r="95" spans="1:20" ht="57.6" hidden="1" x14ac:dyDescent="0.3">
      <c r="A95">
        <v>93</v>
      </c>
      <c r="B95" s="3" t="s">
        <v>95</v>
      </c>
      <c r="C95" s="3" t="s">
        <v>4204</v>
      </c>
      <c r="D95" s="6">
        <v>1000</v>
      </c>
      <c r="E95" s="8">
        <v>1106</v>
      </c>
      <c r="F95" t="s">
        <v>8218</v>
      </c>
      <c r="G95" t="s">
        <v>8223</v>
      </c>
      <c r="H95" t="s">
        <v>8245</v>
      </c>
      <c r="I95">
        <v>1341349200</v>
      </c>
      <c r="J95">
        <v>1338928537</v>
      </c>
      <c r="K95" t="b">
        <v>0</v>
      </c>
      <c r="L95">
        <v>15</v>
      </c>
      <c r="M95" t="b">
        <v>1</v>
      </c>
      <c r="N95" t="s">
        <v>8264</v>
      </c>
      <c r="O95" s="11">
        <f t="shared" si="4"/>
        <v>41093.875</v>
      </c>
      <c r="P95" s="11">
        <f t="shared" si="5"/>
        <v>41065.858067129629</v>
      </c>
      <c r="Q95">
        <f t="shared" si="6"/>
        <v>111</v>
      </c>
      <c r="R95">
        <f t="shared" si="7"/>
        <v>73.73</v>
      </c>
      <c r="S95" t="s">
        <v>8313</v>
      </c>
      <c r="T95" t="s">
        <v>8315</v>
      </c>
    </row>
    <row r="96" spans="1:20" ht="43.2" hidden="1" x14ac:dyDescent="0.3">
      <c r="A96">
        <v>94</v>
      </c>
      <c r="B96" s="3" t="s">
        <v>96</v>
      </c>
      <c r="C96" s="3" t="s">
        <v>4205</v>
      </c>
      <c r="D96" s="6">
        <v>250</v>
      </c>
      <c r="E96" s="8">
        <v>260</v>
      </c>
      <c r="F96" t="s">
        <v>8218</v>
      </c>
      <c r="G96" t="s">
        <v>8224</v>
      </c>
      <c r="H96" t="s">
        <v>8246</v>
      </c>
      <c r="I96">
        <v>1396890822</v>
      </c>
      <c r="J96">
        <v>1395162822</v>
      </c>
      <c r="K96" t="b">
        <v>0</v>
      </c>
      <c r="L96">
        <v>12</v>
      </c>
      <c r="M96" t="b">
        <v>1</v>
      </c>
      <c r="N96" t="s">
        <v>8264</v>
      </c>
      <c r="O96" s="11">
        <f t="shared" si="4"/>
        <v>41736.717847222222</v>
      </c>
      <c r="P96" s="11">
        <f t="shared" si="5"/>
        <v>41716.717847222222</v>
      </c>
      <c r="Q96">
        <f t="shared" si="6"/>
        <v>104</v>
      </c>
      <c r="R96">
        <f t="shared" si="7"/>
        <v>21.67</v>
      </c>
      <c r="S96" t="s">
        <v>8313</v>
      </c>
      <c r="T96" t="s">
        <v>8315</v>
      </c>
    </row>
    <row r="97" spans="1:20" ht="43.2" hidden="1" x14ac:dyDescent="0.3">
      <c r="A97">
        <v>95</v>
      </c>
      <c r="B97" s="3" t="s">
        <v>97</v>
      </c>
      <c r="C97" s="3" t="s">
        <v>4206</v>
      </c>
      <c r="D97" s="6">
        <v>350</v>
      </c>
      <c r="E97" s="8">
        <v>460</v>
      </c>
      <c r="F97" t="s">
        <v>8218</v>
      </c>
      <c r="G97" t="s">
        <v>8223</v>
      </c>
      <c r="H97" t="s">
        <v>8245</v>
      </c>
      <c r="I97">
        <v>1330214841</v>
      </c>
      <c r="J97">
        <v>1327622841</v>
      </c>
      <c r="K97" t="b">
        <v>0</v>
      </c>
      <c r="L97">
        <v>21</v>
      </c>
      <c r="M97" t="b">
        <v>1</v>
      </c>
      <c r="N97" t="s">
        <v>8264</v>
      </c>
      <c r="O97" s="11">
        <f t="shared" si="4"/>
        <v>40965.005104166667</v>
      </c>
      <c r="P97" s="11">
        <f t="shared" si="5"/>
        <v>40935.005104166667</v>
      </c>
      <c r="Q97">
        <f t="shared" si="6"/>
        <v>131</v>
      </c>
      <c r="R97">
        <f t="shared" si="7"/>
        <v>21.9</v>
      </c>
      <c r="S97" t="s">
        <v>8313</v>
      </c>
      <c r="T97" t="s">
        <v>8315</v>
      </c>
    </row>
    <row r="98" spans="1:20" ht="57.6" hidden="1" x14ac:dyDescent="0.3">
      <c r="A98">
        <v>96</v>
      </c>
      <c r="B98" s="3" t="s">
        <v>98</v>
      </c>
      <c r="C98" s="3" t="s">
        <v>4207</v>
      </c>
      <c r="D98" s="6">
        <v>1500</v>
      </c>
      <c r="E98" s="8">
        <v>1720</v>
      </c>
      <c r="F98" t="s">
        <v>8218</v>
      </c>
      <c r="G98" t="s">
        <v>8223</v>
      </c>
      <c r="H98" t="s">
        <v>8245</v>
      </c>
      <c r="I98">
        <v>1280631600</v>
      </c>
      <c r="J98">
        <v>1274889241</v>
      </c>
      <c r="K98" t="b">
        <v>0</v>
      </c>
      <c r="L98">
        <v>34</v>
      </c>
      <c r="M98" t="b">
        <v>1</v>
      </c>
      <c r="N98" t="s">
        <v>8264</v>
      </c>
      <c r="O98" s="11">
        <f t="shared" si="4"/>
        <v>40391.125</v>
      </c>
      <c r="P98" s="11">
        <f t="shared" si="5"/>
        <v>40324.662511574075</v>
      </c>
      <c r="Q98">
        <f t="shared" si="6"/>
        <v>115</v>
      </c>
      <c r="R98">
        <f t="shared" si="7"/>
        <v>50.59</v>
      </c>
      <c r="S98" t="s">
        <v>8313</v>
      </c>
      <c r="T98" t="s">
        <v>8315</v>
      </c>
    </row>
    <row r="99" spans="1:20" ht="43.2" hidden="1" x14ac:dyDescent="0.3">
      <c r="A99">
        <v>97</v>
      </c>
      <c r="B99" s="3" t="s">
        <v>99</v>
      </c>
      <c r="C99" s="3" t="s">
        <v>4208</v>
      </c>
      <c r="D99" s="6">
        <v>400</v>
      </c>
      <c r="E99" s="8">
        <v>425</v>
      </c>
      <c r="F99" t="s">
        <v>8218</v>
      </c>
      <c r="G99" t="s">
        <v>8223</v>
      </c>
      <c r="H99" t="s">
        <v>8245</v>
      </c>
      <c r="I99">
        <v>1310440482</v>
      </c>
      <c r="J99">
        <v>1307848482</v>
      </c>
      <c r="K99" t="b">
        <v>0</v>
      </c>
      <c r="L99">
        <v>8</v>
      </c>
      <c r="M99" t="b">
        <v>1</v>
      </c>
      <c r="N99" t="s">
        <v>8264</v>
      </c>
      <c r="O99" s="11">
        <f t="shared" si="4"/>
        <v>40736.135208333333</v>
      </c>
      <c r="P99" s="11">
        <f t="shared" si="5"/>
        <v>40706.135208333333</v>
      </c>
      <c r="Q99">
        <f t="shared" si="6"/>
        <v>106</v>
      </c>
      <c r="R99">
        <f t="shared" si="7"/>
        <v>53.13</v>
      </c>
      <c r="S99" t="s">
        <v>8313</v>
      </c>
      <c r="T99" t="s">
        <v>8315</v>
      </c>
    </row>
    <row r="100" spans="1:20" ht="43.2" hidden="1" x14ac:dyDescent="0.3">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11">
        <f t="shared" si="4"/>
        <v>41250.979166666664</v>
      </c>
      <c r="P100" s="11">
        <f t="shared" si="5"/>
        <v>41214.79483796296</v>
      </c>
      <c r="Q100">
        <f t="shared" si="6"/>
        <v>106</v>
      </c>
      <c r="R100">
        <f t="shared" si="7"/>
        <v>56.67</v>
      </c>
      <c r="S100" t="s">
        <v>8313</v>
      </c>
      <c r="T100" t="s">
        <v>8315</v>
      </c>
    </row>
    <row r="101" spans="1:20" ht="28.8" hidden="1" x14ac:dyDescent="0.3">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11">
        <f t="shared" si="4"/>
        <v>41661.902766203704</v>
      </c>
      <c r="P101" s="11">
        <f t="shared" si="5"/>
        <v>41631.902766203704</v>
      </c>
      <c r="Q101">
        <f t="shared" si="6"/>
        <v>106</v>
      </c>
      <c r="R101">
        <f t="shared" si="7"/>
        <v>40.78</v>
      </c>
      <c r="S101" t="s">
        <v>8313</v>
      </c>
      <c r="T101" t="s">
        <v>8315</v>
      </c>
    </row>
    <row r="102" spans="1:20" ht="43.2" hidden="1" x14ac:dyDescent="0.3">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11">
        <f t="shared" si="4"/>
        <v>41217.794976851852</v>
      </c>
      <c r="P102" s="11">
        <f t="shared" si="5"/>
        <v>41197.753310185188</v>
      </c>
      <c r="Q102">
        <f t="shared" si="6"/>
        <v>100</v>
      </c>
      <c r="R102">
        <f t="shared" si="7"/>
        <v>192.31</v>
      </c>
      <c r="S102" t="s">
        <v>8313</v>
      </c>
      <c r="T102" t="s">
        <v>8315</v>
      </c>
    </row>
    <row r="103" spans="1:20" ht="43.2" hidden="1" x14ac:dyDescent="0.3">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11">
        <f t="shared" si="4"/>
        <v>41298.776736111111</v>
      </c>
      <c r="P103" s="11">
        <f t="shared" si="5"/>
        <v>41274.776736111111</v>
      </c>
      <c r="Q103">
        <f t="shared" si="6"/>
        <v>100</v>
      </c>
      <c r="R103">
        <f t="shared" si="7"/>
        <v>100</v>
      </c>
      <c r="S103" t="s">
        <v>8313</v>
      </c>
      <c r="T103" t="s">
        <v>8315</v>
      </c>
    </row>
    <row r="104" spans="1:20" ht="43.2" hidden="1" x14ac:dyDescent="0.3">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11">
        <f t="shared" si="4"/>
        <v>40535.131168981483</v>
      </c>
      <c r="P104" s="11">
        <f t="shared" si="5"/>
        <v>40505.131168981483</v>
      </c>
      <c r="Q104">
        <f t="shared" si="6"/>
        <v>128</v>
      </c>
      <c r="R104">
        <f t="shared" si="7"/>
        <v>117.92</v>
      </c>
      <c r="S104" t="s">
        <v>8313</v>
      </c>
      <c r="T104" t="s">
        <v>8315</v>
      </c>
    </row>
    <row r="105" spans="1:20" ht="43.2" hidden="1" x14ac:dyDescent="0.3">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11">
        <f t="shared" si="4"/>
        <v>41705.805902777778</v>
      </c>
      <c r="P105" s="11">
        <f t="shared" si="5"/>
        <v>41682.805902777778</v>
      </c>
      <c r="Q105">
        <f t="shared" si="6"/>
        <v>105</v>
      </c>
      <c r="R105">
        <f t="shared" si="7"/>
        <v>27.9</v>
      </c>
      <c r="S105" t="s">
        <v>8313</v>
      </c>
      <c r="T105" t="s">
        <v>8315</v>
      </c>
    </row>
    <row r="106" spans="1:20" ht="28.8" hidden="1" x14ac:dyDescent="0.3">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11">
        <f t="shared" si="4"/>
        <v>40636.041666666664</v>
      </c>
      <c r="P106" s="11">
        <f t="shared" si="5"/>
        <v>40612.695208333331</v>
      </c>
      <c r="Q106">
        <f t="shared" si="6"/>
        <v>120</v>
      </c>
      <c r="R106">
        <f t="shared" si="7"/>
        <v>60</v>
      </c>
      <c r="S106" t="s">
        <v>8313</v>
      </c>
      <c r="T106" t="s">
        <v>8315</v>
      </c>
    </row>
    <row r="107" spans="1:20" ht="43.2" hidden="1" x14ac:dyDescent="0.3">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11">
        <f t="shared" si="4"/>
        <v>42504</v>
      </c>
      <c r="P107" s="11">
        <f t="shared" si="5"/>
        <v>42485.724768518514</v>
      </c>
      <c r="Q107">
        <f t="shared" si="6"/>
        <v>107</v>
      </c>
      <c r="R107">
        <f t="shared" si="7"/>
        <v>39.380000000000003</v>
      </c>
      <c r="S107" t="s">
        <v>8313</v>
      </c>
      <c r="T107" t="s">
        <v>8315</v>
      </c>
    </row>
    <row r="108" spans="1:20" hidden="1" x14ac:dyDescent="0.3">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11">
        <f t="shared" si="4"/>
        <v>41001.776631944449</v>
      </c>
      <c r="P108" s="11">
        <f t="shared" si="5"/>
        <v>40987.776631944449</v>
      </c>
      <c r="Q108">
        <f t="shared" si="6"/>
        <v>101</v>
      </c>
      <c r="R108">
        <f t="shared" si="7"/>
        <v>186.11</v>
      </c>
      <c r="S108" t="s">
        <v>8313</v>
      </c>
      <c r="T108" t="s">
        <v>8315</v>
      </c>
    </row>
    <row r="109" spans="1:20" ht="43.2" hidden="1" x14ac:dyDescent="0.3">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11">
        <f t="shared" si="4"/>
        <v>40657.982488425929</v>
      </c>
      <c r="P109" s="11">
        <f t="shared" si="5"/>
        <v>40635.982488425929</v>
      </c>
      <c r="Q109">
        <f t="shared" si="6"/>
        <v>102</v>
      </c>
      <c r="R109">
        <f t="shared" si="7"/>
        <v>111.38</v>
      </c>
      <c r="S109" t="s">
        <v>8313</v>
      </c>
      <c r="T109" t="s">
        <v>8315</v>
      </c>
    </row>
    <row r="110" spans="1:20" ht="43.2" hidden="1" x14ac:dyDescent="0.3">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11">
        <f t="shared" si="4"/>
        <v>41425.613078703704</v>
      </c>
      <c r="P110" s="11">
        <f t="shared" si="5"/>
        <v>41365.613078703704</v>
      </c>
      <c r="Q110">
        <f t="shared" si="6"/>
        <v>247</v>
      </c>
      <c r="R110">
        <f t="shared" si="7"/>
        <v>78.72</v>
      </c>
      <c r="S110" t="s">
        <v>8313</v>
      </c>
      <c r="T110" t="s">
        <v>8315</v>
      </c>
    </row>
    <row r="111" spans="1:20" ht="43.2" hidden="1" x14ac:dyDescent="0.3">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11">
        <f t="shared" si="4"/>
        <v>40600.025810185187</v>
      </c>
      <c r="P111" s="11">
        <f t="shared" si="5"/>
        <v>40570.025810185187</v>
      </c>
      <c r="Q111">
        <f t="shared" si="6"/>
        <v>220</v>
      </c>
      <c r="R111">
        <f t="shared" si="7"/>
        <v>46.7</v>
      </c>
      <c r="S111" t="s">
        <v>8313</v>
      </c>
      <c r="T111" t="s">
        <v>8315</v>
      </c>
    </row>
    <row r="112" spans="1:20" ht="43.2" hidden="1" x14ac:dyDescent="0.3">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11">
        <f t="shared" si="4"/>
        <v>41592.249305555553</v>
      </c>
      <c r="P112" s="11">
        <f t="shared" si="5"/>
        <v>41557.949687500004</v>
      </c>
      <c r="Q112">
        <f t="shared" si="6"/>
        <v>131</v>
      </c>
      <c r="R112">
        <f t="shared" si="7"/>
        <v>65.38</v>
      </c>
      <c r="S112" t="s">
        <v>8313</v>
      </c>
      <c r="T112" t="s">
        <v>8315</v>
      </c>
    </row>
    <row r="113" spans="1:20" ht="43.2" hidden="1" x14ac:dyDescent="0.3">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11">
        <f t="shared" si="4"/>
        <v>42155.333182870367</v>
      </c>
      <c r="P113" s="11">
        <f t="shared" si="5"/>
        <v>42125.333182870367</v>
      </c>
      <c r="Q113">
        <f t="shared" si="6"/>
        <v>155</v>
      </c>
      <c r="R113">
        <f t="shared" si="7"/>
        <v>102.08</v>
      </c>
      <c r="S113" t="s">
        <v>8313</v>
      </c>
      <c r="T113" t="s">
        <v>8315</v>
      </c>
    </row>
    <row r="114" spans="1:20" ht="43.2" hidden="1" x14ac:dyDescent="0.3">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11">
        <f t="shared" si="4"/>
        <v>41742.083333333336</v>
      </c>
      <c r="P114" s="11">
        <f t="shared" si="5"/>
        <v>41718.043032407404</v>
      </c>
      <c r="Q114">
        <f t="shared" si="6"/>
        <v>104</v>
      </c>
      <c r="R114">
        <f t="shared" si="7"/>
        <v>64.2</v>
      </c>
      <c r="S114" t="s">
        <v>8313</v>
      </c>
      <c r="T114" t="s">
        <v>8315</v>
      </c>
    </row>
    <row r="115" spans="1:20" ht="28.8" hidden="1" x14ac:dyDescent="0.3">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11">
        <f t="shared" si="4"/>
        <v>40761.625</v>
      </c>
      <c r="P115" s="11">
        <f t="shared" si="5"/>
        <v>40753.758425925924</v>
      </c>
      <c r="Q115">
        <f t="shared" si="6"/>
        <v>141</v>
      </c>
      <c r="R115">
        <f t="shared" si="7"/>
        <v>90.38</v>
      </c>
      <c r="S115" t="s">
        <v>8313</v>
      </c>
      <c r="T115" t="s">
        <v>8315</v>
      </c>
    </row>
    <row r="116" spans="1:20" ht="43.2" hidden="1" x14ac:dyDescent="0.3">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11">
        <f t="shared" si="4"/>
        <v>40921.27416666667</v>
      </c>
      <c r="P116" s="11">
        <f t="shared" si="5"/>
        <v>40861.27416666667</v>
      </c>
      <c r="Q116">
        <f t="shared" si="6"/>
        <v>103</v>
      </c>
      <c r="R116">
        <f t="shared" si="7"/>
        <v>88.57</v>
      </c>
      <c r="S116" t="s">
        <v>8313</v>
      </c>
      <c r="T116" t="s">
        <v>8315</v>
      </c>
    </row>
    <row r="117" spans="1:20" hidden="1" x14ac:dyDescent="0.3">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11">
        <f t="shared" si="4"/>
        <v>40943.738935185182</v>
      </c>
      <c r="P117" s="11">
        <f t="shared" si="5"/>
        <v>40918.738935185182</v>
      </c>
      <c r="Q117">
        <f t="shared" si="6"/>
        <v>140</v>
      </c>
      <c r="R117">
        <f t="shared" si="7"/>
        <v>28.73</v>
      </c>
      <c r="S117" t="s">
        <v>8313</v>
      </c>
      <c r="T117" t="s">
        <v>8315</v>
      </c>
    </row>
    <row r="118" spans="1:20" ht="43.2" hidden="1" x14ac:dyDescent="0.3">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11">
        <f t="shared" si="4"/>
        <v>40641.455497685187</v>
      </c>
      <c r="P118" s="11">
        <f t="shared" si="5"/>
        <v>40595.497164351851</v>
      </c>
      <c r="Q118">
        <f t="shared" si="6"/>
        <v>114</v>
      </c>
      <c r="R118">
        <f t="shared" si="7"/>
        <v>69.790000000000006</v>
      </c>
      <c r="S118" t="s">
        <v>8313</v>
      </c>
      <c r="T118" t="s">
        <v>8315</v>
      </c>
    </row>
    <row r="119" spans="1:20" ht="57.6" hidden="1" x14ac:dyDescent="0.3">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11">
        <f t="shared" si="4"/>
        <v>40338.791666666664</v>
      </c>
      <c r="P119" s="11">
        <f t="shared" si="5"/>
        <v>40248.834999999999</v>
      </c>
      <c r="Q119">
        <f t="shared" si="6"/>
        <v>100</v>
      </c>
      <c r="R119">
        <f t="shared" si="7"/>
        <v>167.49</v>
      </c>
      <c r="S119" t="s">
        <v>8313</v>
      </c>
      <c r="T119" t="s">
        <v>8315</v>
      </c>
    </row>
    <row r="120" spans="1:20" ht="28.8" hidden="1" x14ac:dyDescent="0.3">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11">
        <f t="shared" si="4"/>
        <v>40753.053657407407</v>
      </c>
      <c r="P120" s="11">
        <f t="shared" si="5"/>
        <v>40723.053657407407</v>
      </c>
      <c r="Q120">
        <f t="shared" si="6"/>
        <v>113</v>
      </c>
      <c r="R120">
        <f t="shared" si="7"/>
        <v>144.91</v>
      </c>
      <c r="S120" t="s">
        <v>8313</v>
      </c>
      <c r="T120" t="s">
        <v>8315</v>
      </c>
    </row>
    <row r="121" spans="1:20" ht="43.2" hidden="1" x14ac:dyDescent="0.3">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11">
        <f t="shared" si="4"/>
        <v>40768.958333333336</v>
      </c>
      <c r="P121" s="11">
        <f t="shared" si="5"/>
        <v>40739.069282407407</v>
      </c>
      <c r="Q121">
        <f t="shared" si="6"/>
        <v>105</v>
      </c>
      <c r="R121">
        <f t="shared" si="7"/>
        <v>91.84</v>
      </c>
      <c r="S121" t="s">
        <v>8313</v>
      </c>
      <c r="T121" t="s">
        <v>8315</v>
      </c>
    </row>
    <row r="122" spans="1:20" ht="57.6" hidden="1" x14ac:dyDescent="0.3">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11">
        <f t="shared" si="4"/>
        <v>42646.049849537041</v>
      </c>
      <c r="P122" s="11">
        <f t="shared" si="5"/>
        <v>42616.049849537041</v>
      </c>
      <c r="Q122">
        <f t="shared" si="6"/>
        <v>0</v>
      </c>
      <c r="R122">
        <f t="shared" si="7"/>
        <v>10</v>
      </c>
      <c r="S122" t="s">
        <v>8313</v>
      </c>
      <c r="T122" t="s">
        <v>8316</v>
      </c>
    </row>
    <row r="123" spans="1:20" ht="57.6" hidden="1" x14ac:dyDescent="0.3">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11">
        <f t="shared" si="4"/>
        <v>42112.427777777775</v>
      </c>
      <c r="P123" s="11">
        <f t="shared" si="5"/>
        <v>42096.704976851848</v>
      </c>
      <c r="Q123">
        <f t="shared" si="6"/>
        <v>0</v>
      </c>
      <c r="R123">
        <f t="shared" si="7"/>
        <v>1</v>
      </c>
      <c r="S123" t="s">
        <v>8313</v>
      </c>
      <c r="T123" t="s">
        <v>8316</v>
      </c>
    </row>
    <row r="124" spans="1:20" ht="28.8" hidden="1" x14ac:dyDescent="0.3">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11">
        <f t="shared" si="4"/>
        <v>42653.431793981479</v>
      </c>
      <c r="P124" s="11">
        <f t="shared" si="5"/>
        <v>42593.431793981479</v>
      </c>
      <c r="Q124">
        <f t="shared" si="6"/>
        <v>0</v>
      </c>
      <c r="R124">
        <f t="shared" si="7"/>
        <v>0</v>
      </c>
      <c r="S124" t="s">
        <v>8313</v>
      </c>
      <c r="T124" t="s">
        <v>8316</v>
      </c>
    </row>
    <row r="125" spans="1:20" ht="43.2" hidden="1" x14ac:dyDescent="0.3">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11">
        <f t="shared" si="4"/>
        <v>41940.916666666664</v>
      </c>
      <c r="P125" s="11">
        <f t="shared" si="5"/>
        <v>41904.781990740739</v>
      </c>
      <c r="Q125">
        <f t="shared" si="6"/>
        <v>0</v>
      </c>
      <c r="R125">
        <f t="shared" si="7"/>
        <v>25.17</v>
      </c>
      <c r="S125" t="s">
        <v>8313</v>
      </c>
      <c r="T125" t="s">
        <v>8316</v>
      </c>
    </row>
    <row r="126" spans="1:20" ht="43.2" hidden="1" x14ac:dyDescent="0.3">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11">
        <f t="shared" si="4"/>
        <v>42139.928726851853</v>
      </c>
      <c r="P126" s="11">
        <f t="shared" si="5"/>
        <v>42114.928726851853</v>
      </c>
      <c r="Q126">
        <f t="shared" si="6"/>
        <v>0</v>
      </c>
      <c r="R126">
        <f t="shared" si="7"/>
        <v>0</v>
      </c>
      <c r="S126" t="s">
        <v>8313</v>
      </c>
      <c r="T126" t="s">
        <v>8316</v>
      </c>
    </row>
    <row r="127" spans="1:20" ht="43.2" hidden="1" x14ac:dyDescent="0.3">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11">
        <f t="shared" si="4"/>
        <v>42769.993981481486</v>
      </c>
      <c r="P127" s="11">
        <f t="shared" si="5"/>
        <v>42709.993981481486</v>
      </c>
      <c r="Q127">
        <f t="shared" si="6"/>
        <v>14</v>
      </c>
      <c r="R127">
        <f t="shared" si="7"/>
        <v>11.67</v>
      </c>
      <c r="S127" t="s">
        <v>8313</v>
      </c>
      <c r="T127" t="s">
        <v>8316</v>
      </c>
    </row>
    <row r="128" spans="1:20" ht="43.2" hidden="1" x14ac:dyDescent="0.3">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11">
        <f t="shared" si="4"/>
        <v>42166.083333333328</v>
      </c>
      <c r="P128" s="11">
        <f t="shared" si="5"/>
        <v>42135.589548611111</v>
      </c>
      <c r="Q128">
        <f t="shared" si="6"/>
        <v>6</v>
      </c>
      <c r="R128">
        <f t="shared" si="7"/>
        <v>106.69</v>
      </c>
      <c r="S128" t="s">
        <v>8313</v>
      </c>
      <c r="T128" t="s">
        <v>8316</v>
      </c>
    </row>
    <row r="129" spans="1:20" ht="43.2" hidden="1" x14ac:dyDescent="0.3">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11">
        <f t="shared" si="4"/>
        <v>42097.582650462966</v>
      </c>
      <c r="P129" s="11">
        <f t="shared" si="5"/>
        <v>42067.62431712963</v>
      </c>
      <c r="Q129">
        <f t="shared" si="6"/>
        <v>2</v>
      </c>
      <c r="R129">
        <f t="shared" si="7"/>
        <v>47.5</v>
      </c>
      <c r="S129" t="s">
        <v>8313</v>
      </c>
      <c r="T129" t="s">
        <v>8316</v>
      </c>
    </row>
    <row r="130" spans="1:20" ht="28.8" hidden="1" x14ac:dyDescent="0.3">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11">
        <f t="shared" ref="O130:O193" si="8">(((I130/60)/60)/24)+DATE(1970,1,1)</f>
        <v>42663.22792824074</v>
      </c>
      <c r="P130" s="11">
        <f t="shared" ref="P130:P193" si="9">(((J130/60)/60)/24)+DATE(1970,1,1)</f>
        <v>42628.22792824074</v>
      </c>
      <c r="Q130">
        <f t="shared" ref="Q130:Q193" si="10">ROUND(E130/D130*100,0)</f>
        <v>2</v>
      </c>
      <c r="R130">
        <f t="shared" si="7"/>
        <v>311.17</v>
      </c>
      <c r="S130" t="s">
        <v>8313</v>
      </c>
      <c r="T130" t="s">
        <v>8316</v>
      </c>
    </row>
    <row r="131" spans="1:20" ht="57.6" hidden="1" x14ac:dyDescent="0.3">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11">
        <f t="shared" si="8"/>
        <v>41942.937303240738</v>
      </c>
      <c r="P131" s="11">
        <f t="shared" si="9"/>
        <v>41882.937303240738</v>
      </c>
      <c r="Q131">
        <f t="shared" si="10"/>
        <v>0</v>
      </c>
      <c r="R131">
        <f t="shared" ref="R131:R194" si="11">IFERROR(ROUND(E131/L131,2),0)</f>
        <v>0</v>
      </c>
      <c r="S131" t="s">
        <v>8313</v>
      </c>
      <c r="T131" t="s">
        <v>8316</v>
      </c>
    </row>
    <row r="132" spans="1:20" ht="43.2" hidden="1" x14ac:dyDescent="0.3">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11">
        <f t="shared" si="8"/>
        <v>41806.844444444447</v>
      </c>
      <c r="P132" s="11">
        <f t="shared" si="9"/>
        <v>41778.915416666663</v>
      </c>
      <c r="Q132">
        <f t="shared" si="10"/>
        <v>0</v>
      </c>
      <c r="R132">
        <f t="shared" si="11"/>
        <v>0</v>
      </c>
      <c r="S132" t="s">
        <v>8313</v>
      </c>
      <c r="T132" t="s">
        <v>8316</v>
      </c>
    </row>
    <row r="133" spans="1:20" hidden="1" x14ac:dyDescent="0.3">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11">
        <f t="shared" si="8"/>
        <v>42557</v>
      </c>
      <c r="P133" s="11">
        <f t="shared" si="9"/>
        <v>42541.837511574078</v>
      </c>
      <c r="Q133">
        <f t="shared" si="10"/>
        <v>0</v>
      </c>
      <c r="R133">
        <f t="shared" si="11"/>
        <v>0</v>
      </c>
      <c r="S133" t="s">
        <v>8313</v>
      </c>
      <c r="T133" t="s">
        <v>8316</v>
      </c>
    </row>
    <row r="134" spans="1:20" ht="43.2" hidden="1" x14ac:dyDescent="0.3">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11">
        <f t="shared" si="8"/>
        <v>41950.854247685187</v>
      </c>
      <c r="P134" s="11">
        <f t="shared" si="9"/>
        <v>41905.812581018516</v>
      </c>
      <c r="Q134">
        <f t="shared" si="10"/>
        <v>10</v>
      </c>
      <c r="R134">
        <f t="shared" si="11"/>
        <v>94.51</v>
      </c>
      <c r="S134" t="s">
        <v>8313</v>
      </c>
      <c r="T134" t="s">
        <v>8316</v>
      </c>
    </row>
    <row r="135" spans="1:20" ht="28.8" hidden="1" x14ac:dyDescent="0.3">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11">
        <f t="shared" si="8"/>
        <v>42521.729861111111</v>
      </c>
      <c r="P135" s="11">
        <f t="shared" si="9"/>
        <v>42491.80768518518</v>
      </c>
      <c r="Q135">
        <f t="shared" si="10"/>
        <v>0</v>
      </c>
      <c r="R135">
        <f t="shared" si="11"/>
        <v>0</v>
      </c>
      <c r="S135" t="s">
        <v>8313</v>
      </c>
      <c r="T135" t="s">
        <v>8316</v>
      </c>
    </row>
    <row r="136" spans="1:20" ht="28.8" hidden="1" x14ac:dyDescent="0.3">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11">
        <f t="shared" si="8"/>
        <v>42251.708333333328</v>
      </c>
      <c r="P136" s="11">
        <f t="shared" si="9"/>
        <v>42221.909930555557</v>
      </c>
      <c r="Q136">
        <f t="shared" si="10"/>
        <v>0</v>
      </c>
      <c r="R136">
        <f t="shared" si="11"/>
        <v>0</v>
      </c>
      <c r="S136" t="s">
        <v>8313</v>
      </c>
      <c r="T136" t="s">
        <v>8316</v>
      </c>
    </row>
    <row r="137" spans="1:20" ht="43.2" hidden="1" x14ac:dyDescent="0.3">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11">
        <f t="shared" si="8"/>
        <v>41821.791666666664</v>
      </c>
      <c r="P137" s="11">
        <f t="shared" si="9"/>
        <v>41788.381909722222</v>
      </c>
      <c r="Q137">
        <f t="shared" si="10"/>
        <v>13</v>
      </c>
      <c r="R137">
        <f t="shared" si="11"/>
        <v>80.599999999999994</v>
      </c>
      <c r="S137" t="s">
        <v>8313</v>
      </c>
      <c r="T137" t="s">
        <v>8316</v>
      </c>
    </row>
    <row r="138" spans="1:20" ht="57.6" hidden="1" x14ac:dyDescent="0.3">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11">
        <f t="shared" si="8"/>
        <v>42140.427777777775</v>
      </c>
      <c r="P138" s="11">
        <f t="shared" si="9"/>
        <v>42096.410115740742</v>
      </c>
      <c r="Q138">
        <f t="shared" si="10"/>
        <v>0</v>
      </c>
      <c r="R138">
        <f t="shared" si="11"/>
        <v>0</v>
      </c>
      <c r="S138" t="s">
        <v>8313</v>
      </c>
      <c r="T138" t="s">
        <v>8316</v>
      </c>
    </row>
    <row r="139" spans="1:20" ht="43.2" hidden="1" x14ac:dyDescent="0.3">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11">
        <f t="shared" si="8"/>
        <v>42289.573993055557</v>
      </c>
      <c r="P139" s="11">
        <f t="shared" si="9"/>
        <v>42239.573993055557</v>
      </c>
      <c r="Q139">
        <f t="shared" si="10"/>
        <v>0</v>
      </c>
      <c r="R139">
        <f t="shared" si="11"/>
        <v>0</v>
      </c>
      <c r="S139" t="s">
        <v>8313</v>
      </c>
      <c r="T139" t="s">
        <v>8316</v>
      </c>
    </row>
    <row r="140" spans="1:20" ht="43.2" hidden="1" x14ac:dyDescent="0.3">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11">
        <f t="shared" si="8"/>
        <v>42217.207638888889</v>
      </c>
      <c r="P140" s="11">
        <f t="shared" si="9"/>
        <v>42186.257418981477</v>
      </c>
      <c r="Q140">
        <f t="shared" si="10"/>
        <v>3</v>
      </c>
      <c r="R140">
        <f t="shared" si="11"/>
        <v>81.239999999999995</v>
      </c>
      <c r="S140" t="s">
        <v>8313</v>
      </c>
      <c r="T140" t="s">
        <v>8316</v>
      </c>
    </row>
    <row r="141" spans="1:20" ht="43.2" hidden="1" x14ac:dyDescent="0.3">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11">
        <f t="shared" si="8"/>
        <v>42197.920972222222</v>
      </c>
      <c r="P141" s="11">
        <f t="shared" si="9"/>
        <v>42187.920972222222</v>
      </c>
      <c r="Q141">
        <f t="shared" si="10"/>
        <v>100</v>
      </c>
      <c r="R141">
        <f t="shared" si="11"/>
        <v>500</v>
      </c>
      <c r="S141" t="s">
        <v>8313</v>
      </c>
      <c r="T141" t="s">
        <v>8316</v>
      </c>
    </row>
    <row r="142" spans="1:20" ht="43.2" hidden="1" x14ac:dyDescent="0.3">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11">
        <f t="shared" si="8"/>
        <v>42083.15662037037</v>
      </c>
      <c r="P142" s="11">
        <f t="shared" si="9"/>
        <v>42053.198287037041</v>
      </c>
      <c r="Q142">
        <f t="shared" si="10"/>
        <v>0</v>
      </c>
      <c r="R142">
        <f t="shared" si="11"/>
        <v>0</v>
      </c>
      <c r="S142" t="s">
        <v>8313</v>
      </c>
      <c r="T142" t="s">
        <v>8316</v>
      </c>
    </row>
    <row r="143" spans="1:20" ht="43.2" hidden="1" x14ac:dyDescent="0.3">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11">
        <f t="shared" si="8"/>
        <v>42155.153043981481</v>
      </c>
      <c r="P143" s="11">
        <f t="shared" si="9"/>
        <v>42110.153043981481</v>
      </c>
      <c r="Q143">
        <f t="shared" si="10"/>
        <v>11</v>
      </c>
      <c r="R143">
        <f t="shared" si="11"/>
        <v>46.18</v>
      </c>
      <c r="S143" t="s">
        <v>8313</v>
      </c>
      <c r="T143" t="s">
        <v>8316</v>
      </c>
    </row>
    <row r="144" spans="1:20" ht="43.2" hidden="1" x14ac:dyDescent="0.3">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11">
        <f t="shared" si="8"/>
        <v>41959.934930555552</v>
      </c>
      <c r="P144" s="11">
        <f t="shared" si="9"/>
        <v>41938.893263888887</v>
      </c>
      <c r="Q144">
        <f t="shared" si="10"/>
        <v>0</v>
      </c>
      <c r="R144">
        <f t="shared" si="11"/>
        <v>10</v>
      </c>
      <c r="S144" t="s">
        <v>8313</v>
      </c>
      <c r="T144" t="s">
        <v>8316</v>
      </c>
    </row>
    <row r="145" spans="1:20" ht="43.2" hidden="1" x14ac:dyDescent="0.3">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11">
        <f t="shared" si="8"/>
        <v>42616.246527777781</v>
      </c>
      <c r="P145" s="11">
        <f t="shared" si="9"/>
        <v>42559.064143518524</v>
      </c>
      <c r="Q145">
        <f t="shared" si="10"/>
        <v>0</v>
      </c>
      <c r="R145">
        <f t="shared" si="11"/>
        <v>0</v>
      </c>
      <c r="S145" t="s">
        <v>8313</v>
      </c>
      <c r="T145" t="s">
        <v>8316</v>
      </c>
    </row>
    <row r="146" spans="1:20" ht="43.2" hidden="1" x14ac:dyDescent="0.3">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11">
        <f t="shared" si="8"/>
        <v>42107.72074074074</v>
      </c>
      <c r="P146" s="11">
        <f t="shared" si="9"/>
        <v>42047.762407407412</v>
      </c>
      <c r="Q146">
        <f t="shared" si="10"/>
        <v>28</v>
      </c>
      <c r="R146">
        <f t="shared" si="11"/>
        <v>55.95</v>
      </c>
      <c r="S146" t="s">
        <v>8313</v>
      </c>
      <c r="T146" t="s">
        <v>8316</v>
      </c>
    </row>
    <row r="147" spans="1:20" ht="43.2" hidden="1" x14ac:dyDescent="0.3">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11">
        <f t="shared" si="8"/>
        <v>42227.542268518519</v>
      </c>
      <c r="P147" s="11">
        <f t="shared" si="9"/>
        <v>42200.542268518519</v>
      </c>
      <c r="Q147">
        <f t="shared" si="10"/>
        <v>8</v>
      </c>
      <c r="R147">
        <f t="shared" si="11"/>
        <v>37.56</v>
      </c>
      <c r="S147" t="s">
        <v>8313</v>
      </c>
      <c r="T147" t="s">
        <v>8316</v>
      </c>
    </row>
    <row r="148" spans="1:20" ht="43.2" hidden="1" x14ac:dyDescent="0.3">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11">
        <f t="shared" si="8"/>
        <v>42753.016180555554</v>
      </c>
      <c r="P148" s="11">
        <f t="shared" si="9"/>
        <v>42693.016180555554</v>
      </c>
      <c r="Q148">
        <f t="shared" si="10"/>
        <v>1</v>
      </c>
      <c r="R148">
        <f t="shared" si="11"/>
        <v>38.33</v>
      </c>
      <c r="S148" t="s">
        <v>8313</v>
      </c>
      <c r="T148" t="s">
        <v>8316</v>
      </c>
    </row>
    <row r="149" spans="1:20" ht="28.8" hidden="1" x14ac:dyDescent="0.3">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11">
        <f t="shared" si="8"/>
        <v>42012.762499999997</v>
      </c>
      <c r="P149" s="11">
        <f t="shared" si="9"/>
        <v>41969.767824074079</v>
      </c>
      <c r="Q149">
        <f t="shared" si="10"/>
        <v>0</v>
      </c>
      <c r="R149">
        <f t="shared" si="11"/>
        <v>0</v>
      </c>
      <c r="S149" t="s">
        <v>8313</v>
      </c>
      <c r="T149" t="s">
        <v>8316</v>
      </c>
    </row>
    <row r="150" spans="1:20" ht="43.2" hidden="1" x14ac:dyDescent="0.3">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11">
        <f t="shared" si="8"/>
        <v>42427.281666666662</v>
      </c>
      <c r="P150" s="11">
        <f t="shared" si="9"/>
        <v>42397.281666666662</v>
      </c>
      <c r="Q150">
        <f t="shared" si="10"/>
        <v>0</v>
      </c>
      <c r="R150">
        <f t="shared" si="11"/>
        <v>20</v>
      </c>
      <c r="S150" t="s">
        <v>8313</v>
      </c>
      <c r="T150" t="s">
        <v>8316</v>
      </c>
    </row>
    <row r="151" spans="1:20" ht="43.2" hidden="1" x14ac:dyDescent="0.3">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11">
        <f t="shared" si="8"/>
        <v>41998.333333333328</v>
      </c>
      <c r="P151" s="11">
        <f t="shared" si="9"/>
        <v>41968.172106481477</v>
      </c>
      <c r="Q151">
        <f t="shared" si="10"/>
        <v>1</v>
      </c>
      <c r="R151">
        <f t="shared" si="11"/>
        <v>15.33</v>
      </c>
      <c r="S151" t="s">
        <v>8313</v>
      </c>
      <c r="T151" t="s">
        <v>8316</v>
      </c>
    </row>
    <row r="152" spans="1:20" ht="43.2" hidden="1" x14ac:dyDescent="0.3">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11">
        <f t="shared" si="8"/>
        <v>42150.161828703705</v>
      </c>
      <c r="P152" s="11">
        <f t="shared" si="9"/>
        <v>42090.161828703705</v>
      </c>
      <c r="Q152">
        <f t="shared" si="10"/>
        <v>23</v>
      </c>
      <c r="R152">
        <f t="shared" si="11"/>
        <v>449.43</v>
      </c>
      <c r="S152" t="s">
        <v>8313</v>
      </c>
      <c r="T152" t="s">
        <v>8316</v>
      </c>
    </row>
    <row r="153" spans="1:20" ht="43.2" hidden="1" x14ac:dyDescent="0.3">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11">
        <f t="shared" si="8"/>
        <v>42173.550821759258</v>
      </c>
      <c r="P153" s="11">
        <f t="shared" si="9"/>
        <v>42113.550821759258</v>
      </c>
      <c r="Q153">
        <f t="shared" si="10"/>
        <v>0</v>
      </c>
      <c r="R153">
        <f t="shared" si="11"/>
        <v>28</v>
      </c>
      <c r="S153" t="s">
        <v>8313</v>
      </c>
      <c r="T153" t="s">
        <v>8316</v>
      </c>
    </row>
    <row r="154" spans="1:20" ht="28.8" hidden="1" x14ac:dyDescent="0.3">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11">
        <f t="shared" si="8"/>
        <v>41905.077546296299</v>
      </c>
      <c r="P154" s="11">
        <f t="shared" si="9"/>
        <v>41875.077546296299</v>
      </c>
      <c r="Q154">
        <f t="shared" si="10"/>
        <v>0</v>
      </c>
      <c r="R154">
        <f t="shared" si="11"/>
        <v>15</v>
      </c>
      <c r="S154" t="s">
        <v>8313</v>
      </c>
      <c r="T154" t="s">
        <v>8316</v>
      </c>
    </row>
    <row r="155" spans="1:20" ht="43.2" hidden="1" x14ac:dyDescent="0.3">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11">
        <f t="shared" si="8"/>
        <v>41975.627824074079</v>
      </c>
      <c r="P155" s="11">
        <f t="shared" si="9"/>
        <v>41933.586157407408</v>
      </c>
      <c r="Q155">
        <f t="shared" si="10"/>
        <v>1</v>
      </c>
      <c r="R155">
        <f t="shared" si="11"/>
        <v>35.9</v>
      </c>
      <c r="S155" t="s">
        <v>8313</v>
      </c>
      <c r="T155" t="s">
        <v>8316</v>
      </c>
    </row>
    <row r="156" spans="1:20" ht="43.2" hidden="1" x14ac:dyDescent="0.3">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11">
        <f t="shared" si="8"/>
        <v>42158.547395833331</v>
      </c>
      <c r="P156" s="11">
        <f t="shared" si="9"/>
        <v>42115.547395833331</v>
      </c>
      <c r="Q156">
        <f t="shared" si="10"/>
        <v>3</v>
      </c>
      <c r="R156">
        <f t="shared" si="11"/>
        <v>13.33</v>
      </c>
      <c r="S156" t="s">
        <v>8313</v>
      </c>
      <c r="T156" t="s">
        <v>8316</v>
      </c>
    </row>
    <row r="157" spans="1:20" ht="57.6" hidden="1" x14ac:dyDescent="0.3">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11">
        <f t="shared" si="8"/>
        <v>42208.559432870374</v>
      </c>
      <c r="P157" s="11">
        <f t="shared" si="9"/>
        <v>42168.559432870374</v>
      </c>
      <c r="Q157">
        <f t="shared" si="10"/>
        <v>0</v>
      </c>
      <c r="R157">
        <f t="shared" si="11"/>
        <v>20.25</v>
      </c>
      <c r="S157" t="s">
        <v>8313</v>
      </c>
      <c r="T157" t="s">
        <v>8316</v>
      </c>
    </row>
    <row r="158" spans="1:20" ht="57.6" hidden="1" x14ac:dyDescent="0.3">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11">
        <f t="shared" si="8"/>
        <v>41854.124953703707</v>
      </c>
      <c r="P158" s="11">
        <f t="shared" si="9"/>
        <v>41794.124953703707</v>
      </c>
      <c r="Q158">
        <f t="shared" si="10"/>
        <v>5</v>
      </c>
      <c r="R158">
        <f t="shared" si="11"/>
        <v>119</v>
      </c>
      <c r="S158" t="s">
        <v>8313</v>
      </c>
      <c r="T158" t="s">
        <v>8316</v>
      </c>
    </row>
    <row r="159" spans="1:20" ht="43.2" hidden="1" x14ac:dyDescent="0.3">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11">
        <f t="shared" si="8"/>
        <v>42426.911712962959</v>
      </c>
      <c r="P159" s="11">
        <f t="shared" si="9"/>
        <v>42396.911712962959</v>
      </c>
      <c r="Q159">
        <f t="shared" si="10"/>
        <v>0</v>
      </c>
      <c r="R159">
        <f t="shared" si="11"/>
        <v>4</v>
      </c>
      <c r="S159" t="s">
        <v>8313</v>
      </c>
      <c r="T159" t="s">
        <v>8316</v>
      </c>
    </row>
    <row r="160" spans="1:20" ht="43.2" hidden="1" x14ac:dyDescent="0.3">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11">
        <f t="shared" si="8"/>
        <v>41934.07671296296</v>
      </c>
      <c r="P160" s="11">
        <f t="shared" si="9"/>
        <v>41904.07671296296</v>
      </c>
      <c r="Q160">
        <f t="shared" si="10"/>
        <v>0</v>
      </c>
      <c r="R160">
        <f t="shared" si="11"/>
        <v>0</v>
      </c>
      <c r="S160" t="s">
        <v>8313</v>
      </c>
      <c r="T160" t="s">
        <v>8316</v>
      </c>
    </row>
    <row r="161" spans="1:20" ht="43.2" hidden="1" x14ac:dyDescent="0.3">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11">
        <f t="shared" si="8"/>
        <v>42554.434548611112</v>
      </c>
      <c r="P161" s="11">
        <f t="shared" si="9"/>
        <v>42514.434548611112</v>
      </c>
      <c r="Q161">
        <f t="shared" si="10"/>
        <v>0</v>
      </c>
      <c r="R161">
        <f t="shared" si="11"/>
        <v>10</v>
      </c>
      <c r="S161" t="s">
        <v>8313</v>
      </c>
      <c r="T161" t="s">
        <v>8316</v>
      </c>
    </row>
    <row r="162" spans="1:20" ht="43.2" hidden="1" x14ac:dyDescent="0.3">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11">
        <f t="shared" si="8"/>
        <v>42231.913090277783</v>
      </c>
      <c r="P162" s="11">
        <f t="shared" si="9"/>
        <v>42171.913090277783</v>
      </c>
      <c r="Q162">
        <f t="shared" si="10"/>
        <v>0</v>
      </c>
      <c r="R162">
        <f t="shared" si="11"/>
        <v>0</v>
      </c>
      <c r="S162" t="s">
        <v>8313</v>
      </c>
      <c r="T162" t="s">
        <v>8317</v>
      </c>
    </row>
    <row r="163" spans="1:20" ht="43.2" hidden="1" x14ac:dyDescent="0.3">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11">
        <f t="shared" si="8"/>
        <v>41822.687442129631</v>
      </c>
      <c r="P163" s="11">
        <f t="shared" si="9"/>
        <v>41792.687442129631</v>
      </c>
      <c r="Q163">
        <f t="shared" si="10"/>
        <v>0</v>
      </c>
      <c r="R163">
        <f t="shared" si="11"/>
        <v>5</v>
      </c>
      <c r="S163" t="s">
        <v>8313</v>
      </c>
      <c r="T163" t="s">
        <v>8317</v>
      </c>
    </row>
    <row r="164" spans="1:20" ht="43.2" hidden="1" x14ac:dyDescent="0.3">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11">
        <f t="shared" si="8"/>
        <v>41867.987500000003</v>
      </c>
      <c r="P164" s="11">
        <f t="shared" si="9"/>
        <v>41835.126805555556</v>
      </c>
      <c r="Q164">
        <f t="shared" si="10"/>
        <v>16</v>
      </c>
      <c r="R164">
        <f t="shared" si="11"/>
        <v>43.5</v>
      </c>
      <c r="S164" t="s">
        <v>8313</v>
      </c>
      <c r="T164" t="s">
        <v>8317</v>
      </c>
    </row>
    <row r="165" spans="1:20" ht="57.6" hidden="1" x14ac:dyDescent="0.3">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11">
        <f t="shared" si="8"/>
        <v>42278</v>
      </c>
      <c r="P165" s="11">
        <f t="shared" si="9"/>
        <v>42243.961273148147</v>
      </c>
      <c r="Q165">
        <f t="shared" si="10"/>
        <v>0</v>
      </c>
      <c r="R165">
        <f t="shared" si="11"/>
        <v>0</v>
      </c>
      <c r="S165" t="s">
        <v>8313</v>
      </c>
      <c r="T165" t="s">
        <v>8317</v>
      </c>
    </row>
    <row r="166" spans="1:20" ht="43.2" hidden="1" x14ac:dyDescent="0.3">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11">
        <f t="shared" si="8"/>
        <v>41901.762743055559</v>
      </c>
      <c r="P166" s="11">
        <f t="shared" si="9"/>
        <v>41841.762743055559</v>
      </c>
      <c r="Q166">
        <f t="shared" si="10"/>
        <v>1</v>
      </c>
      <c r="R166">
        <f t="shared" si="11"/>
        <v>91.43</v>
      </c>
      <c r="S166" t="s">
        <v>8313</v>
      </c>
      <c r="T166" t="s">
        <v>8317</v>
      </c>
    </row>
    <row r="167" spans="1:20" ht="28.8" hidden="1" x14ac:dyDescent="0.3">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11">
        <f t="shared" si="8"/>
        <v>42381.658842592587</v>
      </c>
      <c r="P167" s="11">
        <f t="shared" si="9"/>
        <v>42351.658842592587</v>
      </c>
      <c r="Q167">
        <f t="shared" si="10"/>
        <v>0</v>
      </c>
      <c r="R167">
        <f t="shared" si="11"/>
        <v>0</v>
      </c>
      <c r="S167" t="s">
        <v>8313</v>
      </c>
      <c r="T167" t="s">
        <v>8317</v>
      </c>
    </row>
    <row r="168" spans="1:20" ht="43.2" hidden="1" x14ac:dyDescent="0.3">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11">
        <f t="shared" si="8"/>
        <v>42751.075949074075</v>
      </c>
      <c r="P168" s="11">
        <f t="shared" si="9"/>
        <v>42721.075949074075</v>
      </c>
      <c r="Q168">
        <f t="shared" si="10"/>
        <v>60</v>
      </c>
      <c r="R168">
        <f t="shared" si="11"/>
        <v>3000</v>
      </c>
      <c r="S168" t="s">
        <v>8313</v>
      </c>
      <c r="T168" t="s">
        <v>8317</v>
      </c>
    </row>
    <row r="169" spans="1:20" ht="43.2" hidden="1" x14ac:dyDescent="0.3">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11">
        <f t="shared" si="8"/>
        <v>42220.927488425921</v>
      </c>
      <c r="P169" s="11">
        <f t="shared" si="9"/>
        <v>42160.927488425921</v>
      </c>
      <c r="Q169">
        <f t="shared" si="10"/>
        <v>0</v>
      </c>
      <c r="R169">
        <f t="shared" si="11"/>
        <v>5.5</v>
      </c>
      <c r="S169" t="s">
        <v>8313</v>
      </c>
      <c r="T169" t="s">
        <v>8317</v>
      </c>
    </row>
    <row r="170" spans="1:20" ht="43.2" hidden="1" x14ac:dyDescent="0.3">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11">
        <f t="shared" si="8"/>
        <v>42082.793634259258</v>
      </c>
      <c r="P170" s="11">
        <f t="shared" si="9"/>
        <v>42052.83530092593</v>
      </c>
      <c r="Q170">
        <f t="shared" si="10"/>
        <v>4</v>
      </c>
      <c r="R170">
        <f t="shared" si="11"/>
        <v>108.33</v>
      </c>
      <c r="S170" t="s">
        <v>8313</v>
      </c>
      <c r="T170" t="s">
        <v>8317</v>
      </c>
    </row>
    <row r="171" spans="1:20" ht="43.2" hidden="1" x14ac:dyDescent="0.3">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11">
        <f t="shared" si="8"/>
        <v>41930.505312499998</v>
      </c>
      <c r="P171" s="11">
        <f t="shared" si="9"/>
        <v>41900.505312499998</v>
      </c>
      <c r="Q171">
        <f t="shared" si="10"/>
        <v>22</v>
      </c>
      <c r="R171">
        <f t="shared" si="11"/>
        <v>56</v>
      </c>
      <c r="S171" t="s">
        <v>8313</v>
      </c>
      <c r="T171" t="s">
        <v>8317</v>
      </c>
    </row>
    <row r="172" spans="1:20" ht="43.2" hidden="1" x14ac:dyDescent="0.3">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11">
        <f t="shared" si="8"/>
        <v>42246.227777777778</v>
      </c>
      <c r="P172" s="11">
        <f t="shared" si="9"/>
        <v>42216.977812500001</v>
      </c>
      <c r="Q172">
        <f t="shared" si="10"/>
        <v>3</v>
      </c>
      <c r="R172">
        <f t="shared" si="11"/>
        <v>32.5</v>
      </c>
      <c r="S172" t="s">
        <v>8313</v>
      </c>
      <c r="T172" t="s">
        <v>8317</v>
      </c>
    </row>
    <row r="173" spans="1:20" ht="43.2" hidden="1" x14ac:dyDescent="0.3">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11">
        <f t="shared" si="8"/>
        <v>42594.180717592593</v>
      </c>
      <c r="P173" s="11">
        <f t="shared" si="9"/>
        <v>42534.180717592593</v>
      </c>
      <c r="Q173">
        <f t="shared" si="10"/>
        <v>0</v>
      </c>
      <c r="R173">
        <f t="shared" si="11"/>
        <v>1</v>
      </c>
      <c r="S173" t="s">
        <v>8313</v>
      </c>
      <c r="T173" t="s">
        <v>8317</v>
      </c>
    </row>
    <row r="174" spans="1:20" ht="43.2" hidden="1" x14ac:dyDescent="0.3">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11">
        <f t="shared" si="8"/>
        <v>42082.353275462956</v>
      </c>
      <c r="P174" s="11">
        <f t="shared" si="9"/>
        <v>42047.394942129627</v>
      </c>
      <c r="Q174">
        <f t="shared" si="10"/>
        <v>0</v>
      </c>
      <c r="R174">
        <f t="shared" si="11"/>
        <v>0</v>
      </c>
      <c r="S174" t="s">
        <v>8313</v>
      </c>
      <c r="T174" t="s">
        <v>8317</v>
      </c>
    </row>
    <row r="175" spans="1:20" ht="43.2" hidden="1" x14ac:dyDescent="0.3">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11">
        <f t="shared" si="8"/>
        <v>42063.573009259257</v>
      </c>
      <c r="P175" s="11">
        <f t="shared" si="9"/>
        <v>42033.573009259257</v>
      </c>
      <c r="Q175">
        <f t="shared" si="10"/>
        <v>0</v>
      </c>
      <c r="R175">
        <f t="shared" si="11"/>
        <v>0</v>
      </c>
      <c r="S175" t="s">
        <v>8313</v>
      </c>
      <c r="T175" t="s">
        <v>8317</v>
      </c>
    </row>
    <row r="176" spans="1:20" ht="43.2" hidden="1" x14ac:dyDescent="0.3">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11">
        <f t="shared" si="8"/>
        <v>42132.758981481486</v>
      </c>
      <c r="P176" s="11">
        <f t="shared" si="9"/>
        <v>42072.758981481486</v>
      </c>
      <c r="Q176">
        <f t="shared" si="10"/>
        <v>0</v>
      </c>
      <c r="R176">
        <f t="shared" si="11"/>
        <v>0</v>
      </c>
      <c r="S176" t="s">
        <v>8313</v>
      </c>
      <c r="T176" t="s">
        <v>8317</v>
      </c>
    </row>
    <row r="177" spans="1:20" ht="43.2" hidden="1" x14ac:dyDescent="0.3">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11">
        <f t="shared" si="8"/>
        <v>41880.777905092589</v>
      </c>
      <c r="P177" s="11">
        <f t="shared" si="9"/>
        <v>41855.777905092589</v>
      </c>
      <c r="Q177">
        <f t="shared" si="10"/>
        <v>6</v>
      </c>
      <c r="R177">
        <f t="shared" si="11"/>
        <v>49.88</v>
      </c>
      <c r="S177" t="s">
        <v>8313</v>
      </c>
      <c r="T177" t="s">
        <v>8317</v>
      </c>
    </row>
    <row r="178" spans="1:20" ht="43.2" hidden="1" x14ac:dyDescent="0.3">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11">
        <f t="shared" si="8"/>
        <v>42221.824062500003</v>
      </c>
      <c r="P178" s="11">
        <f t="shared" si="9"/>
        <v>42191.824062500003</v>
      </c>
      <c r="Q178">
        <f t="shared" si="10"/>
        <v>0</v>
      </c>
      <c r="R178">
        <f t="shared" si="11"/>
        <v>0</v>
      </c>
      <c r="S178" t="s">
        <v>8313</v>
      </c>
      <c r="T178" t="s">
        <v>8317</v>
      </c>
    </row>
    <row r="179" spans="1:20" ht="28.8" hidden="1" x14ac:dyDescent="0.3">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11">
        <f t="shared" si="8"/>
        <v>42087.00608796296</v>
      </c>
      <c r="P179" s="11">
        <f t="shared" si="9"/>
        <v>42070.047754629632</v>
      </c>
      <c r="Q179">
        <f t="shared" si="10"/>
        <v>40</v>
      </c>
      <c r="R179">
        <f t="shared" si="11"/>
        <v>25.71</v>
      </c>
      <c r="S179" t="s">
        <v>8313</v>
      </c>
      <c r="T179" t="s">
        <v>8317</v>
      </c>
    </row>
    <row r="180" spans="1:20" ht="28.8" hidden="1" x14ac:dyDescent="0.3">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11">
        <f t="shared" si="8"/>
        <v>42334.997048611112</v>
      </c>
      <c r="P180" s="11">
        <f t="shared" si="9"/>
        <v>42304.955381944441</v>
      </c>
      <c r="Q180">
        <f t="shared" si="10"/>
        <v>0</v>
      </c>
      <c r="R180">
        <f t="shared" si="11"/>
        <v>0</v>
      </c>
      <c r="S180" t="s">
        <v>8313</v>
      </c>
      <c r="T180" t="s">
        <v>8317</v>
      </c>
    </row>
    <row r="181" spans="1:20" ht="28.8" hidden="1" x14ac:dyDescent="0.3">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11">
        <f t="shared" si="8"/>
        <v>42433.080497685187</v>
      </c>
      <c r="P181" s="11">
        <f t="shared" si="9"/>
        <v>42403.080497685187</v>
      </c>
      <c r="Q181">
        <f t="shared" si="10"/>
        <v>20</v>
      </c>
      <c r="R181">
        <f t="shared" si="11"/>
        <v>100</v>
      </c>
      <c r="S181" t="s">
        <v>8313</v>
      </c>
      <c r="T181" t="s">
        <v>8317</v>
      </c>
    </row>
    <row r="182" spans="1:20" ht="43.2" hidden="1" x14ac:dyDescent="0.3">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11">
        <f t="shared" si="8"/>
        <v>42107.791666666672</v>
      </c>
      <c r="P182" s="11">
        <f t="shared" si="9"/>
        <v>42067.991238425922</v>
      </c>
      <c r="Q182">
        <f t="shared" si="10"/>
        <v>33</v>
      </c>
      <c r="R182">
        <f t="shared" si="11"/>
        <v>30.85</v>
      </c>
      <c r="S182" t="s">
        <v>8313</v>
      </c>
      <c r="T182" t="s">
        <v>8317</v>
      </c>
    </row>
    <row r="183" spans="1:20" ht="43.2" hidden="1" x14ac:dyDescent="0.3">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11">
        <f t="shared" si="8"/>
        <v>42177.741840277777</v>
      </c>
      <c r="P183" s="11">
        <f t="shared" si="9"/>
        <v>42147.741840277777</v>
      </c>
      <c r="Q183">
        <f t="shared" si="10"/>
        <v>21</v>
      </c>
      <c r="R183">
        <f t="shared" si="11"/>
        <v>180.5</v>
      </c>
      <c r="S183" t="s">
        <v>8313</v>
      </c>
      <c r="T183" t="s">
        <v>8317</v>
      </c>
    </row>
    <row r="184" spans="1:20" ht="43.2" hidden="1" x14ac:dyDescent="0.3">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11">
        <f t="shared" si="8"/>
        <v>42742.011944444443</v>
      </c>
      <c r="P184" s="11">
        <f t="shared" si="9"/>
        <v>42712.011944444443</v>
      </c>
      <c r="Q184">
        <f t="shared" si="10"/>
        <v>0</v>
      </c>
      <c r="R184">
        <f t="shared" si="11"/>
        <v>0</v>
      </c>
      <c r="S184" t="s">
        <v>8313</v>
      </c>
      <c r="T184" t="s">
        <v>8317</v>
      </c>
    </row>
    <row r="185" spans="1:20" hidden="1" x14ac:dyDescent="0.3">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11">
        <f t="shared" si="8"/>
        <v>41969.851967592593</v>
      </c>
      <c r="P185" s="11">
        <f t="shared" si="9"/>
        <v>41939.810300925928</v>
      </c>
      <c r="Q185">
        <f t="shared" si="10"/>
        <v>36</v>
      </c>
      <c r="R185">
        <f t="shared" si="11"/>
        <v>373.5</v>
      </c>
      <c r="S185" t="s">
        <v>8313</v>
      </c>
      <c r="T185" t="s">
        <v>8317</v>
      </c>
    </row>
    <row r="186" spans="1:20" ht="43.2" hidden="1" x14ac:dyDescent="0.3">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11">
        <f t="shared" si="8"/>
        <v>41883.165972222225</v>
      </c>
      <c r="P186" s="11">
        <f t="shared" si="9"/>
        <v>41825.791226851856</v>
      </c>
      <c r="Q186">
        <f t="shared" si="10"/>
        <v>3</v>
      </c>
      <c r="R186">
        <f t="shared" si="11"/>
        <v>25.5</v>
      </c>
      <c r="S186" t="s">
        <v>8313</v>
      </c>
      <c r="T186" t="s">
        <v>8317</v>
      </c>
    </row>
    <row r="187" spans="1:20" hidden="1" x14ac:dyDescent="0.3">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11">
        <f t="shared" si="8"/>
        <v>42600.91133101852</v>
      </c>
      <c r="P187" s="11">
        <f t="shared" si="9"/>
        <v>42570.91133101852</v>
      </c>
      <c r="Q187">
        <f t="shared" si="10"/>
        <v>6</v>
      </c>
      <c r="R187">
        <f t="shared" si="11"/>
        <v>220</v>
      </c>
      <c r="S187" t="s">
        <v>8313</v>
      </c>
      <c r="T187" t="s">
        <v>8317</v>
      </c>
    </row>
    <row r="188" spans="1:20" ht="43.2" hidden="1" x14ac:dyDescent="0.3">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11">
        <f t="shared" si="8"/>
        <v>42797.833333333328</v>
      </c>
      <c r="P188" s="11">
        <f t="shared" si="9"/>
        <v>42767.812893518523</v>
      </c>
      <c r="Q188">
        <f t="shared" si="10"/>
        <v>0</v>
      </c>
      <c r="R188">
        <f t="shared" si="11"/>
        <v>0</v>
      </c>
      <c r="S188" t="s">
        <v>8313</v>
      </c>
      <c r="T188" t="s">
        <v>8317</v>
      </c>
    </row>
    <row r="189" spans="1:20" ht="43.2" hidden="1" x14ac:dyDescent="0.3">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11">
        <f t="shared" si="8"/>
        <v>42206.290972222225</v>
      </c>
      <c r="P189" s="11">
        <f t="shared" si="9"/>
        <v>42182.234456018516</v>
      </c>
      <c r="Q189">
        <f t="shared" si="10"/>
        <v>16</v>
      </c>
      <c r="R189">
        <f t="shared" si="11"/>
        <v>160</v>
      </c>
      <c r="S189" t="s">
        <v>8313</v>
      </c>
      <c r="T189" t="s">
        <v>8317</v>
      </c>
    </row>
    <row r="190" spans="1:20" ht="43.2" hidden="1" x14ac:dyDescent="0.3">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11">
        <f t="shared" si="8"/>
        <v>41887.18304398148</v>
      </c>
      <c r="P190" s="11">
        <f t="shared" si="9"/>
        <v>41857.18304398148</v>
      </c>
      <c r="Q190">
        <f t="shared" si="10"/>
        <v>0</v>
      </c>
      <c r="R190">
        <f t="shared" si="11"/>
        <v>0</v>
      </c>
      <c r="S190" t="s">
        <v>8313</v>
      </c>
      <c r="T190" t="s">
        <v>8317</v>
      </c>
    </row>
    <row r="191" spans="1:20" ht="43.2" hidden="1" x14ac:dyDescent="0.3">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11">
        <f t="shared" si="8"/>
        <v>42616.690706018519</v>
      </c>
      <c r="P191" s="11">
        <f t="shared" si="9"/>
        <v>42556.690706018519</v>
      </c>
      <c r="Q191">
        <f t="shared" si="10"/>
        <v>0</v>
      </c>
      <c r="R191">
        <f t="shared" si="11"/>
        <v>69</v>
      </c>
      <c r="S191" t="s">
        <v>8313</v>
      </c>
      <c r="T191" t="s">
        <v>8317</v>
      </c>
    </row>
    <row r="192" spans="1:20" hidden="1" x14ac:dyDescent="0.3">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11">
        <f t="shared" si="8"/>
        <v>42537.650995370372</v>
      </c>
      <c r="P192" s="11">
        <f t="shared" si="9"/>
        <v>42527.650995370372</v>
      </c>
      <c r="Q192">
        <f t="shared" si="10"/>
        <v>0</v>
      </c>
      <c r="R192">
        <f t="shared" si="11"/>
        <v>50</v>
      </c>
      <c r="S192" t="s">
        <v>8313</v>
      </c>
      <c r="T192" t="s">
        <v>8317</v>
      </c>
    </row>
    <row r="193" spans="1:20" ht="43.2" hidden="1" x14ac:dyDescent="0.3">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11">
        <f t="shared" si="8"/>
        <v>42279.441412037035</v>
      </c>
      <c r="P193" s="11">
        <f t="shared" si="9"/>
        <v>42239.441412037035</v>
      </c>
      <c r="Q193">
        <f t="shared" si="10"/>
        <v>5</v>
      </c>
      <c r="R193">
        <f t="shared" si="11"/>
        <v>83.33</v>
      </c>
      <c r="S193" t="s">
        <v>8313</v>
      </c>
      <c r="T193" t="s">
        <v>8317</v>
      </c>
    </row>
    <row r="194" spans="1:20" ht="57.6" hidden="1" x14ac:dyDescent="0.3">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11">
        <f t="shared" ref="O194:O257" si="12">(((I194/60)/60)/24)+DATE(1970,1,1)</f>
        <v>41929.792037037041</v>
      </c>
      <c r="P194" s="11">
        <f t="shared" ref="P194:P257" si="13">(((J194/60)/60)/24)+DATE(1970,1,1)</f>
        <v>41899.792037037041</v>
      </c>
      <c r="Q194">
        <f t="shared" ref="Q194:Q257" si="14">ROUND(E194/D194*100,0)</f>
        <v>0</v>
      </c>
      <c r="R194">
        <f t="shared" si="11"/>
        <v>5.67</v>
      </c>
      <c r="S194" t="s">
        <v>8313</v>
      </c>
      <c r="T194" t="s">
        <v>8317</v>
      </c>
    </row>
    <row r="195" spans="1:20" ht="57.6" hidden="1" x14ac:dyDescent="0.3">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11">
        <f t="shared" si="12"/>
        <v>41971.976458333331</v>
      </c>
      <c r="P195" s="11">
        <f t="shared" si="13"/>
        <v>41911.934791666667</v>
      </c>
      <c r="Q195">
        <f t="shared" si="14"/>
        <v>0</v>
      </c>
      <c r="R195">
        <f t="shared" ref="R195:R258" si="15">IFERROR(ROUND(E195/L195,2),0)</f>
        <v>0</v>
      </c>
      <c r="S195" t="s">
        <v>8313</v>
      </c>
      <c r="T195" t="s">
        <v>8317</v>
      </c>
    </row>
    <row r="196" spans="1:20" ht="43.2" hidden="1" x14ac:dyDescent="0.3">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11">
        <f t="shared" si="12"/>
        <v>42435.996886574074</v>
      </c>
      <c r="P196" s="11">
        <f t="shared" si="13"/>
        <v>42375.996886574074</v>
      </c>
      <c r="Q196">
        <f t="shared" si="14"/>
        <v>0</v>
      </c>
      <c r="R196">
        <f t="shared" si="15"/>
        <v>1</v>
      </c>
      <c r="S196" t="s">
        <v>8313</v>
      </c>
      <c r="T196" t="s">
        <v>8317</v>
      </c>
    </row>
    <row r="197" spans="1:20" ht="43.2" hidden="1" x14ac:dyDescent="0.3">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11">
        <f t="shared" si="12"/>
        <v>42195.67050925926</v>
      </c>
      <c r="P197" s="11">
        <f t="shared" si="13"/>
        <v>42135.67050925926</v>
      </c>
      <c r="Q197">
        <f t="shared" si="14"/>
        <v>0</v>
      </c>
      <c r="R197">
        <f t="shared" si="15"/>
        <v>0</v>
      </c>
      <c r="S197" t="s">
        <v>8313</v>
      </c>
      <c r="T197" t="s">
        <v>8317</v>
      </c>
    </row>
    <row r="198" spans="1:20" ht="43.2" hidden="1" x14ac:dyDescent="0.3">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11">
        <f t="shared" si="12"/>
        <v>42287.875</v>
      </c>
      <c r="P198" s="11">
        <f t="shared" si="13"/>
        <v>42259.542800925927</v>
      </c>
      <c r="Q198">
        <f t="shared" si="14"/>
        <v>42</v>
      </c>
      <c r="R198">
        <f t="shared" si="15"/>
        <v>77.11</v>
      </c>
      <c r="S198" t="s">
        <v>8313</v>
      </c>
      <c r="T198" t="s">
        <v>8317</v>
      </c>
    </row>
    <row r="199" spans="1:20" ht="43.2" hidden="1" x14ac:dyDescent="0.3">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11">
        <f t="shared" si="12"/>
        <v>42783.875</v>
      </c>
      <c r="P199" s="11">
        <f t="shared" si="13"/>
        <v>42741.848379629635</v>
      </c>
      <c r="Q199">
        <f t="shared" si="14"/>
        <v>10</v>
      </c>
      <c r="R199">
        <f t="shared" si="15"/>
        <v>32.75</v>
      </c>
      <c r="S199" t="s">
        <v>8313</v>
      </c>
      <c r="T199" t="s">
        <v>8317</v>
      </c>
    </row>
    <row r="200" spans="1:20" ht="43.2" hidden="1" x14ac:dyDescent="0.3">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11">
        <f t="shared" si="12"/>
        <v>41917.383356481485</v>
      </c>
      <c r="P200" s="11">
        <f t="shared" si="13"/>
        <v>41887.383356481485</v>
      </c>
      <c r="Q200">
        <f t="shared" si="14"/>
        <v>1</v>
      </c>
      <c r="R200">
        <f t="shared" si="15"/>
        <v>46.5</v>
      </c>
      <c r="S200" t="s">
        <v>8313</v>
      </c>
      <c r="T200" t="s">
        <v>8317</v>
      </c>
    </row>
    <row r="201" spans="1:20" ht="43.2" hidden="1" x14ac:dyDescent="0.3">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11">
        <f t="shared" si="12"/>
        <v>42614.123865740738</v>
      </c>
      <c r="P201" s="11">
        <f t="shared" si="13"/>
        <v>42584.123865740738</v>
      </c>
      <c r="Q201">
        <f t="shared" si="14"/>
        <v>0</v>
      </c>
      <c r="R201">
        <f t="shared" si="15"/>
        <v>0</v>
      </c>
      <c r="S201" t="s">
        <v>8313</v>
      </c>
      <c r="T201" t="s">
        <v>8317</v>
      </c>
    </row>
    <row r="202" spans="1:20" ht="28.8" hidden="1" x14ac:dyDescent="0.3">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11">
        <f t="shared" si="12"/>
        <v>41897.083368055559</v>
      </c>
      <c r="P202" s="11">
        <f t="shared" si="13"/>
        <v>41867.083368055559</v>
      </c>
      <c r="Q202">
        <f t="shared" si="14"/>
        <v>26</v>
      </c>
      <c r="R202">
        <f t="shared" si="15"/>
        <v>87.31</v>
      </c>
      <c r="S202" t="s">
        <v>8313</v>
      </c>
      <c r="T202" t="s">
        <v>8317</v>
      </c>
    </row>
    <row r="203" spans="1:20" ht="43.2" hidden="1" x14ac:dyDescent="0.3">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11">
        <f t="shared" si="12"/>
        <v>42043.818622685183</v>
      </c>
      <c r="P203" s="11">
        <f t="shared" si="13"/>
        <v>42023.818622685183</v>
      </c>
      <c r="Q203">
        <f t="shared" si="14"/>
        <v>58</v>
      </c>
      <c r="R203">
        <f t="shared" si="15"/>
        <v>54.29</v>
      </c>
      <c r="S203" t="s">
        <v>8313</v>
      </c>
      <c r="T203" t="s">
        <v>8317</v>
      </c>
    </row>
    <row r="204" spans="1:20" hidden="1" x14ac:dyDescent="0.3">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11">
        <f t="shared" si="12"/>
        <v>42285.874305555553</v>
      </c>
      <c r="P204" s="11">
        <f t="shared" si="13"/>
        <v>42255.927824074075</v>
      </c>
      <c r="Q204">
        <f t="shared" si="14"/>
        <v>0</v>
      </c>
      <c r="R204">
        <f t="shared" si="15"/>
        <v>0</v>
      </c>
      <c r="S204" t="s">
        <v>8313</v>
      </c>
      <c r="T204" t="s">
        <v>8317</v>
      </c>
    </row>
    <row r="205" spans="1:20" ht="43.2" hidden="1" x14ac:dyDescent="0.3">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11">
        <f t="shared" si="12"/>
        <v>42033.847962962958</v>
      </c>
      <c r="P205" s="11">
        <f t="shared" si="13"/>
        <v>41973.847962962958</v>
      </c>
      <c r="Q205">
        <f t="shared" si="14"/>
        <v>30</v>
      </c>
      <c r="R205">
        <f t="shared" si="15"/>
        <v>93.25</v>
      </c>
      <c r="S205" t="s">
        <v>8313</v>
      </c>
      <c r="T205" t="s">
        <v>8317</v>
      </c>
    </row>
    <row r="206" spans="1:20" ht="43.2" hidden="1" x14ac:dyDescent="0.3">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11">
        <f t="shared" si="12"/>
        <v>42586.583368055552</v>
      </c>
      <c r="P206" s="11">
        <f t="shared" si="13"/>
        <v>42556.583368055552</v>
      </c>
      <c r="Q206">
        <f t="shared" si="14"/>
        <v>51</v>
      </c>
      <c r="R206">
        <f t="shared" si="15"/>
        <v>117.68</v>
      </c>
      <c r="S206" t="s">
        <v>8313</v>
      </c>
      <c r="T206" t="s">
        <v>8317</v>
      </c>
    </row>
    <row r="207" spans="1:20" ht="43.2" hidden="1" x14ac:dyDescent="0.3">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11">
        <f t="shared" si="12"/>
        <v>42283.632199074069</v>
      </c>
      <c r="P207" s="11">
        <f t="shared" si="13"/>
        <v>42248.632199074069</v>
      </c>
      <c r="Q207">
        <f t="shared" si="14"/>
        <v>16</v>
      </c>
      <c r="R207">
        <f t="shared" si="15"/>
        <v>76.47</v>
      </c>
      <c r="S207" t="s">
        <v>8313</v>
      </c>
      <c r="T207" t="s">
        <v>8317</v>
      </c>
    </row>
    <row r="208" spans="1:20" ht="43.2" hidden="1" x14ac:dyDescent="0.3">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11">
        <f t="shared" si="12"/>
        <v>42588.004432870366</v>
      </c>
      <c r="P208" s="11">
        <f t="shared" si="13"/>
        <v>42567.004432870366</v>
      </c>
      <c r="Q208">
        <f t="shared" si="14"/>
        <v>0</v>
      </c>
      <c r="R208">
        <f t="shared" si="15"/>
        <v>0</v>
      </c>
      <c r="S208" t="s">
        <v>8313</v>
      </c>
      <c r="T208" t="s">
        <v>8317</v>
      </c>
    </row>
    <row r="209" spans="1:20" ht="43.2" hidden="1" x14ac:dyDescent="0.3">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11">
        <f t="shared" si="12"/>
        <v>42008.197199074071</v>
      </c>
      <c r="P209" s="11">
        <f t="shared" si="13"/>
        <v>41978.197199074071</v>
      </c>
      <c r="Q209">
        <f t="shared" si="14"/>
        <v>15</v>
      </c>
      <c r="R209">
        <f t="shared" si="15"/>
        <v>163.85</v>
      </c>
      <c r="S209" t="s">
        <v>8313</v>
      </c>
      <c r="T209" t="s">
        <v>8317</v>
      </c>
    </row>
    <row r="210" spans="1:20" ht="43.2" hidden="1" x14ac:dyDescent="0.3">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11">
        <f t="shared" si="12"/>
        <v>41989.369988425926</v>
      </c>
      <c r="P210" s="11">
        <f t="shared" si="13"/>
        <v>41959.369988425926</v>
      </c>
      <c r="Q210">
        <f t="shared" si="14"/>
        <v>0</v>
      </c>
      <c r="R210">
        <f t="shared" si="15"/>
        <v>0</v>
      </c>
      <c r="S210" t="s">
        <v>8313</v>
      </c>
      <c r="T210" t="s">
        <v>8317</v>
      </c>
    </row>
    <row r="211" spans="1:20" ht="43.2" hidden="1" x14ac:dyDescent="0.3">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11">
        <f t="shared" si="12"/>
        <v>42195.922858796301</v>
      </c>
      <c r="P211" s="11">
        <f t="shared" si="13"/>
        <v>42165.922858796301</v>
      </c>
      <c r="Q211">
        <f t="shared" si="14"/>
        <v>0</v>
      </c>
      <c r="R211">
        <f t="shared" si="15"/>
        <v>0</v>
      </c>
      <c r="S211" t="s">
        <v>8313</v>
      </c>
      <c r="T211" t="s">
        <v>8317</v>
      </c>
    </row>
    <row r="212" spans="1:20" ht="43.2" hidden="1" x14ac:dyDescent="0.3">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11">
        <f t="shared" si="12"/>
        <v>42278.208333333328</v>
      </c>
      <c r="P212" s="11">
        <f t="shared" si="13"/>
        <v>42249.064722222218</v>
      </c>
      <c r="Q212">
        <f t="shared" si="14"/>
        <v>25</v>
      </c>
      <c r="R212">
        <f t="shared" si="15"/>
        <v>91.82</v>
      </c>
      <c r="S212" t="s">
        <v>8313</v>
      </c>
      <c r="T212" t="s">
        <v>8317</v>
      </c>
    </row>
    <row r="213" spans="1:20" ht="43.2" hidden="1" x14ac:dyDescent="0.3">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11">
        <f t="shared" si="12"/>
        <v>42266.159918981488</v>
      </c>
      <c r="P213" s="11">
        <f t="shared" si="13"/>
        <v>42236.159918981488</v>
      </c>
      <c r="Q213">
        <f t="shared" si="14"/>
        <v>45</v>
      </c>
      <c r="R213">
        <f t="shared" si="15"/>
        <v>185.83</v>
      </c>
      <c r="S213" t="s">
        <v>8313</v>
      </c>
      <c r="T213" t="s">
        <v>8317</v>
      </c>
    </row>
    <row r="214" spans="1:20" ht="28.8" hidden="1" x14ac:dyDescent="0.3">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11">
        <f t="shared" si="12"/>
        <v>42476.839351851857</v>
      </c>
      <c r="P214" s="11">
        <f t="shared" si="13"/>
        <v>42416.881018518514</v>
      </c>
      <c r="Q214">
        <f t="shared" si="14"/>
        <v>0</v>
      </c>
      <c r="R214">
        <f t="shared" si="15"/>
        <v>1</v>
      </c>
      <c r="S214" t="s">
        <v>8313</v>
      </c>
      <c r="T214" t="s">
        <v>8317</v>
      </c>
    </row>
    <row r="215" spans="1:20" ht="43.2" hidden="1" x14ac:dyDescent="0.3">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11">
        <f t="shared" si="12"/>
        <v>42232.587974537033</v>
      </c>
      <c r="P215" s="11">
        <f t="shared" si="13"/>
        <v>42202.594293981485</v>
      </c>
      <c r="Q215">
        <f t="shared" si="14"/>
        <v>0</v>
      </c>
      <c r="R215">
        <f t="shared" si="15"/>
        <v>20</v>
      </c>
      <c r="S215" t="s">
        <v>8313</v>
      </c>
      <c r="T215" t="s">
        <v>8317</v>
      </c>
    </row>
    <row r="216" spans="1:20" ht="43.2" hidden="1" x14ac:dyDescent="0.3">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11">
        <f t="shared" si="12"/>
        <v>42069.64061342593</v>
      </c>
      <c r="P216" s="11">
        <f t="shared" si="13"/>
        <v>42009.64061342593</v>
      </c>
      <c r="Q216">
        <f t="shared" si="14"/>
        <v>0</v>
      </c>
      <c r="R216">
        <f t="shared" si="15"/>
        <v>1</v>
      </c>
      <c r="S216" t="s">
        <v>8313</v>
      </c>
      <c r="T216" t="s">
        <v>8317</v>
      </c>
    </row>
    <row r="217" spans="1:20" ht="43.2" hidden="1" x14ac:dyDescent="0.3">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11">
        <f t="shared" si="12"/>
        <v>42417.999305555553</v>
      </c>
      <c r="P217" s="11">
        <f t="shared" si="13"/>
        <v>42375.230115740742</v>
      </c>
      <c r="Q217">
        <f t="shared" si="14"/>
        <v>0</v>
      </c>
      <c r="R217">
        <f t="shared" si="15"/>
        <v>10</v>
      </c>
      <c r="S217" t="s">
        <v>8313</v>
      </c>
      <c r="T217" t="s">
        <v>8317</v>
      </c>
    </row>
    <row r="218" spans="1:20" ht="43.2" hidden="1" x14ac:dyDescent="0.3">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11">
        <f t="shared" si="12"/>
        <v>42116.917094907403</v>
      </c>
      <c r="P218" s="11">
        <f t="shared" si="13"/>
        <v>42066.958761574075</v>
      </c>
      <c r="Q218">
        <f t="shared" si="14"/>
        <v>56</v>
      </c>
      <c r="R218">
        <f t="shared" si="15"/>
        <v>331.54</v>
      </c>
      <c r="S218" t="s">
        <v>8313</v>
      </c>
      <c r="T218" t="s">
        <v>8317</v>
      </c>
    </row>
    <row r="219" spans="1:20" hidden="1" x14ac:dyDescent="0.3">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11">
        <f t="shared" si="12"/>
        <v>42001.64061342593</v>
      </c>
      <c r="P219" s="11">
        <f t="shared" si="13"/>
        <v>41970.64061342593</v>
      </c>
      <c r="Q219">
        <f t="shared" si="14"/>
        <v>12</v>
      </c>
      <c r="R219">
        <f t="shared" si="15"/>
        <v>314.29000000000002</v>
      </c>
      <c r="S219" t="s">
        <v>8313</v>
      </c>
      <c r="T219" t="s">
        <v>8317</v>
      </c>
    </row>
    <row r="220" spans="1:20" ht="43.2" hidden="1" x14ac:dyDescent="0.3">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11">
        <f t="shared" si="12"/>
        <v>42139.628344907411</v>
      </c>
      <c r="P220" s="11">
        <f t="shared" si="13"/>
        <v>42079.628344907411</v>
      </c>
      <c r="Q220">
        <f t="shared" si="14"/>
        <v>2</v>
      </c>
      <c r="R220">
        <f t="shared" si="15"/>
        <v>100</v>
      </c>
      <c r="S220" t="s">
        <v>8313</v>
      </c>
      <c r="T220" t="s">
        <v>8317</v>
      </c>
    </row>
    <row r="221" spans="1:20" ht="28.8" hidden="1" x14ac:dyDescent="0.3">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11">
        <f t="shared" si="12"/>
        <v>42461.290972222225</v>
      </c>
      <c r="P221" s="11">
        <f t="shared" si="13"/>
        <v>42429.326678240745</v>
      </c>
      <c r="Q221">
        <f t="shared" si="14"/>
        <v>18</v>
      </c>
      <c r="R221">
        <f t="shared" si="15"/>
        <v>115.99</v>
      </c>
      <c r="S221" t="s">
        <v>8313</v>
      </c>
      <c r="T221" t="s">
        <v>8317</v>
      </c>
    </row>
    <row r="222" spans="1:20" ht="43.2" hidden="1" x14ac:dyDescent="0.3">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11">
        <f t="shared" si="12"/>
        <v>42236.837499999994</v>
      </c>
      <c r="P222" s="11">
        <f t="shared" si="13"/>
        <v>42195.643865740742</v>
      </c>
      <c r="Q222">
        <f t="shared" si="14"/>
        <v>1</v>
      </c>
      <c r="R222">
        <f t="shared" si="15"/>
        <v>120</v>
      </c>
      <c r="S222" t="s">
        <v>8313</v>
      </c>
      <c r="T222" t="s">
        <v>8317</v>
      </c>
    </row>
    <row r="223" spans="1:20" hidden="1" x14ac:dyDescent="0.3">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11">
        <f t="shared" si="12"/>
        <v>42091.79587962963</v>
      </c>
      <c r="P223" s="11">
        <f t="shared" si="13"/>
        <v>42031.837546296301</v>
      </c>
      <c r="Q223">
        <f t="shared" si="14"/>
        <v>0</v>
      </c>
      <c r="R223">
        <f t="shared" si="15"/>
        <v>0</v>
      </c>
      <c r="S223" t="s">
        <v>8313</v>
      </c>
      <c r="T223" t="s">
        <v>8317</v>
      </c>
    </row>
    <row r="224" spans="1:20" ht="43.2" hidden="1" x14ac:dyDescent="0.3">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11">
        <f t="shared" si="12"/>
        <v>42090.110416666663</v>
      </c>
      <c r="P224" s="11">
        <f t="shared" si="13"/>
        <v>42031.769884259258</v>
      </c>
      <c r="Q224">
        <f t="shared" si="14"/>
        <v>13</v>
      </c>
      <c r="R224">
        <f t="shared" si="15"/>
        <v>65</v>
      </c>
      <c r="S224" t="s">
        <v>8313</v>
      </c>
      <c r="T224" t="s">
        <v>8317</v>
      </c>
    </row>
    <row r="225" spans="1:20" ht="43.2" hidden="1" x14ac:dyDescent="0.3">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11">
        <f t="shared" si="12"/>
        <v>42512.045138888891</v>
      </c>
      <c r="P225" s="11">
        <f t="shared" si="13"/>
        <v>42482.048032407409</v>
      </c>
      <c r="Q225">
        <f t="shared" si="14"/>
        <v>0</v>
      </c>
      <c r="R225">
        <f t="shared" si="15"/>
        <v>0</v>
      </c>
      <c r="S225" t="s">
        <v>8313</v>
      </c>
      <c r="T225" t="s">
        <v>8317</v>
      </c>
    </row>
    <row r="226" spans="1:20" ht="43.2" hidden="1" x14ac:dyDescent="0.3">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11">
        <f t="shared" si="12"/>
        <v>42195.235254629632</v>
      </c>
      <c r="P226" s="11">
        <f t="shared" si="13"/>
        <v>42135.235254629632</v>
      </c>
      <c r="Q226">
        <f t="shared" si="14"/>
        <v>0</v>
      </c>
      <c r="R226">
        <f t="shared" si="15"/>
        <v>0</v>
      </c>
      <c r="S226" t="s">
        <v>8313</v>
      </c>
      <c r="T226" t="s">
        <v>8317</v>
      </c>
    </row>
    <row r="227" spans="1:20" ht="43.2" hidden="1" x14ac:dyDescent="0.3">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11">
        <f t="shared" si="12"/>
        <v>42468.919606481482</v>
      </c>
      <c r="P227" s="11">
        <f t="shared" si="13"/>
        <v>42438.961273148147</v>
      </c>
      <c r="Q227">
        <f t="shared" si="14"/>
        <v>0</v>
      </c>
      <c r="R227">
        <f t="shared" si="15"/>
        <v>0</v>
      </c>
      <c r="S227" t="s">
        <v>8313</v>
      </c>
      <c r="T227" t="s">
        <v>8317</v>
      </c>
    </row>
    <row r="228" spans="1:20" ht="43.2" hidden="1" x14ac:dyDescent="0.3">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11">
        <f t="shared" si="12"/>
        <v>42155.395138888889</v>
      </c>
      <c r="P228" s="11">
        <f t="shared" si="13"/>
        <v>42106.666018518517</v>
      </c>
      <c r="Q228">
        <f t="shared" si="14"/>
        <v>1</v>
      </c>
      <c r="R228">
        <f t="shared" si="15"/>
        <v>125</v>
      </c>
      <c r="S228" t="s">
        <v>8313</v>
      </c>
      <c r="T228" t="s">
        <v>8317</v>
      </c>
    </row>
    <row r="229" spans="1:20" ht="43.2" hidden="1" x14ac:dyDescent="0.3">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11">
        <f t="shared" si="12"/>
        <v>42194.893993055557</v>
      </c>
      <c r="P229" s="11">
        <f t="shared" si="13"/>
        <v>42164.893993055557</v>
      </c>
      <c r="Q229">
        <f t="shared" si="14"/>
        <v>0</v>
      </c>
      <c r="R229">
        <f t="shared" si="15"/>
        <v>0</v>
      </c>
      <c r="S229" t="s">
        <v>8313</v>
      </c>
      <c r="T229" t="s">
        <v>8317</v>
      </c>
    </row>
    <row r="230" spans="1:20" ht="28.8" hidden="1" x14ac:dyDescent="0.3">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11">
        <f t="shared" si="12"/>
        <v>42156.686400462961</v>
      </c>
      <c r="P230" s="11">
        <f t="shared" si="13"/>
        <v>42096.686400462961</v>
      </c>
      <c r="Q230">
        <f t="shared" si="14"/>
        <v>0</v>
      </c>
      <c r="R230">
        <f t="shared" si="15"/>
        <v>0</v>
      </c>
      <c r="S230" t="s">
        <v>8313</v>
      </c>
      <c r="T230" t="s">
        <v>8317</v>
      </c>
    </row>
    <row r="231" spans="1:20" ht="43.2" hidden="1" x14ac:dyDescent="0.3">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11">
        <f t="shared" si="12"/>
        <v>42413.933993055558</v>
      </c>
      <c r="P231" s="11">
        <f t="shared" si="13"/>
        <v>42383.933993055558</v>
      </c>
      <c r="Q231">
        <f t="shared" si="14"/>
        <v>0</v>
      </c>
      <c r="R231">
        <f t="shared" si="15"/>
        <v>0</v>
      </c>
      <c r="S231" t="s">
        <v>8313</v>
      </c>
      <c r="T231" t="s">
        <v>8317</v>
      </c>
    </row>
    <row r="232" spans="1:20" ht="43.2" hidden="1" x14ac:dyDescent="0.3">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11">
        <f t="shared" si="12"/>
        <v>42159.777210648142</v>
      </c>
      <c r="P232" s="11">
        <f t="shared" si="13"/>
        <v>42129.777210648142</v>
      </c>
      <c r="Q232">
        <f t="shared" si="14"/>
        <v>0</v>
      </c>
      <c r="R232">
        <f t="shared" si="15"/>
        <v>30</v>
      </c>
      <c r="S232" t="s">
        <v>8313</v>
      </c>
      <c r="T232" t="s">
        <v>8317</v>
      </c>
    </row>
    <row r="233" spans="1:20" ht="43.2" hidden="1" x14ac:dyDescent="0.3">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11">
        <f t="shared" si="12"/>
        <v>42371.958923611113</v>
      </c>
      <c r="P233" s="11">
        <f t="shared" si="13"/>
        <v>42341.958923611113</v>
      </c>
      <c r="Q233">
        <f t="shared" si="14"/>
        <v>0</v>
      </c>
      <c r="R233">
        <f t="shared" si="15"/>
        <v>0</v>
      </c>
      <c r="S233" t="s">
        <v>8313</v>
      </c>
      <c r="T233" t="s">
        <v>8317</v>
      </c>
    </row>
    <row r="234" spans="1:20" ht="43.2" hidden="1" x14ac:dyDescent="0.3">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11">
        <f t="shared" si="12"/>
        <v>42062.82576388889</v>
      </c>
      <c r="P234" s="11">
        <f t="shared" si="13"/>
        <v>42032.82576388889</v>
      </c>
      <c r="Q234">
        <f t="shared" si="14"/>
        <v>3</v>
      </c>
      <c r="R234">
        <f t="shared" si="15"/>
        <v>15.71</v>
      </c>
      <c r="S234" t="s">
        <v>8313</v>
      </c>
      <c r="T234" t="s">
        <v>8317</v>
      </c>
    </row>
    <row r="235" spans="1:20" ht="43.2" hidden="1" x14ac:dyDescent="0.3">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11">
        <f t="shared" si="12"/>
        <v>42642.911712962959</v>
      </c>
      <c r="P235" s="11">
        <f t="shared" si="13"/>
        <v>42612.911712962959</v>
      </c>
      <c r="Q235">
        <f t="shared" si="14"/>
        <v>0</v>
      </c>
      <c r="R235">
        <f t="shared" si="15"/>
        <v>0</v>
      </c>
      <c r="S235" t="s">
        <v>8313</v>
      </c>
      <c r="T235" t="s">
        <v>8317</v>
      </c>
    </row>
    <row r="236" spans="1:20" ht="43.2" hidden="1" x14ac:dyDescent="0.3">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11">
        <f t="shared" si="12"/>
        <v>42176.035405092596</v>
      </c>
      <c r="P236" s="11">
        <f t="shared" si="13"/>
        <v>42136.035405092596</v>
      </c>
      <c r="Q236">
        <f t="shared" si="14"/>
        <v>40</v>
      </c>
      <c r="R236">
        <f t="shared" si="15"/>
        <v>80.2</v>
      </c>
      <c r="S236" t="s">
        <v>8313</v>
      </c>
      <c r="T236" t="s">
        <v>8317</v>
      </c>
    </row>
    <row r="237" spans="1:20" ht="43.2" hidden="1" x14ac:dyDescent="0.3">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11">
        <f t="shared" si="12"/>
        <v>42194.908530092594</v>
      </c>
      <c r="P237" s="11">
        <f t="shared" si="13"/>
        <v>42164.908530092594</v>
      </c>
      <c r="Q237">
        <f t="shared" si="14"/>
        <v>0</v>
      </c>
      <c r="R237">
        <f t="shared" si="15"/>
        <v>0</v>
      </c>
      <c r="S237" t="s">
        <v>8313</v>
      </c>
      <c r="T237" t="s">
        <v>8317</v>
      </c>
    </row>
    <row r="238" spans="1:20" ht="43.2" hidden="1" x14ac:dyDescent="0.3">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11">
        <f t="shared" si="12"/>
        <v>42374</v>
      </c>
      <c r="P238" s="11">
        <f t="shared" si="13"/>
        <v>42321.08447916666</v>
      </c>
      <c r="Q238">
        <f t="shared" si="14"/>
        <v>0</v>
      </c>
      <c r="R238">
        <f t="shared" si="15"/>
        <v>0</v>
      </c>
      <c r="S238" t="s">
        <v>8313</v>
      </c>
      <c r="T238" t="s">
        <v>8317</v>
      </c>
    </row>
    <row r="239" spans="1:20" ht="28.8" hidden="1" x14ac:dyDescent="0.3">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11">
        <f t="shared" si="12"/>
        <v>42437.577187499999</v>
      </c>
      <c r="P239" s="11">
        <f t="shared" si="13"/>
        <v>42377.577187499999</v>
      </c>
      <c r="Q239">
        <f t="shared" si="14"/>
        <v>0</v>
      </c>
      <c r="R239">
        <f t="shared" si="15"/>
        <v>50</v>
      </c>
      <c r="S239" t="s">
        <v>8313</v>
      </c>
      <c r="T239" t="s">
        <v>8317</v>
      </c>
    </row>
    <row r="240" spans="1:20" ht="43.2" hidden="1" x14ac:dyDescent="0.3">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11">
        <f t="shared" si="12"/>
        <v>42734.375</v>
      </c>
      <c r="P240" s="11">
        <f t="shared" si="13"/>
        <v>42713.962499999994</v>
      </c>
      <c r="Q240">
        <f t="shared" si="14"/>
        <v>0</v>
      </c>
      <c r="R240">
        <f t="shared" si="15"/>
        <v>0</v>
      </c>
      <c r="S240" t="s">
        <v>8313</v>
      </c>
      <c r="T240" t="s">
        <v>8317</v>
      </c>
    </row>
    <row r="241" spans="1:20" ht="43.2" hidden="1" x14ac:dyDescent="0.3">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11">
        <f t="shared" si="12"/>
        <v>42316.5</v>
      </c>
      <c r="P241" s="11">
        <f t="shared" si="13"/>
        <v>42297.110300925924</v>
      </c>
      <c r="Q241">
        <f t="shared" si="14"/>
        <v>25</v>
      </c>
      <c r="R241">
        <f t="shared" si="15"/>
        <v>50</v>
      </c>
      <c r="S241" t="s">
        <v>8313</v>
      </c>
      <c r="T241" t="s">
        <v>8317</v>
      </c>
    </row>
    <row r="242" spans="1:20" ht="57.6" hidden="1" x14ac:dyDescent="0.3">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11">
        <f t="shared" si="12"/>
        <v>41399.708460648151</v>
      </c>
      <c r="P242" s="11">
        <f t="shared" si="13"/>
        <v>41354.708460648151</v>
      </c>
      <c r="Q242">
        <f t="shared" si="14"/>
        <v>108</v>
      </c>
      <c r="R242">
        <f t="shared" si="15"/>
        <v>117.85</v>
      </c>
      <c r="S242" t="s">
        <v>8313</v>
      </c>
      <c r="T242" t="s">
        <v>8318</v>
      </c>
    </row>
    <row r="243" spans="1:20" ht="43.2" hidden="1" x14ac:dyDescent="0.3">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11">
        <f t="shared" si="12"/>
        <v>41994.697962962964</v>
      </c>
      <c r="P243" s="11">
        <f t="shared" si="13"/>
        <v>41949.697962962964</v>
      </c>
      <c r="Q243">
        <f t="shared" si="14"/>
        <v>113</v>
      </c>
      <c r="R243">
        <f t="shared" si="15"/>
        <v>109.04</v>
      </c>
      <c r="S243" t="s">
        <v>8313</v>
      </c>
      <c r="T243" t="s">
        <v>8318</v>
      </c>
    </row>
    <row r="244" spans="1:20" ht="43.2" hidden="1" x14ac:dyDescent="0.3">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11">
        <f t="shared" si="12"/>
        <v>40897.492939814816</v>
      </c>
      <c r="P244" s="11">
        <f t="shared" si="13"/>
        <v>40862.492939814816</v>
      </c>
      <c r="Q244">
        <f t="shared" si="14"/>
        <v>113</v>
      </c>
      <c r="R244">
        <f t="shared" si="15"/>
        <v>73.02</v>
      </c>
      <c r="S244" t="s">
        <v>8313</v>
      </c>
      <c r="T244" t="s">
        <v>8318</v>
      </c>
    </row>
    <row r="245" spans="1:20" ht="43.2" hidden="1" x14ac:dyDescent="0.3">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11">
        <f t="shared" si="12"/>
        <v>41692.047500000001</v>
      </c>
      <c r="P245" s="11">
        <f t="shared" si="13"/>
        <v>41662.047500000001</v>
      </c>
      <c r="Q245">
        <f t="shared" si="14"/>
        <v>103</v>
      </c>
      <c r="R245">
        <f t="shared" si="15"/>
        <v>78.2</v>
      </c>
      <c r="S245" t="s">
        <v>8313</v>
      </c>
      <c r="T245" t="s">
        <v>8318</v>
      </c>
    </row>
    <row r="246" spans="1:20" ht="57.6" hidden="1" x14ac:dyDescent="0.3">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11">
        <f t="shared" si="12"/>
        <v>40253.29583333333</v>
      </c>
      <c r="P246" s="11">
        <f t="shared" si="13"/>
        <v>40213.323599537034</v>
      </c>
      <c r="Q246">
        <f t="shared" si="14"/>
        <v>114</v>
      </c>
      <c r="R246">
        <f t="shared" si="15"/>
        <v>47.4</v>
      </c>
      <c r="S246" t="s">
        <v>8313</v>
      </c>
      <c r="T246" t="s">
        <v>8318</v>
      </c>
    </row>
    <row r="247" spans="1:20" ht="43.2" hidden="1" x14ac:dyDescent="0.3">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11">
        <f t="shared" si="12"/>
        <v>41137.053067129629</v>
      </c>
      <c r="P247" s="11">
        <f t="shared" si="13"/>
        <v>41107.053067129629</v>
      </c>
      <c r="Q247">
        <f t="shared" si="14"/>
        <v>104</v>
      </c>
      <c r="R247">
        <f t="shared" si="15"/>
        <v>54.02</v>
      </c>
      <c r="S247" t="s">
        <v>8313</v>
      </c>
      <c r="T247" t="s">
        <v>8318</v>
      </c>
    </row>
    <row r="248" spans="1:20" ht="43.2" hidden="1" x14ac:dyDescent="0.3">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11">
        <f t="shared" si="12"/>
        <v>40530.405150462961</v>
      </c>
      <c r="P248" s="11">
        <f t="shared" si="13"/>
        <v>40480.363483796296</v>
      </c>
      <c r="Q248">
        <f t="shared" si="14"/>
        <v>305</v>
      </c>
      <c r="R248">
        <f t="shared" si="15"/>
        <v>68.489999999999995</v>
      </c>
      <c r="S248" t="s">
        <v>8313</v>
      </c>
      <c r="T248" t="s">
        <v>8318</v>
      </c>
    </row>
    <row r="249" spans="1:20" ht="57.6" hidden="1" x14ac:dyDescent="0.3">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11">
        <f t="shared" si="12"/>
        <v>40467.152083333334</v>
      </c>
      <c r="P249" s="11">
        <f t="shared" si="13"/>
        <v>40430.604328703703</v>
      </c>
      <c r="Q249">
        <f t="shared" si="14"/>
        <v>134</v>
      </c>
      <c r="R249">
        <f t="shared" si="15"/>
        <v>108.15</v>
      </c>
      <c r="S249" t="s">
        <v>8313</v>
      </c>
      <c r="T249" t="s">
        <v>8318</v>
      </c>
    </row>
    <row r="250" spans="1:20" ht="43.2" hidden="1" x14ac:dyDescent="0.3">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11">
        <f t="shared" si="12"/>
        <v>40915.774409722224</v>
      </c>
      <c r="P250" s="11">
        <f t="shared" si="13"/>
        <v>40870.774409722224</v>
      </c>
      <c r="Q250">
        <f t="shared" si="14"/>
        <v>101</v>
      </c>
      <c r="R250">
        <f t="shared" si="15"/>
        <v>589.95000000000005</v>
      </c>
      <c r="S250" t="s">
        <v>8313</v>
      </c>
      <c r="T250" t="s">
        <v>8318</v>
      </c>
    </row>
    <row r="251" spans="1:20" ht="57.6" hidden="1" x14ac:dyDescent="0.3">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11">
        <f t="shared" si="12"/>
        <v>40412.736111111109</v>
      </c>
      <c r="P251" s="11">
        <f t="shared" si="13"/>
        <v>40332.923842592594</v>
      </c>
      <c r="Q251">
        <f t="shared" si="14"/>
        <v>113</v>
      </c>
      <c r="R251">
        <f t="shared" si="15"/>
        <v>48.05</v>
      </c>
      <c r="S251" t="s">
        <v>8313</v>
      </c>
      <c r="T251" t="s">
        <v>8318</v>
      </c>
    </row>
    <row r="252" spans="1:20" ht="43.2" hidden="1" x14ac:dyDescent="0.3">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11">
        <f t="shared" si="12"/>
        <v>41431.565868055557</v>
      </c>
      <c r="P252" s="11">
        <f t="shared" si="13"/>
        <v>41401.565868055557</v>
      </c>
      <c r="Q252">
        <f t="shared" si="14"/>
        <v>106</v>
      </c>
      <c r="R252">
        <f t="shared" si="15"/>
        <v>72.48</v>
      </c>
      <c r="S252" t="s">
        <v>8313</v>
      </c>
      <c r="T252" t="s">
        <v>8318</v>
      </c>
    </row>
    <row r="253" spans="1:20" ht="43.2" hidden="1" x14ac:dyDescent="0.3">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11">
        <f t="shared" si="12"/>
        <v>41045.791666666664</v>
      </c>
      <c r="P253" s="11">
        <f t="shared" si="13"/>
        <v>41013.787569444445</v>
      </c>
      <c r="Q253">
        <f t="shared" si="14"/>
        <v>126</v>
      </c>
      <c r="R253">
        <f t="shared" si="15"/>
        <v>57.08</v>
      </c>
      <c r="S253" t="s">
        <v>8313</v>
      </c>
      <c r="T253" t="s">
        <v>8318</v>
      </c>
    </row>
    <row r="254" spans="1:20" ht="43.2" hidden="1" x14ac:dyDescent="0.3">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11">
        <f t="shared" si="12"/>
        <v>40330.165972222225</v>
      </c>
      <c r="P254" s="11">
        <f t="shared" si="13"/>
        <v>40266.662708333337</v>
      </c>
      <c r="Q254">
        <f t="shared" si="14"/>
        <v>185</v>
      </c>
      <c r="R254">
        <f t="shared" si="15"/>
        <v>85.44</v>
      </c>
      <c r="S254" t="s">
        <v>8313</v>
      </c>
      <c r="T254" t="s">
        <v>8318</v>
      </c>
    </row>
    <row r="255" spans="1:20" ht="57.6" hidden="1" x14ac:dyDescent="0.3">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11">
        <f t="shared" si="12"/>
        <v>40954.650868055556</v>
      </c>
      <c r="P255" s="11">
        <f t="shared" si="13"/>
        <v>40924.650868055556</v>
      </c>
      <c r="Q255">
        <f t="shared" si="14"/>
        <v>101</v>
      </c>
      <c r="R255">
        <f t="shared" si="15"/>
        <v>215.86</v>
      </c>
      <c r="S255" t="s">
        <v>8313</v>
      </c>
      <c r="T255" t="s">
        <v>8318</v>
      </c>
    </row>
    <row r="256" spans="1:20" ht="43.2" hidden="1" x14ac:dyDescent="0.3">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11">
        <f t="shared" si="12"/>
        <v>42294.083333333328</v>
      </c>
      <c r="P256" s="11">
        <f t="shared" si="13"/>
        <v>42263.952662037031</v>
      </c>
      <c r="Q256">
        <f t="shared" si="14"/>
        <v>117</v>
      </c>
      <c r="R256">
        <f t="shared" si="15"/>
        <v>89.39</v>
      </c>
      <c r="S256" t="s">
        <v>8313</v>
      </c>
      <c r="T256" t="s">
        <v>8318</v>
      </c>
    </row>
    <row r="257" spans="1:20" ht="28.8" hidden="1" x14ac:dyDescent="0.3">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11">
        <f t="shared" si="12"/>
        <v>40618.48474537037</v>
      </c>
      <c r="P257" s="11">
        <f t="shared" si="13"/>
        <v>40588.526412037041</v>
      </c>
      <c r="Q257">
        <f t="shared" si="14"/>
        <v>107</v>
      </c>
      <c r="R257">
        <f t="shared" si="15"/>
        <v>45.42</v>
      </c>
      <c r="S257" t="s">
        <v>8313</v>
      </c>
      <c r="T257" t="s">
        <v>8318</v>
      </c>
    </row>
    <row r="258" spans="1:20" ht="43.2" hidden="1" x14ac:dyDescent="0.3">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11">
        <f t="shared" ref="O258:O321" si="16">(((I258/60)/60)/24)+DATE(1970,1,1)</f>
        <v>41349.769293981481</v>
      </c>
      <c r="P258" s="11">
        <f t="shared" ref="P258:P321" si="17">(((J258/60)/60)/24)+DATE(1970,1,1)</f>
        <v>41319.769293981481</v>
      </c>
      <c r="Q258">
        <f t="shared" ref="Q258:Q321" si="18">ROUND(E258/D258*100,0)</f>
        <v>139</v>
      </c>
      <c r="R258">
        <f t="shared" si="15"/>
        <v>65.760000000000005</v>
      </c>
      <c r="S258" t="s">
        <v>8313</v>
      </c>
      <c r="T258" t="s">
        <v>8318</v>
      </c>
    </row>
    <row r="259" spans="1:20" ht="43.2" hidden="1" x14ac:dyDescent="0.3">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11">
        <f t="shared" si="16"/>
        <v>42509.626875000002</v>
      </c>
      <c r="P259" s="11">
        <f t="shared" si="17"/>
        <v>42479.626875000002</v>
      </c>
      <c r="Q259">
        <f t="shared" si="18"/>
        <v>107</v>
      </c>
      <c r="R259">
        <f t="shared" ref="R259:R322" si="19">IFERROR(ROUND(E259/L259,2),0)</f>
        <v>66.7</v>
      </c>
      <c r="S259" t="s">
        <v>8313</v>
      </c>
      <c r="T259" t="s">
        <v>8318</v>
      </c>
    </row>
    <row r="260" spans="1:20" ht="43.2" hidden="1" x14ac:dyDescent="0.3">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11">
        <f t="shared" si="16"/>
        <v>40712.051689814813</v>
      </c>
      <c r="P260" s="11">
        <f t="shared" si="17"/>
        <v>40682.051689814813</v>
      </c>
      <c r="Q260">
        <f t="shared" si="18"/>
        <v>191</v>
      </c>
      <c r="R260">
        <f t="shared" si="19"/>
        <v>83.35</v>
      </c>
      <c r="S260" t="s">
        <v>8313</v>
      </c>
      <c r="T260" t="s">
        <v>8318</v>
      </c>
    </row>
    <row r="261" spans="1:20" ht="57.6" hidden="1" x14ac:dyDescent="0.3">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11">
        <f t="shared" si="16"/>
        <v>42102.738067129627</v>
      </c>
      <c r="P261" s="11">
        <f t="shared" si="17"/>
        <v>42072.738067129627</v>
      </c>
      <c r="Q261">
        <f t="shared" si="18"/>
        <v>132</v>
      </c>
      <c r="R261">
        <f t="shared" si="19"/>
        <v>105.05</v>
      </c>
      <c r="S261" t="s">
        <v>8313</v>
      </c>
      <c r="T261" t="s">
        <v>8318</v>
      </c>
    </row>
    <row r="262" spans="1:20" ht="43.2" hidden="1" x14ac:dyDescent="0.3">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11">
        <f t="shared" si="16"/>
        <v>40376.415972222225</v>
      </c>
      <c r="P262" s="11">
        <f t="shared" si="17"/>
        <v>40330.755543981482</v>
      </c>
      <c r="Q262">
        <f t="shared" si="18"/>
        <v>106</v>
      </c>
      <c r="R262">
        <f t="shared" si="19"/>
        <v>120.91</v>
      </c>
      <c r="S262" t="s">
        <v>8313</v>
      </c>
      <c r="T262" t="s">
        <v>8318</v>
      </c>
    </row>
    <row r="263" spans="1:20" ht="28.8" hidden="1" x14ac:dyDescent="0.3">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11">
        <f t="shared" si="16"/>
        <v>41067.621527777781</v>
      </c>
      <c r="P263" s="11">
        <f t="shared" si="17"/>
        <v>41017.885462962964</v>
      </c>
      <c r="Q263">
        <f t="shared" si="18"/>
        <v>107</v>
      </c>
      <c r="R263">
        <f t="shared" si="19"/>
        <v>97.64</v>
      </c>
      <c r="S263" t="s">
        <v>8313</v>
      </c>
      <c r="T263" t="s">
        <v>8318</v>
      </c>
    </row>
    <row r="264" spans="1:20" ht="28.8" hidden="1" x14ac:dyDescent="0.3">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11">
        <f t="shared" si="16"/>
        <v>40600.24800925926</v>
      </c>
      <c r="P264" s="11">
        <f t="shared" si="17"/>
        <v>40555.24800925926</v>
      </c>
      <c r="Q264">
        <f t="shared" si="18"/>
        <v>240</v>
      </c>
      <c r="R264">
        <f t="shared" si="19"/>
        <v>41.38</v>
      </c>
      <c r="S264" t="s">
        <v>8313</v>
      </c>
      <c r="T264" t="s">
        <v>8318</v>
      </c>
    </row>
    <row r="265" spans="1:20" ht="57.6" hidden="1" x14ac:dyDescent="0.3">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11">
        <f t="shared" si="16"/>
        <v>41179.954791666663</v>
      </c>
      <c r="P265" s="11">
        <f t="shared" si="17"/>
        <v>41149.954791666663</v>
      </c>
      <c r="Q265">
        <f t="shared" si="18"/>
        <v>118</v>
      </c>
      <c r="R265">
        <f t="shared" si="19"/>
        <v>30.65</v>
      </c>
      <c r="S265" t="s">
        <v>8313</v>
      </c>
      <c r="T265" t="s">
        <v>8318</v>
      </c>
    </row>
    <row r="266" spans="1:20" ht="57.6" hidden="1" x14ac:dyDescent="0.3">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11">
        <f t="shared" si="16"/>
        <v>41040.620312500003</v>
      </c>
      <c r="P266" s="11">
        <f t="shared" si="17"/>
        <v>41010.620312500003</v>
      </c>
      <c r="Q266">
        <f t="shared" si="18"/>
        <v>118</v>
      </c>
      <c r="R266">
        <f t="shared" si="19"/>
        <v>64.95</v>
      </c>
      <c r="S266" t="s">
        <v>8313</v>
      </c>
      <c r="T266" t="s">
        <v>8318</v>
      </c>
    </row>
    <row r="267" spans="1:20" ht="57.6" hidden="1" x14ac:dyDescent="0.3">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11">
        <f t="shared" si="16"/>
        <v>40308.844444444447</v>
      </c>
      <c r="P267" s="11">
        <f t="shared" si="17"/>
        <v>40267.245717592588</v>
      </c>
      <c r="Q267">
        <f t="shared" si="18"/>
        <v>111</v>
      </c>
      <c r="R267">
        <f t="shared" si="19"/>
        <v>95.78</v>
      </c>
      <c r="S267" t="s">
        <v>8313</v>
      </c>
      <c r="T267" t="s">
        <v>8318</v>
      </c>
    </row>
    <row r="268" spans="1:20" ht="57.6" hidden="1" x14ac:dyDescent="0.3">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11">
        <f t="shared" si="16"/>
        <v>40291.160416666666</v>
      </c>
      <c r="P268" s="11">
        <f t="shared" si="17"/>
        <v>40205.174849537041</v>
      </c>
      <c r="Q268">
        <f t="shared" si="18"/>
        <v>146</v>
      </c>
      <c r="R268">
        <f t="shared" si="19"/>
        <v>40.42</v>
      </c>
      <c r="S268" t="s">
        <v>8313</v>
      </c>
      <c r="T268" t="s">
        <v>8318</v>
      </c>
    </row>
    <row r="269" spans="1:20" ht="43.2" hidden="1" x14ac:dyDescent="0.3">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11">
        <f t="shared" si="16"/>
        <v>41815.452534722222</v>
      </c>
      <c r="P269" s="11">
        <f t="shared" si="17"/>
        <v>41785.452534722222</v>
      </c>
      <c r="Q269">
        <f t="shared" si="18"/>
        <v>132</v>
      </c>
      <c r="R269">
        <f t="shared" si="19"/>
        <v>78.58</v>
      </c>
      <c r="S269" t="s">
        <v>8313</v>
      </c>
      <c r="T269" t="s">
        <v>8318</v>
      </c>
    </row>
    <row r="270" spans="1:20" ht="43.2" hidden="1" x14ac:dyDescent="0.3">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11">
        <f t="shared" si="16"/>
        <v>40854.194189814814</v>
      </c>
      <c r="P270" s="11">
        <f t="shared" si="17"/>
        <v>40809.15252314815</v>
      </c>
      <c r="Q270">
        <f t="shared" si="18"/>
        <v>111</v>
      </c>
      <c r="R270">
        <f t="shared" si="19"/>
        <v>50.18</v>
      </c>
      <c r="S270" t="s">
        <v>8313</v>
      </c>
      <c r="T270" t="s">
        <v>8318</v>
      </c>
    </row>
    <row r="271" spans="1:20" ht="43.2" hidden="1" x14ac:dyDescent="0.3">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11">
        <f t="shared" si="16"/>
        <v>42788.197013888886</v>
      </c>
      <c r="P271" s="11">
        <f t="shared" si="17"/>
        <v>42758.197013888886</v>
      </c>
      <c r="Q271">
        <f t="shared" si="18"/>
        <v>147</v>
      </c>
      <c r="R271">
        <f t="shared" si="19"/>
        <v>92.25</v>
      </c>
      <c r="S271" t="s">
        <v>8313</v>
      </c>
      <c r="T271" t="s">
        <v>8318</v>
      </c>
    </row>
    <row r="272" spans="1:20" ht="43.2" hidden="1" x14ac:dyDescent="0.3">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11">
        <f t="shared" si="16"/>
        <v>40688.166666666664</v>
      </c>
      <c r="P272" s="11">
        <f t="shared" si="17"/>
        <v>40637.866550925923</v>
      </c>
      <c r="Q272">
        <f t="shared" si="18"/>
        <v>153</v>
      </c>
      <c r="R272">
        <f t="shared" si="19"/>
        <v>57.54</v>
      </c>
      <c r="S272" t="s">
        <v>8313</v>
      </c>
      <c r="T272" t="s">
        <v>8318</v>
      </c>
    </row>
    <row r="273" spans="1:20" ht="43.2" hidden="1" x14ac:dyDescent="0.3">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11">
        <f t="shared" si="16"/>
        <v>41641.333333333336</v>
      </c>
      <c r="P273" s="11">
        <f t="shared" si="17"/>
        <v>41612.10024305556</v>
      </c>
      <c r="Q273">
        <f t="shared" si="18"/>
        <v>105</v>
      </c>
      <c r="R273">
        <f t="shared" si="19"/>
        <v>109.42</v>
      </c>
      <c r="S273" t="s">
        <v>8313</v>
      </c>
      <c r="T273" t="s">
        <v>8318</v>
      </c>
    </row>
    <row r="274" spans="1:20" ht="43.2" hidden="1" x14ac:dyDescent="0.3">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11">
        <f t="shared" si="16"/>
        <v>40296.78402777778</v>
      </c>
      <c r="P274" s="11">
        <f t="shared" si="17"/>
        <v>40235.900358796294</v>
      </c>
      <c r="Q274">
        <f t="shared" si="18"/>
        <v>177</v>
      </c>
      <c r="R274">
        <f t="shared" si="19"/>
        <v>81.89</v>
      </c>
      <c r="S274" t="s">
        <v>8313</v>
      </c>
      <c r="T274" t="s">
        <v>8318</v>
      </c>
    </row>
    <row r="275" spans="1:20" ht="43.2" hidden="1" x14ac:dyDescent="0.3">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11">
        <f t="shared" si="16"/>
        <v>40727.498449074075</v>
      </c>
      <c r="P275" s="11">
        <f t="shared" si="17"/>
        <v>40697.498449074075</v>
      </c>
      <c r="Q275">
        <f t="shared" si="18"/>
        <v>108</v>
      </c>
      <c r="R275">
        <f t="shared" si="19"/>
        <v>45.67</v>
      </c>
      <c r="S275" t="s">
        <v>8313</v>
      </c>
      <c r="T275" t="s">
        <v>8318</v>
      </c>
    </row>
    <row r="276" spans="1:20" ht="43.2" hidden="1" x14ac:dyDescent="0.3">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11">
        <f t="shared" si="16"/>
        <v>41004.290972222225</v>
      </c>
      <c r="P276" s="11">
        <f t="shared" si="17"/>
        <v>40969.912372685183</v>
      </c>
      <c r="Q276">
        <f t="shared" si="18"/>
        <v>156</v>
      </c>
      <c r="R276">
        <f t="shared" si="19"/>
        <v>55.22</v>
      </c>
      <c r="S276" t="s">
        <v>8313</v>
      </c>
      <c r="T276" t="s">
        <v>8318</v>
      </c>
    </row>
    <row r="277" spans="1:20" ht="43.2" hidden="1" x14ac:dyDescent="0.3">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11">
        <f t="shared" si="16"/>
        <v>41223.073680555557</v>
      </c>
      <c r="P277" s="11">
        <f t="shared" si="17"/>
        <v>41193.032013888893</v>
      </c>
      <c r="Q277">
        <f t="shared" si="18"/>
        <v>108</v>
      </c>
      <c r="R277">
        <f t="shared" si="19"/>
        <v>65.3</v>
      </c>
      <c r="S277" t="s">
        <v>8313</v>
      </c>
      <c r="T277" t="s">
        <v>8318</v>
      </c>
    </row>
    <row r="278" spans="1:20" ht="43.2" hidden="1" x14ac:dyDescent="0.3">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11">
        <f t="shared" si="16"/>
        <v>41027.040208333332</v>
      </c>
      <c r="P278" s="11">
        <f t="shared" si="17"/>
        <v>40967.081874999996</v>
      </c>
      <c r="Q278">
        <f t="shared" si="18"/>
        <v>148</v>
      </c>
      <c r="R278">
        <f t="shared" si="19"/>
        <v>95.23</v>
      </c>
      <c r="S278" t="s">
        <v>8313</v>
      </c>
      <c r="T278" t="s">
        <v>8318</v>
      </c>
    </row>
    <row r="279" spans="1:20" ht="43.2" hidden="1" x14ac:dyDescent="0.3">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11">
        <f t="shared" si="16"/>
        <v>42147.891423611116</v>
      </c>
      <c r="P279" s="11">
        <f t="shared" si="17"/>
        <v>42117.891423611116</v>
      </c>
      <c r="Q279">
        <f t="shared" si="18"/>
        <v>110</v>
      </c>
      <c r="R279">
        <f t="shared" si="19"/>
        <v>75.44</v>
      </c>
      <c r="S279" t="s">
        <v>8313</v>
      </c>
      <c r="T279" t="s">
        <v>8318</v>
      </c>
    </row>
    <row r="280" spans="1:20" ht="28.8" hidden="1" x14ac:dyDescent="0.3">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11">
        <f t="shared" si="16"/>
        <v>41194.040960648148</v>
      </c>
      <c r="P280" s="11">
        <f t="shared" si="17"/>
        <v>41164.040960648148</v>
      </c>
      <c r="Q280">
        <f t="shared" si="18"/>
        <v>150</v>
      </c>
      <c r="R280">
        <f t="shared" si="19"/>
        <v>97.82</v>
      </c>
      <c r="S280" t="s">
        <v>8313</v>
      </c>
      <c r="T280" t="s">
        <v>8318</v>
      </c>
    </row>
    <row r="281" spans="1:20" ht="43.2" hidden="1" x14ac:dyDescent="0.3">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11">
        <f t="shared" si="16"/>
        <v>42793.084027777775</v>
      </c>
      <c r="P281" s="11">
        <f t="shared" si="17"/>
        <v>42759.244166666671</v>
      </c>
      <c r="Q281">
        <f t="shared" si="18"/>
        <v>157</v>
      </c>
      <c r="R281">
        <f t="shared" si="19"/>
        <v>87.69</v>
      </c>
      <c r="S281" t="s">
        <v>8313</v>
      </c>
      <c r="T281" t="s">
        <v>8318</v>
      </c>
    </row>
    <row r="282" spans="1:20" ht="43.2" hidden="1" x14ac:dyDescent="0.3">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11">
        <f t="shared" si="16"/>
        <v>41789.590682870366</v>
      </c>
      <c r="P282" s="11">
        <f t="shared" si="17"/>
        <v>41744.590682870366</v>
      </c>
      <c r="Q282">
        <f t="shared" si="18"/>
        <v>156</v>
      </c>
      <c r="R282">
        <f t="shared" si="19"/>
        <v>54.75</v>
      </c>
      <c r="S282" t="s">
        <v>8313</v>
      </c>
      <c r="T282" t="s">
        <v>8318</v>
      </c>
    </row>
    <row r="283" spans="1:20" ht="43.2" hidden="1" x14ac:dyDescent="0.3">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11">
        <f t="shared" si="16"/>
        <v>40035.80972222222</v>
      </c>
      <c r="P283" s="11">
        <f t="shared" si="17"/>
        <v>39950.163344907407</v>
      </c>
      <c r="Q283">
        <f t="shared" si="18"/>
        <v>121</v>
      </c>
      <c r="R283">
        <f t="shared" si="19"/>
        <v>83.95</v>
      </c>
      <c r="S283" t="s">
        <v>8313</v>
      </c>
      <c r="T283" t="s">
        <v>8318</v>
      </c>
    </row>
    <row r="284" spans="1:20" ht="43.2" hidden="1" x14ac:dyDescent="0.3">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11">
        <f t="shared" si="16"/>
        <v>40231.916666666664</v>
      </c>
      <c r="P284" s="11">
        <f t="shared" si="17"/>
        <v>40194.920046296298</v>
      </c>
      <c r="Q284">
        <f t="shared" si="18"/>
        <v>101</v>
      </c>
      <c r="R284">
        <f t="shared" si="19"/>
        <v>254.39</v>
      </c>
      <c r="S284" t="s">
        <v>8313</v>
      </c>
      <c r="T284" t="s">
        <v>8318</v>
      </c>
    </row>
    <row r="285" spans="1:20" ht="28.8" hidden="1" x14ac:dyDescent="0.3">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11">
        <f t="shared" si="16"/>
        <v>40695.207638888889</v>
      </c>
      <c r="P285" s="11">
        <f t="shared" si="17"/>
        <v>40675.71</v>
      </c>
      <c r="Q285">
        <f t="shared" si="18"/>
        <v>114</v>
      </c>
      <c r="R285">
        <f t="shared" si="19"/>
        <v>101.83</v>
      </c>
      <c r="S285" t="s">
        <v>8313</v>
      </c>
      <c r="T285" t="s">
        <v>8318</v>
      </c>
    </row>
    <row r="286" spans="1:20" ht="43.2" hidden="1" x14ac:dyDescent="0.3">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11">
        <f t="shared" si="16"/>
        <v>40929.738194444442</v>
      </c>
      <c r="P286" s="11">
        <f t="shared" si="17"/>
        <v>40904.738194444442</v>
      </c>
      <c r="Q286">
        <f t="shared" si="18"/>
        <v>105</v>
      </c>
      <c r="R286">
        <f t="shared" si="19"/>
        <v>55.07</v>
      </c>
      <c r="S286" t="s">
        <v>8313</v>
      </c>
      <c r="T286" t="s">
        <v>8318</v>
      </c>
    </row>
    <row r="287" spans="1:20" ht="43.2" hidden="1" x14ac:dyDescent="0.3">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11">
        <f t="shared" si="16"/>
        <v>41536.756111111114</v>
      </c>
      <c r="P287" s="11">
        <f t="shared" si="17"/>
        <v>41506.756111111114</v>
      </c>
      <c r="Q287">
        <f t="shared" si="18"/>
        <v>229</v>
      </c>
      <c r="R287">
        <f t="shared" si="19"/>
        <v>56.9</v>
      </c>
      <c r="S287" t="s">
        <v>8313</v>
      </c>
      <c r="T287" t="s">
        <v>8318</v>
      </c>
    </row>
    <row r="288" spans="1:20" ht="43.2" hidden="1" x14ac:dyDescent="0.3">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11">
        <f t="shared" si="16"/>
        <v>41358.774583333332</v>
      </c>
      <c r="P288" s="11">
        <f t="shared" si="17"/>
        <v>41313.816249999996</v>
      </c>
      <c r="Q288">
        <f t="shared" si="18"/>
        <v>109</v>
      </c>
      <c r="R288">
        <f t="shared" si="19"/>
        <v>121.28</v>
      </c>
      <c r="S288" t="s">
        <v>8313</v>
      </c>
      <c r="T288" t="s">
        <v>8318</v>
      </c>
    </row>
    <row r="289" spans="1:20" ht="28.8" hidden="1" x14ac:dyDescent="0.3">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11">
        <f t="shared" si="16"/>
        <v>41215.166666666664</v>
      </c>
      <c r="P289" s="11">
        <f t="shared" si="17"/>
        <v>41184.277986111112</v>
      </c>
      <c r="Q289">
        <f t="shared" si="18"/>
        <v>176</v>
      </c>
      <c r="R289">
        <f t="shared" si="19"/>
        <v>91.19</v>
      </c>
      <c r="S289" t="s">
        <v>8313</v>
      </c>
      <c r="T289" t="s">
        <v>8318</v>
      </c>
    </row>
    <row r="290" spans="1:20" ht="57.6" hidden="1" x14ac:dyDescent="0.3">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11">
        <f t="shared" si="16"/>
        <v>41086.168900462959</v>
      </c>
      <c r="P290" s="11">
        <f t="shared" si="17"/>
        <v>41051.168900462959</v>
      </c>
      <c r="Q290">
        <f t="shared" si="18"/>
        <v>103</v>
      </c>
      <c r="R290">
        <f t="shared" si="19"/>
        <v>115.45</v>
      </c>
      <c r="S290" t="s">
        <v>8313</v>
      </c>
      <c r="T290" t="s">
        <v>8318</v>
      </c>
    </row>
    <row r="291" spans="1:20" ht="43.2" hidden="1" x14ac:dyDescent="0.3">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11">
        <f t="shared" si="16"/>
        <v>41580.456412037034</v>
      </c>
      <c r="P291" s="11">
        <f t="shared" si="17"/>
        <v>41550.456412037034</v>
      </c>
      <c r="Q291">
        <f t="shared" si="18"/>
        <v>105</v>
      </c>
      <c r="R291">
        <f t="shared" si="19"/>
        <v>67.77</v>
      </c>
      <c r="S291" t="s">
        <v>8313</v>
      </c>
      <c r="T291" t="s">
        <v>8318</v>
      </c>
    </row>
    <row r="292" spans="1:20" ht="28.8" hidden="1" x14ac:dyDescent="0.3">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11">
        <f t="shared" si="16"/>
        <v>40576.332638888889</v>
      </c>
      <c r="P292" s="11">
        <f t="shared" si="17"/>
        <v>40526.36917824074</v>
      </c>
      <c r="Q292">
        <f t="shared" si="18"/>
        <v>107</v>
      </c>
      <c r="R292">
        <f t="shared" si="19"/>
        <v>28.58</v>
      </c>
      <c r="S292" t="s">
        <v>8313</v>
      </c>
      <c r="T292" t="s">
        <v>8318</v>
      </c>
    </row>
    <row r="293" spans="1:20" ht="43.2" hidden="1" x14ac:dyDescent="0.3">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11">
        <f t="shared" si="16"/>
        <v>41395.000694444447</v>
      </c>
      <c r="P293" s="11">
        <f t="shared" si="17"/>
        <v>41376.769050925926</v>
      </c>
      <c r="Q293">
        <f t="shared" si="18"/>
        <v>120</v>
      </c>
      <c r="R293">
        <f t="shared" si="19"/>
        <v>46.88</v>
      </c>
      <c r="S293" t="s">
        <v>8313</v>
      </c>
      <c r="T293" t="s">
        <v>8318</v>
      </c>
    </row>
    <row r="294" spans="1:20" ht="57.6" hidden="1" x14ac:dyDescent="0.3">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11">
        <f t="shared" si="16"/>
        <v>40845.165972222225</v>
      </c>
      <c r="P294" s="11">
        <f t="shared" si="17"/>
        <v>40812.803229166668</v>
      </c>
      <c r="Q294">
        <f t="shared" si="18"/>
        <v>102</v>
      </c>
      <c r="R294">
        <f t="shared" si="19"/>
        <v>154.41999999999999</v>
      </c>
      <c r="S294" t="s">
        <v>8313</v>
      </c>
      <c r="T294" t="s">
        <v>8318</v>
      </c>
    </row>
    <row r="295" spans="1:20" ht="43.2" hidden="1" x14ac:dyDescent="0.3">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11">
        <f t="shared" si="16"/>
        <v>41749.667986111112</v>
      </c>
      <c r="P295" s="11">
        <f t="shared" si="17"/>
        <v>41719.667986111112</v>
      </c>
      <c r="Q295">
        <f t="shared" si="18"/>
        <v>101</v>
      </c>
      <c r="R295">
        <f t="shared" si="19"/>
        <v>201.22</v>
      </c>
      <c r="S295" t="s">
        <v>8313</v>
      </c>
      <c r="T295" t="s">
        <v>8318</v>
      </c>
    </row>
    <row r="296" spans="1:20" ht="72" hidden="1" x14ac:dyDescent="0.3">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11">
        <f t="shared" si="16"/>
        <v>40378.666666666664</v>
      </c>
      <c r="P296" s="11">
        <f t="shared" si="17"/>
        <v>40343.084421296298</v>
      </c>
      <c r="Q296">
        <f t="shared" si="18"/>
        <v>100</v>
      </c>
      <c r="R296">
        <f t="shared" si="19"/>
        <v>100</v>
      </c>
      <c r="S296" t="s">
        <v>8313</v>
      </c>
      <c r="T296" t="s">
        <v>8318</v>
      </c>
    </row>
    <row r="297" spans="1:20" ht="43.2" hidden="1" x14ac:dyDescent="0.3">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11">
        <f t="shared" si="16"/>
        <v>41579</v>
      </c>
      <c r="P297" s="11">
        <f t="shared" si="17"/>
        <v>41519.004733796297</v>
      </c>
      <c r="Q297">
        <f t="shared" si="18"/>
        <v>133</v>
      </c>
      <c r="R297">
        <f t="shared" si="19"/>
        <v>100.08</v>
      </c>
      <c r="S297" t="s">
        <v>8313</v>
      </c>
      <c r="T297" t="s">
        <v>8318</v>
      </c>
    </row>
    <row r="298" spans="1:20" ht="43.2" hidden="1" x14ac:dyDescent="0.3">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11">
        <f t="shared" si="16"/>
        <v>41159.475497685184</v>
      </c>
      <c r="P298" s="11">
        <f t="shared" si="17"/>
        <v>41134.475497685184</v>
      </c>
      <c r="Q298">
        <f t="shared" si="18"/>
        <v>119</v>
      </c>
      <c r="R298">
        <f t="shared" si="19"/>
        <v>230.09</v>
      </c>
      <c r="S298" t="s">
        <v>8313</v>
      </c>
      <c r="T298" t="s">
        <v>8318</v>
      </c>
    </row>
    <row r="299" spans="1:20" ht="43.2" hidden="1" x14ac:dyDescent="0.3">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11">
        <f t="shared" si="16"/>
        <v>42125.165972222225</v>
      </c>
      <c r="P299" s="11">
        <f t="shared" si="17"/>
        <v>42089.72802083334</v>
      </c>
      <c r="Q299">
        <f t="shared" si="18"/>
        <v>101</v>
      </c>
      <c r="R299">
        <f t="shared" si="19"/>
        <v>141.75</v>
      </c>
      <c r="S299" t="s">
        <v>8313</v>
      </c>
      <c r="T299" t="s">
        <v>8318</v>
      </c>
    </row>
    <row r="300" spans="1:20" ht="28.8" hidden="1" x14ac:dyDescent="0.3">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11">
        <f t="shared" si="16"/>
        <v>41768.875</v>
      </c>
      <c r="P300" s="11">
        <f t="shared" si="17"/>
        <v>41709.463518518518</v>
      </c>
      <c r="Q300">
        <f t="shared" si="18"/>
        <v>109</v>
      </c>
      <c r="R300">
        <f t="shared" si="19"/>
        <v>56.34</v>
      </c>
      <c r="S300" t="s">
        <v>8313</v>
      </c>
      <c r="T300" t="s">
        <v>8318</v>
      </c>
    </row>
    <row r="301" spans="1:20" ht="57.6" hidden="1" x14ac:dyDescent="0.3">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11">
        <f t="shared" si="16"/>
        <v>40499.266898148147</v>
      </c>
      <c r="P301" s="11">
        <f t="shared" si="17"/>
        <v>40469.225231481483</v>
      </c>
      <c r="Q301">
        <f t="shared" si="18"/>
        <v>179</v>
      </c>
      <c r="R301">
        <f t="shared" si="19"/>
        <v>73.34</v>
      </c>
      <c r="S301" t="s">
        <v>8313</v>
      </c>
      <c r="T301" t="s">
        <v>8318</v>
      </c>
    </row>
    <row r="302" spans="1:20" ht="43.2" hidden="1" x14ac:dyDescent="0.3">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11">
        <f t="shared" si="16"/>
        <v>40657.959930555553</v>
      </c>
      <c r="P302" s="11">
        <f t="shared" si="17"/>
        <v>40626.959930555553</v>
      </c>
      <c r="Q302">
        <f t="shared" si="18"/>
        <v>102</v>
      </c>
      <c r="R302">
        <f t="shared" si="19"/>
        <v>85.34</v>
      </c>
      <c r="S302" t="s">
        <v>8313</v>
      </c>
      <c r="T302" t="s">
        <v>8318</v>
      </c>
    </row>
    <row r="303" spans="1:20" ht="43.2" hidden="1" x14ac:dyDescent="0.3">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11">
        <f t="shared" si="16"/>
        <v>41352.696006944447</v>
      </c>
      <c r="P303" s="11">
        <f t="shared" si="17"/>
        <v>41312.737673611111</v>
      </c>
      <c r="Q303">
        <f t="shared" si="18"/>
        <v>119</v>
      </c>
      <c r="R303">
        <f t="shared" si="19"/>
        <v>61.5</v>
      </c>
      <c r="S303" t="s">
        <v>8313</v>
      </c>
      <c r="T303" t="s">
        <v>8318</v>
      </c>
    </row>
    <row r="304" spans="1:20" ht="57.6" hidden="1" x14ac:dyDescent="0.3">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11">
        <f t="shared" si="16"/>
        <v>40963.856921296298</v>
      </c>
      <c r="P304" s="11">
        <f t="shared" si="17"/>
        <v>40933.856921296298</v>
      </c>
      <c r="Q304">
        <f t="shared" si="18"/>
        <v>100</v>
      </c>
      <c r="R304">
        <f t="shared" si="19"/>
        <v>93.02</v>
      </c>
      <c r="S304" t="s">
        <v>8313</v>
      </c>
      <c r="T304" t="s">
        <v>8318</v>
      </c>
    </row>
    <row r="305" spans="1:20" ht="43.2" hidden="1" x14ac:dyDescent="0.3">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11">
        <f t="shared" si="16"/>
        <v>41062.071134259262</v>
      </c>
      <c r="P305" s="11">
        <f t="shared" si="17"/>
        <v>41032.071134259262</v>
      </c>
      <c r="Q305">
        <f t="shared" si="18"/>
        <v>137</v>
      </c>
      <c r="R305">
        <f t="shared" si="19"/>
        <v>50.29</v>
      </c>
      <c r="S305" t="s">
        <v>8313</v>
      </c>
      <c r="T305" t="s">
        <v>8318</v>
      </c>
    </row>
    <row r="306" spans="1:20" ht="28.8" hidden="1" x14ac:dyDescent="0.3">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11">
        <f t="shared" si="16"/>
        <v>41153.083333333336</v>
      </c>
      <c r="P306" s="11">
        <f t="shared" si="17"/>
        <v>41114.094872685186</v>
      </c>
      <c r="Q306">
        <f t="shared" si="18"/>
        <v>232</v>
      </c>
      <c r="R306">
        <f t="shared" si="19"/>
        <v>106.43</v>
      </c>
      <c r="S306" t="s">
        <v>8313</v>
      </c>
      <c r="T306" t="s">
        <v>8318</v>
      </c>
    </row>
    <row r="307" spans="1:20" ht="43.2" hidden="1" x14ac:dyDescent="0.3">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11">
        <f t="shared" si="16"/>
        <v>40978.630196759259</v>
      </c>
      <c r="P307" s="11">
        <f t="shared" si="17"/>
        <v>40948.630196759259</v>
      </c>
      <c r="Q307">
        <f t="shared" si="18"/>
        <v>130</v>
      </c>
      <c r="R307">
        <f t="shared" si="19"/>
        <v>51.72</v>
      </c>
      <c r="S307" t="s">
        <v>8313</v>
      </c>
      <c r="T307" t="s">
        <v>8318</v>
      </c>
    </row>
    <row r="308" spans="1:20" ht="28.8" hidden="1" x14ac:dyDescent="0.3">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11">
        <f t="shared" si="16"/>
        <v>41353.795520833337</v>
      </c>
      <c r="P308" s="11">
        <f t="shared" si="17"/>
        <v>41333.837187500001</v>
      </c>
      <c r="Q308">
        <f t="shared" si="18"/>
        <v>293</v>
      </c>
      <c r="R308">
        <f t="shared" si="19"/>
        <v>36.61</v>
      </c>
      <c r="S308" t="s">
        <v>8313</v>
      </c>
      <c r="T308" t="s">
        <v>8318</v>
      </c>
    </row>
    <row r="309" spans="1:20" hidden="1" x14ac:dyDescent="0.3">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11">
        <f t="shared" si="16"/>
        <v>41312.944456018515</v>
      </c>
      <c r="P309" s="11">
        <f t="shared" si="17"/>
        <v>41282.944456018515</v>
      </c>
      <c r="Q309">
        <f t="shared" si="18"/>
        <v>111</v>
      </c>
      <c r="R309">
        <f t="shared" si="19"/>
        <v>42.52</v>
      </c>
      <c r="S309" t="s">
        <v>8313</v>
      </c>
      <c r="T309" t="s">
        <v>8318</v>
      </c>
    </row>
    <row r="310" spans="1:20" ht="43.2" hidden="1" x14ac:dyDescent="0.3">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11">
        <f t="shared" si="16"/>
        <v>40612.694560185184</v>
      </c>
      <c r="P310" s="11">
        <f t="shared" si="17"/>
        <v>40567.694560185184</v>
      </c>
      <c r="Q310">
        <f t="shared" si="18"/>
        <v>106</v>
      </c>
      <c r="R310">
        <f t="shared" si="19"/>
        <v>62.71</v>
      </c>
      <c r="S310" t="s">
        <v>8313</v>
      </c>
      <c r="T310" t="s">
        <v>8318</v>
      </c>
    </row>
    <row r="311" spans="1:20" ht="43.2" hidden="1" x14ac:dyDescent="0.3">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11">
        <f t="shared" si="16"/>
        <v>41155.751550925925</v>
      </c>
      <c r="P311" s="11">
        <f t="shared" si="17"/>
        <v>41134.751550925925</v>
      </c>
      <c r="Q311">
        <f t="shared" si="18"/>
        <v>119</v>
      </c>
      <c r="R311">
        <f t="shared" si="19"/>
        <v>89.96</v>
      </c>
      <c r="S311" t="s">
        <v>8313</v>
      </c>
      <c r="T311" t="s">
        <v>8318</v>
      </c>
    </row>
    <row r="312" spans="1:20" ht="43.2" hidden="1" x14ac:dyDescent="0.3">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11">
        <f t="shared" si="16"/>
        <v>40836.083333333336</v>
      </c>
      <c r="P312" s="11">
        <f t="shared" si="17"/>
        <v>40821.183136574073</v>
      </c>
      <c r="Q312">
        <f t="shared" si="18"/>
        <v>104</v>
      </c>
      <c r="R312">
        <f t="shared" si="19"/>
        <v>28.92</v>
      </c>
      <c r="S312" t="s">
        <v>8313</v>
      </c>
      <c r="T312" t="s">
        <v>8318</v>
      </c>
    </row>
    <row r="313" spans="1:20" ht="43.2" hidden="1" x14ac:dyDescent="0.3">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11">
        <f t="shared" si="16"/>
        <v>40909.332638888889</v>
      </c>
      <c r="P313" s="11">
        <f t="shared" si="17"/>
        <v>40868.219814814816</v>
      </c>
      <c r="Q313">
        <f t="shared" si="18"/>
        <v>104</v>
      </c>
      <c r="R313">
        <f t="shared" si="19"/>
        <v>138.80000000000001</v>
      </c>
      <c r="S313" t="s">
        <v>8313</v>
      </c>
      <c r="T313" t="s">
        <v>8318</v>
      </c>
    </row>
    <row r="314" spans="1:20" ht="57.6" hidden="1" x14ac:dyDescent="0.3">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11">
        <f t="shared" si="16"/>
        <v>41378.877685185187</v>
      </c>
      <c r="P314" s="11">
        <f t="shared" si="17"/>
        <v>41348.877685185187</v>
      </c>
      <c r="Q314">
        <f t="shared" si="18"/>
        <v>112</v>
      </c>
      <c r="R314">
        <f t="shared" si="19"/>
        <v>61.3</v>
      </c>
      <c r="S314" t="s">
        <v>8313</v>
      </c>
      <c r="T314" t="s">
        <v>8318</v>
      </c>
    </row>
    <row r="315" spans="1:20" ht="57.6" hidden="1" x14ac:dyDescent="0.3">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11">
        <f t="shared" si="16"/>
        <v>40401.665972222225</v>
      </c>
      <c r="P315" s="11">
        <f t="shared" si="17"/>
        <v>40357.227939814817</v>
      </c>
      <c r="Q315">
        <f t="shared" si="18"/>
        <v>105</v>
      </c>
      <c r="R315">
        <f t="shared" si="19"/>
        <v>80.2</v>
      </c>
      <c r="S315" t="s">
        <v>8313</v>
      </c>
      <c r="T315" t="s">
        <v>8318</v>
      </c>
    </row>
    <row r="316" spans="1:20" ht="43.2" hidden="1" x14ac:dyDescent="0.3">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11">
        <f t="shared" si="16"/>
        <v>41334.833194444444</v>
      </c>
      <c r="P316" s="11">
        <f t="shared" si="17"/>
        <v>41304.833194444444</v>
      </c>
      <c r="Q316">
        <f t="shared" si="18"/>
        <v>385</v>
      </c>
      <c r="R316">
        <f t="shared" si="19"/>
        <v>32.1</v>
      </c>
      <c r="S316" t="s">
        <v>8313</v>
      </c>
      <c r="T316" t="s">
        <v>8318</v>
      </c>
    </row>
    <row r="317" spans="1:20" ht="43.2" hidden="1" x14ac:dyDescent="0.3">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11">
        <f t="shared" si="16"/>
        <v>41143.77238425926</v>
      </c>
      <c r="P317" s="11">
        <f t="shared" si="17"/>
        <v>41113.77238425926</v>
      </c>
      <c r="Q317">
        <f t="shared" si="18"/>
        <v>101</v>
      </c>
      <c r="R317">
        <f t="shared" si="19"/>
        <v>200.89</v>
      </c>
      <c r="S317" t="s">
        <v>8313</v>
      </c>
      <c r="T317" t="s">
        <v>8318</v>
      </c>
    </row>
    <row r="318" spans="1:20" ht="28.8" hidden="1" x14ac:dyDescent="0.3">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11">
        <f t="shared" si="16"/>
        <v>41984.207638888889</v>
      </c>
      <c r="P318" s="11">
        <f t="shared" si="17"/>
        <v>41950.923576388886</v>
      </c>
      <c r="Q318">
        <f t="shared" si="18"/>
        <v>114</v>
      </c>
      <c r="R318">
        <f t="shared" si="19"/>
        <v>108.01</v>
      </c>
      <c r="S318" t="s">
        <v>8313</v>
      </c>
      <c r="T318" t="s">
        <v>8318</v>
      </c>
    </row>
    <row r="319" spans="1:20" ht="43.2" hidden="1" x14ac:dyDescent="0.3">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11">
        <f t="shared" si="16"/>
        <v>41619.676886574074</v>
      </c>
      <c r="P319" s="11">
        <f t="shared" si="17"/>
        <v>41589.676886574074</v>
      </c>
      <c r="Q319">
        <f t="shared" si="18"/>
        <v>101</v>
      </c>
      <c r="R319">
        <f t="shared" si="19"/>
        <v>95.7</v>
      </c>
      <c r="S319" t="s">
        <v>8313</v>
      </c>
      <c r="T319" t="s">
        <v>8318</v>
      </c>
    </row>
    <row r="320" spans="1:20" ht="43.2" hidden="1" x14ac:dyDescent="0.3">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11">
        <f t="shared" si="16"/>
        <v>41359.997118055559</v>
      </c>
      <c r="P320" s="11">
        <f t="shared" si="17"/>
        <v>41330.038784722223</v>
      </c>
      <c r="Q320">
        <f t="shared" si="18"/>
        <v>283</v>
      </c>
      <c r="R320">
        <f t="shared" si="19"/>
        <v>49.88</v>
      </c>
      <c r="S320" t="s">
        <v>8313</v>
      </c>
      <c r="T320" t="s">
        <v>8318</v>
      </c>
    </row>
    <row r="321" spans="1:20" ht="57.6" hidden="1" x14ac:dyDescent="0.3">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11">
        <f t="shared" si="16"/>
        <v>40211.332638888889</v>
      </c>
      <c r="P321" s="11">
        <f t="shared" si="17"/>
        <v>40123.83829861111</v>
      </c>
      <c r="Q321">
        <f t="shared" si="18"/>
        <v>113</v>
      </c>
      <c r="R321">
        <f t="shared" si="19"/>
        <v>110.47</v>
      </c>
      <c r="S321" t="s">
        <v>8313</v>
      </c>
      <c r="T321" t="s">
        <v>8318</v>
      </c>
    </row>
    <row r="322" spans="1:20" ht="43.2" hidden="1" x14ac:dyDescent="0.3">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11">
        <f t="shared" ref="O322:O385" si="20">(((I322/60)/60)/24)+DATE(1970,1,1)</f>
        <v>42360.958333333328</v>
      </c>
      <c r="P322" s="11">
        <f t="shared" ref="P322:P385" si="21">(((J322/60)/60)/24)+DATE(1970,1,1)</f>
        <v>42331.551307870366</v>
      </c>
      <c r="Q322">
        <f t="shared" ref="Q322:Q385" si="22">ROUND(E322/D322*100,0)</f>
        <v>107</v>
      </c>
      <c r="R322">
        <f t="shared" si="19"/>
        <v>134.91</v>
      </c>
      <c r="S322" t="s">
        <v>8313</v>
      </c>
      <c r="T322" t="s">
        <v>8318</v>
      </c>
    </row>
    <row r="323" spans="1:20" ht="43.2" hidden="1" x14ac:dyDescent="0.3">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11">
        <f t="shared" si="20"/>
        <v>42682.488263888896</v>
      </c>
      <c r="P323" s="11">
        <f t="shared" si="21"/>
        <v>42647.446597222224</v>
      </c>
      <c r="Q323">
        <f t="shared" si="22"/>
        <v>103</v>
      </c>
      <c r="R323">
        <f t="shared" ref="R323:R386" si="23">IFERROR(ROUND(E323/L323,2),0)</f>
        <v>106.62</v>
      </c>
      <c r="S323" t="s">
        <v>8313</v>
      </c>
      <c r="T323" t="s">
        <v>8318</v>
      </c>
    </row>
    <row r="324" spans="1:20" ht="43.2" hidden="1" x14ac:dyDescent="0.3">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11">
        <f t="shared" si="20"/>
        <v>42503.57</v>
      </c>
      <c r="P324" s="11">
        <f t="shared" si="21"/>
        <v>42473.57</v>
      </c>
      <c r="Q324">
        <f t="shared" si="22"/>
        <v>108</v>
      </c>
      <c r="R324">
        <f t="shared" si="23"/>
        <v>145.04</v>
      </c>
      <c r="S324" t="s">
        <v>8313</v>
      </c>
      <c r="T324" t="s">
        <v>8318</v>
      </c>
    </row>
    <row r="325" spans="1:20" ht="43.2" hidden="1" x14ac:dyDescent="0.3">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11">
        <f t="shared" si="20"/>
        <v>42725.332638888889</v>
      </c>
      <c r="P325" s="11">
        <f t="shared" si="21"/>
        <v>42697.32136574074</v>
      </c>
      <c r="Q325">
        <f t="shared" si="22"/>
        <v>123</v>
      </c>
      <c r="R325">
        <f t="shared" si="23"/>
        <v>114.59</v>
      </c>
      <c r="S325" t="s">
        <v>8313</v>
      </c>
      <c r="T325" t="s">
        <v>8318</v>
      </c>
    </row>
    <row r="326" spans="1:20" ht="43.2" hidden="1" x14ac:dyDescent="0.3">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11">
        <f t="shared" si="20"/>
        <v>42217.626250000001</v>
      </c>
      <c r="P326" s="11">
        <f t="shared" si="21"/>
        <v>42184.626250000001</v>
      </c>
      <c r="Q326">
        <f t="shared" si="22"/>
        <v>102</v>
      </c>
      <c r="R326">
        <f t="shared" si="23"/>
        <v>105.32</v>
      </c>
      <c r="S326" t="s">
        <v>8313</v>
      </c>
      <c r="T326" t="s">
        <v>8318</v>
      </c>
    </row>
    <row r="327" spans="1:20" ht="43.2" hidden="1" x14ac:dyDescent="0.3">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11">
        <f t="shared" si="20"/>
        <v>42724.187881944439</v>
      </c>
      <c r="P327" s="11">
        <f t="shared" si="21"/>
        <v>42689.187881944439</v>
      </c>
      <c r="Q327">
        <f t="shared" si="22"/>
        <v>104</v>
      </c>
      <c r="R327">
        <f t="shared" si="23"/>
        <v>70.92</v>
      </c>
      <c r="S327" t="s">
        <v>8313</v>
      </c>
      <c r="T327" t="s">
        <v>8318</v>
      </c>
    </row>
    <row r="328" spans="1:20" ht="43.2" hidden="1" x14ac:dyDescent="0.3">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11">
        <f t="shared" si="20"/>
        <v>42808.956250000003</v>
      </c>
      <c r="P328" s="11">
        <f t="shared" si="21"/>
        <v>42775.314884259264</v>
      </c>
      <c r="Q328">
        <f t="shared" si="22"/>
        <v>113</v>
      </c>
      <c r="R328">
        <f t="shared" si="23"/>
        <v>147.16999999999999</v>
      </c>
      <c r="S328" t="s">
        <v>8313</v>
      </c>
      <c r="T328" t="s">
        <v>8318</v>
      </c>
    </row>
    <row r="329" spans="1:20" ht="43.2" hidden="1" x14ac:dyDescent="0.3">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11">
        <f t="shared" si="20"/>
        <v>42085.333333333328</v>
      </c>
      <c r="P329" s="11">
        <f t="shared" si="21"/>
        <v>42058.235289351855</v>
      </c>
      <c r="Q329">
        <f t="shared" si="22"/>
        <v>136</v>
      </c>
      <c r="R329">
        <f t="shared" si="23"/>
        <v>160.47</v>
      </c>
      <c r="S329" t="s">
        <v>8313</v>
      </c>
      <c r="T329" t="s">
        <v>8318</v>
      </c>
    </row>
    <row r="330" spans="1:20" ht="43.2" hidden="1" x14ac:dyDescent="0.3">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11">
        <f t="shared" si="20"/>
        <v>42309.166666666672</v>
      </c>
      <c r="P330" s="11">
        <f t="shared" si="21"/>
        <v>42278.946620370371</v>
      </c>
      <c r="Q330">
        <f t="shared" si="22"/>
        <v>104</v>
      </c>
      <c r="R330">
        <f t="shared" si="23"/>
        <v>156.05000000000001</v>
      </c>
      <c r="S330" t="s">
        <v>8313</v>
      </c>
      <c r="T330" t="s">
        <v>8318</v>
      </c>
    </row>
    <row r="331" spans="1:20" ht="43.2" hidden="1" x14ac:dyDescent="0.3">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11">
        <f t="shared" si="20"/>
        <v>42315.166666666672</v>
      </c>
      <c r="P331" s="11">
        <f t="shared" si="21"/>
        <v>42291.46674768519</v>
      </c>
      <c r="Q331">
        <f t="shared" si="22"/>
        <v>106</v>
      </c>
      <c r="R331">
        <f t="shared" si="23"/>
        <v>63.17</v>
      </c>
      <c r="S331" t="s">
        <v>8313</v>
      </c>
      <c r="T331" t="s">
        <v>8318</v>
      </c>
    </row>
    <row r="332" spans="1:20" ht="43.2" hidden="1" x14ac:dyDescent="0.3">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11">
        <f t="shared" si="20"/>
        <v>41411.165972222225</v>
      </c>
      <c r="P332" s="11">
        <f t="shared" si="21"/>
        <v>41379.515775462962</v>
      </c>
      <c r="Q332">
        <f t="shared" si="22"/>
        <v>102</v>
      </c>
      <c r="R332">
        <f t="shared" si="23"/>
        <v>104.82</v>
      </c>
      <c r="S332" t="s">
        <v>8313</v>
      </c>
      <c r="T332" t="s">
        <v>8318</v>
      </c>
    </row>
    <row r="333" spans="1:20" ht="43.2" hidden="1" x14ac:dyDescent="0.3">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11">
        <f t="shared" si="20"/>
        <v>42538.581412037034</v>
      </c>
      <c r="P333" s="11">
        <f t="shared" si="21"/>
        <v>42507.581412037034</v>
      </c>
      <c r="Q333">
        <f t="shared" si="22"/>
        <v>107</v>
      </c>
      <c r="R333">
        <f t="shared" si="23"/>
        <v>97.36</v>
      </c>
      <c r="S333" t="s">
        <v>8313</v>
      </c>
      <c r="T333" t="s">
        <v>8318</v>
      </c>
    </row>
    <row r="334" spans="1:20" ht="43.2" hidden="1" x14ac:dyDescent="0.3">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11">
        <f t="shared" si="20"/>
        <v>42305.333333333328</v>
      </c>
      <c r="P334" s="11">
        <f t="shared" si="21"/>
        <v>42263.680289351847</v>
      </c>
      <c r="Q334">
        <f t="shared" si="22"/>
        <v>113</v>
      </c>
      <c r="R334">
        <f t="shared" si="23"/>
        <v>203.63</v>
      </c>
      <c r="S334" t="s">
        <v>8313</v>
      </c>
      <c r="T334" t="s">
        <v>8318</v>
      </c>
    </row>
    <row r="335" spans="1:20" ht="43.2" hidden="1" x14ac:dyDescent="0.3">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11">
        <f t="shared" si="20"/>
        <v>42467.59480324074</v>
      </c>
      <c r="P335" s="11">
        <f t="shared" si="21"/>
        <v>42437.636469907404</v>
      </c>
      <c r="Q335">
        <f t="shared" si="22"/>
        <v>125</v>
      </c>
      <c r="R335">
        <f t="shared" si="23"/>
        <v>188.31</v>
      </c>
      <c r="S335" t="s">
        <v>8313</v>
      </c>
      <c r="T335" t="s">
        <v>8318</v>
      </c>
    </row>
    <row r="336" spans="1:20" ht="57.6" hidden="1" x14ac:dyDescent="0.3">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11">
        <f t="shared" si="20"/>
        <v>42139.791666666672</v>
      </c>
      <c r="P336" s="11">
        <f t="shared" si="21"/>
        <v>42101.682372685187</v>
      </c>
      <c r="Q336">
        <f t="shared" si="22"/>
        <v>101</v>
      </c>
      <c r="R336">
        <f t="shared" si="23"/>
        <v>146.65</v>
      </c>
      <c r="S336" t="s">
        <v>8313</v>
      </c>
      <c r="T336" t="s">
        <v>8318</v>
      </c>
    </row>
    <row r="337" spans="1:20" ht="43.2" hidden="1" x14ac:dyDescent="0.3">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11">
        <f t="shared" si="20"/>
        <v>42132.916666666672</v>
      </c>
      <c r="P337" s="11">
        <f t="shared" si="21"/>
        <v>42101.737442129626</v>
      </c>
      <c r="Q337">
        <f t="shared" si="22"/>
        <v>103</v>
      </c>
      <c r="R337">
        <f t="shared" si="23"/>
        <v>109.19</v>
      </c>
      <c r="S337" t="s">
        <v>8313</v>
      </c>
      <c r="T337" t="s">
        <v>8318</v>
      </c>
    </row>
    <row r="338" spans="1:20" ht="43.2" hidden="1" x14ac:dyDescent="0.3">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11">
        <f t="shared" si="20"/>
        <v>42321.637939814813</v>
      </c>
      <c r="P338" s="11">
        <f t="shared" si="21"/>
        <v>42291.596273148149</v>
      </c>
      <c r="Q338">
        <f t="shared" si="22"/>
        <v>117</v>
      </c>
      <c r="R338">
        <f t="shared" si="23"/>
        <v>59.25</v>
      </c>
      <c r="S338" t="s">
        <v>8313</v>
      </c>
      <c r="T338" t="s">
        <v>8318</v>
      </c>
    </row>
    <row r="339" spans="1:20" ht="43.2" hidden="1" x14ac:dyDescent="0.3">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11">
        <f t="shared" si="20"/>
        <v>42077.086898148147</v>
      </c>
      <c r="P339" s="11">
        <f t="shared" si="21"/>
        <v>42047.128564814819</v>
      </c>
      <c r="Q339">
        <f t="shared" si="22"/>
        <v>101</v>
      </c>
      <c r="R339">
        <f t="shared" si="23"/>
        <v>97.9</v>
      </c>
      <c r="S339" t="s">
        <v>8313</v>
      </c>
      <c r="T339" t="s">
        <v>8318</v>
      </c>
    </row>
    <row r="340" spans="1:20" ht="43.2" hidden="1" x14ac:dyDescent="0.3">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11">
        <f t="shared" si="20"/>
        <v>42616.041666666672</v>
      </c>
      <c r="P340" s="11">
        <f t="shared" si="21"/>
        <v>42559.755671296298</v>
      </c>
      <c r="Q340">
        <f t="shared" si="22"/>
        <v>110</v>
      </c>
      <c r="R340">
        <f t="shared" si="23"/>
        <v>70</v>
      </c>
      <c r="S340" t="s">
        <v>8313</v>
      </c>
      <c r="T340" t="s">
        <v>8318</v>
      </c>
    </row>
    <row r="341" spans="1:20" ht="43.2" hidden="1" x14ac:dyDescent="0.3">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11">
        <f t="shared" si="20"/>
        <v>42123.760046296295</v>
      </c>
      <c r="P341" s="11">
        <f t="shared" si="21"/>
        <v>42093.760046296295</v>
      </c>
      <c r="Q341">
        <f t="shared" si="22"/>
        <v>108</v>
      </c>
      <c r="R341">
        <f t="shared" si="23"/>
        <v>72.87</v>
      </c>
      <c r="S341" t="s">
        <v>8313</v>
      </c>
      <c r="T341" t="s">
        <v>8318</v>
      </c>
    </row>
    <row r="342" spans="1:20" ht="43.2" hidden="1" x14ac:dyDescent="0.3">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11">
        <f t="shared" si="20"/>
        <v>42802.875</v>
      </c>
      <c r="P342" s="11">
        <f t="shared" si="21"/>
        <v>42772.669062500005</v>
      </c>
      <c r="Q342">
        <f t="shared" si="22"/>
        <v>125</v>
      </c>
      <c r="R342">
        <f t="shared" si="23"/>
        <v>146.35</v>
      </c>
      <c r="S342" t="s">
        <v>8313</v>
      </c>
      <c r="T342" t="s">
        <v>8318</v>
      </c>
    </row>
    <row r="343" spans="1:20" ht="43.2" hidden="1" x14ac:dyDescent="0.3">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11">
        <f t="shared" si="20"/>
        <v>41913.165972222225</v>
      </c>
      <c r="P343" s="11">
        <f t="shared" si="21"/>
        <v>41894.879606481481</v>
      </c>
      <c r="Q343">
        <f t="shared" si="22"/>
        <v>107</v>
      </c>
      <c r="R343">
        <f t="shared" si="23"/>
        <v>67.91</v>
      </c>
      <c r="S343" t="s">
        <v>8313</v>
      </c>
      <c r="T343" t="s">
        <v>8318</v>
      </c>
    </row>
    <row r="344" spans="1:20" ht="28.8" hidden="1" x14ac:dyDescent="0.3">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11">
        <f t="shared" si="20"/>
        <v>42489.780844907407</v>
      </c>
      <c r="P344" s="11">
        <f t="shared" si="21"/>
        <v>42459.780844907407</v>
      </c>
      <c r="Q344">
        <f t="shared" si="22"/>
        <v>100</v>
      </c>
      <c r="R344">
        <f t="shared" si="23"/>
        <v>169.85</v>
      </c>
      <c r="S344" t="s">
        <v>8313</v>
      </c>
      <c r="T344" t="s">
        <v>8318</v>
      </c>
    </row>
    <row r="345" spans="1:20" ht="43.2" hidden="1" x14ac:dyDescent="0.3">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11">
        <f t="shared" si="20"/>
        <v>41957.125</v>
      </c>
      <c r="P345" s="11">
        <f t="shared" si="21"/>
        <v>41926.73778935185</v>
      </c>
      <c r="Q345">
        <f t="shared" si="22"/>
        <v>102</v>
      </c>
      <c r="R345">
        <f t="shared" si="23"/>
        <v>58.41</v>
      </c>
      <c r="S345" t="s">
        <v>8313</v>
      </c>
      <c r="T345" t="s">
        <v>8318</v>
      </c>
    </row>
    <row r="346" spans="1:20" ht="43.2" hidden="1" x14ac:dyDescent="0.3">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11">
        <f t="shared" si="20"/>
        <v>42156.097222222219</v>
      </c>
      <c r="P346" s="11">
        <f t="shared" si="21"/>
        <v>42111.970995370371</v>
      </c>
      <c r="Q346">
        <f t="shared" si="22"/>
        <v>102</v>
      </c>
      <c r="R346">
        <f t="shared" si="23"/>
        <v>119.99</v>
      </c>
      <c r="S346" t="s">
        <v>8313</v>
      </c>
      <c r="T346" t="s">
        <v>8318</v>
      </c>
    </row>
    <row r="347" spans="1:20" ht="43.2" hidden="1" x14ac:dyDescent="0.3">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11">
        <f t="shared" si="20"/>
        <v>42144.944328703699</v>
      </c>
      <c r="P347" s="11">
        <f t="shared" si="21"/>
        <v>42114.944328703699</v>
      </c>
      <c r="Q347">
        <f t="shared" si="22"/>
        <v>123</v>
      </c>
      <c r="R347">
        <f t="shared" si="23"/>
        <v>99.86</v>
      </c>
      <c r="S347" t="s">
        <v>8313</v>
      </c>
      <c r="T347" t="s">
        <v>8318</v>
      </c>
    </row>
    <row r="348" spans="1:20" ht="43.2" hidden="1" x14ac:dyDescent="0.3">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11">
        <f t="shared" si="20"/>
        <v>42291.500243055561</v>
      </c>
      <c r="P348" s="11">
        <f t="shared" si="21"/>
        <v>42261.500243055561</v>
      </c>
      <c r="Q348">
        <f t="shared" si="22"/>
        <v>170</v>
      </c>
      <c r="R348">
        <f t="shared" si="23"/>
        <v>90.58</v>
      </c>
      <c r="S348" t="s">
        <v>8313</v>
      </c>
      <c r="T348" t="s">
        <v>8318</v>
      </c>
    </row>
    <row r="349" spans="1:20" ht="43.2" hidden="1" x14ac:dyDescent="0.3">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11">
        <f t="shared" si="20"/>
        <v>42322.537141203706</v>
      </c>
      <c r="P349" s="11">
        <f t="shared" si="21"/>
        <v>42292.495474537034</v>
      </c>
      <c r="Q349">
        <f t="shared" si="22"/>
        <v>112</v>
      </c>
      <c r="R349">
        <f t="shared" si="23"/>
        <v>117.77</v>
      </c>
      <c r="S349" t="s">
        <v>8313</v>
      </c>
      <c r="T349" t="s">
        <v>8318</v>
      </c>
    </row>
    <row r="350" spans="1:20" ht="43.2" hidden="1" x14ac:dyDescent="0.3">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11">
        <f t="shared" si="20"/>
        <v>42237.58699074074</v>
      </c>
      <c r="P350" s="11">
        <f t="shared" si="21"/>
        <v>42207.58699074074</v>
      </c>
      <c r="Q350">
        <f t="shared" si="22"/>
        <v>103</v>
      </c>
      <c r="R350">
        <f t="shared" si="23"/>
        <v>86.55</v>
      </c>
      <c r="S350" t="s">
        <v>8313</v>
      </c>
      <c r="T350" t="s">
        <v>8318</v>
      </c>
    </row>
    <row r="351" spans="1:20" ht="43.2" hidden="1" x14ac:dyDescent="0.3">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11">
        <f t="shared" si="20"/>
        <v>42790.498935185184</v>
      </c>
      <c r="P351" s="11">
        <f t="shared" si="21"/>
        <v>42760.498935185184</v>
      </c>
      <c r="Q351">
        <f t="shared" si="22"/>
        <v>107</v>
      </c>
      <c r="R351">
        <f t="shared" si="23"/>
        <v>71.900000000000006</v>
      </c>
      <c r="S351" t="s">
        <v>8313</v>
      </c>
      <c r="T351" t="s">
        <v>8318</v>
      </c>
    </row>
    <row r="352" spans="1:20" ht="43.2" hidden="1" x14ac:dyDescent="0.3">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11">
        <f t="shared" si="20"/>
        <v>42624.165972222225</v>
      </c>
      <c r="P352" s="11">
        <f t="shared" si="21"/>
        <v>42586.066076388888</v>
      </c>
      <c r="Q352">
        <f t="shared" si="22"/>
        <v>115</v>
      </c>
      <c r="R352">
        <f t="shared" si="23"/>
        <v>129.82</v>
      </c>
      <c r="S352" t="s">
        <v>8313</v>
      </c>
      <c r="T352" t="s">
        <v>8318</v>
      </c>
    </row>
    <row r="353" spans="1:20" ht="43.2" hidden="1" x14ac:dyDescent="0.3">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11">
        <f t="shared" si="20"/>
        <v>42467.923078703709</v>
      </c>
      <c r="P353" s="11">
        <f t="shared" si="21"/>
        <v>42427.964745370366</v>
      </c>
      <c r="Q353">
        <f t="shared" si="22"/>
        <v>127</v>
      </c>
      <c r="R353">
        <f t="shared" si="23"/>
        <v>44.91</v>
      </c>
      <c r="S353" t="s">
        <v>8313</v>
      </c>
      <c r="T353" t="s">
        <v>8318</v>
      </c>
    </row>
    <row r="354" spans="1:20" ht="43.2" hidden="1" x14ac:dyDescent="0.3">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11">
        <f t="shared" si="20"/>
        <v>41920.167453703703</v>
      </c>
      <c r="P354" s="11">
        <f t="shared" si="21"/>
        <v>41890.167453703703</v>
      </c>
      <c r="Q354">
        <f t="shared" si="22"/>
        <v>117</v>
      </c>
      <c r="R354">
        <f t="shared" si="23"/>
        <v>40.76</v>
      </c>
      <c r="S354" t="s">
        <v>8313</v>
      </c>
      <c r="T354" t="s">
        <v>8318</v>
      </c>
    </row>
    <row r="355" spans="1:20" ht="43.2" hidden="1" x14ac:dyDescent="0.3">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11">
        <f t="shared" si="20"/>
        <v>42327.833553240736</v>
      </c>
      <c r="P355" s="11">
        <f t="shared" si="21"/>
        <v>42297.791886574079</v>
      </c>
      <c r="Q355">
        <f t="shared" si="22"/>
        <v>109</v>
      </c>
      <c r="R355">
        <f t="shared" si="23"/>
        <v>103.52</v>
      </c>
      <c r="S355" t="s">
        <v>8313</v>
      </c>
      <c r="T355" t="s">
        <v>8318</v>
      </c>
    </row>
    <row r="356" spans="1:20" ht="43.2" hidden="1" x14ac:dyDescent="0.3">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11">
        <f t="shared" si="20"/>
        <v>42468.786122685182</v>
      </c>
      <c r="P356" s="11">
        <f t="shared" si="21"/>
        <v>42438.827789351853</v>
      </c>
      <c r="Q356">
        <f t="shared" si="22"/>
        <v>104</v>
      </c>
      <c r="R356">
        <f t="shared" si="23"/>
        <v>125.45</v>
      </c>
      <c r="S356" t="s">
        <v>8313</v>
      </c>
      <c r="T356" t="s">
        <v>8318</v>
      </c>
    </row>
    <row r="357" spans="1:20" ht="43.2" hidden="1" x14ac:dyDescent="0.3">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11">
        <f t="shared" si="20"/>
        <v>41974.3355787037</v>
      </c>
      <c r="P357" s="11">
        <f t="shared" si="21"/>
        <v>41943.293912037036</v>
      </c>
      <c r="Q357">
        <f t="shared" si="22"/>
        <v>116</v>
      </c>
      <c r="R357">
        <f t="shared" si="23"/>
        <v>246.61</v>
      </c>
      <c r="S357" t="s">
        <v>8313</v>
      </c>
      <c r="T357" t="s">
        <v>8318</v>
      </c>
    </row>
    <row r="358" spans="1:20" ht="43.2" hidden="1" x14ac:dyDescent="0.3">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11">
        <f t="shared" si="20"/>
        <v>42445.761493055557</v>
      </c>
      <c r="P358" s="11">
        <f t="shared" si="21"/>
        <v>42415.803159722222</v>
      </c>
      <c r="Q358">
        <f t="shared" si="22"/>
        <v>103</v>
      </c>
      <c r="R358">
        <f t="shared" si="23"/>
        <v>79.400000000000006</v>
      </c>
      <c r="S358" t="s">
        <v>8313</v>
      </c>
      <c r="T358" t="s">
        <v>8318</v>
      </c>
    </row>
    <row r="359" spans="1:20" ht="43.2" hidden="1" x14ac:dyDescent="0.3">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11">
        <f t="shared" si="20"/>
        <v>42118.222187499996</v>
      </c>
      <c r="P359" s="11">
        <f t="shared" si="21"/>
        <v>42078.222187499996</v>
      </c>
      <c r="Q359">
        <f t="shared" si="22"/>
        <v>174</v>
      </c>
      <c r="R359">
        <f t="shared" si="23"/>
        <v>86.14</v>
      </c>
      <c r="S359" t="s">
        <v>8313</v>
      </c>
      <c r="T359" t="s">
        <v>8318</v>
      </c>
    </row>
    <row r="360" spans="1:20" ht="43.2" hidden="1" x14ac:dyDescent="0.3">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11">
        <f t="shared" si="20"/>
        <v>42536.625</v>
      </c>
      <c r="P360" s="11">
        <f t="shared" si="21"/>
        <v>42507.860196759255</v>
      </c>
      <c r="Q360">
        <f t="shared" si="22"/>
        <v>103</v>
      </c>
      <c r="R360">
        <f t="shared" si="23"/>
        <v>193.05</v>
      </c>
      <c r="S360" t="s">
        <v>8313</v>
      </c>
      <c r="T360" t="s">
        <v>8318</v>
      </c>
    </row>
    <row r="361" spans="1:20" ht="43.2" hidden="1" x14ac:dyDescent="0.3">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11">
        <f t="shared" si="20"/>
        <v>41957.216666666667</v>
      </c>
      <c r="P361" s="11">
        <f t="shared" si="21"/>
        <v>41935.070486111108</v>
      </c>
      <c r="Q361">
        <f t="shared" si="22"/>
        <v>105</v>
      </c>
      <c r="R361">
        <f t="shared" si="23"/>
        <v>84.02</v>
      </c>
      <c r="S361" t="s">
        <v>8313</v>
      </c>
      <c r="T361" t="s">
        <v>8318</v>
      </c>
    </row>
    <row r="362" spans="1:20" ht="43.2" hidden="1" x14ac:dyDescent="0.3">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11">
        <f t="shared" si="20"/>
        <v>42208.132638888885</v>
      </c>
      <c r="P362" s="11">
        <f t="shared" si="21"/>
        <v>42163.897916666669</v>
      </c>
      <c r="Q362">
        <f t="shared" si="22"/>
        <v>101</v>
      </c>
      <c r="R362">
        <f t="shared" si="23"/>
        <v>139.83000000000001</v>
      </c>
      <c r="S362" t="s">
        <v>8313</v>
      </c>
      <c r="T362" t="s">
        <v>8318</v>
      </c>
    </row>
    <row r="363" spans="1:20" ht="43.2" hidden="1" x14ac:dyDescent="0.3">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11">
        <f t="shared" si="20"/>
        <v>41966.042893518519</v>
      </c>
      <c r="P363" s="11">
        <f t="shared" si="21"/>
        <v>41936.001226851848</v>
      </c>
      <c r="Q363">
        <f t="shared" si="22"/>
        <v>111</v>
      </c>
      <c r="R363">
        <f t="shared" si="23"/>
        <v>109.82</v>
      </c>
      <c r="S363" t="s">
        <v>8313</v>
      </c>
      <c r="T363" t="s">
        <v>8318</v>
      </c>
    </row>
    <row r="364" spans="1:20" ht="57.6" hidden="1" x14ac:dyDescent="0.3">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11">
        <f t="shared" si="20"/>
        <v>41859</v>
      </c>
      <c r="P364" s="11">
        <f t="shared" si="21"/>
        <v>41837.210543981484</v>
      </c>
      <c r="Q364">
        <f t="shared" si="22"/>
        <v>124</v>
      </c>
      <c r="R364">
        <f t="shared" si="23"/>
        <v>139.53</v>
      </c>
      <c r="S364" t="s">
        <v>8313</v>
      </c>
      <c r="T364" t="s">
        <v>8318</v>
      </c>
    </row>
    <row r="365" spans="1:20" ht="57.6" hidden="1" x14ac:dyDescent="0.3">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11">
        <f t="shared" si="20"/>
        <v>40300.806944444441</v>
      </c>
      <c r="P365" s="11">
        <f t="shared" si="21"/>
        <v>40255.744629629626</v>
      </c>
      <c r="Q365">
        <f t="shared" si="22"/>
        <v>101</v>
      </c>
      <c r="R365">
        <f t="shared" si="23"/>
        <v>347.85</v>
      </c>
      <c r="S365" t="s">
        <v>8313</v>
      </c>
      <c r="T365" t="s">
        <v>8318</v>
      </c>
    </row>
    <row r="366" spans="1:20" ht="43.2" hidden="1" x14ac:dyDescent="0.3">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11">
        <f t="shared" si="20"/>
        <v>41811.165972222225</v>
      </c>
      <c r="P366" s="11">
        <f t="shared" si="21"/>
        <v>41780.859629629631</v>
      </c>
      <c r="Q366">
        <f t="shared" si="22"/>
        <v>110</v>
      </c>
      <c r="R366">
        <f t="shared" si="23"/>
        <v>68.239999999999995</v>
      </c>
      <c r="S366" t="s">
        <v>8313</v>
      </c>
      <c r="T366" t="s">
        <v>8318</v>
      </c>
    </row>
    <row r="367" spans="1:20" ht="43.2" hidden="1" x14ac:dyDescent="0.3">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11">
        <f t="shared" si="20"/>
        <v>41698.606469907405</v>
      </c>
      <c r="P367" s="11">
        <f t="shared" si="21"/>
        <v>41668.606469907405</v>
      </c>
      <c r="Q367">
        <f t="shared" si="22"/>
        <v>104</v>
      </c>
      <c r="R367">
        <f t="shared" si="23"/>
        <v>239.94</v>
      </c>
      <c r="S367" t="s">
        <v>8313</v>
      </c>
      <c r="T367" t="s">
        <v>8318</v>
      </c>
    </row>
    <row r="368" spans="1:20" ht="43.2" hidden="1" x14ac:dyDescent="0.3">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11">
        <f t="shared" si="20"/>
        <v>41049.793032407404</v>
      </c>
      <c r="P368" s="11">
        <f t="shared" si="21"/>
        <v>41019.793032407404</v>
      </c>
      <c r="Q368">
        <f t="shared" si="22"/>
        <v>101</v>
      </c>
      <c r="R368">
        <f t="shared" si="23"/>
        <v>287.31</v>
      </c>
      <c r="S368" t="s">
        <v>8313</v>
      </c>
      <c r="T368" t="s">
        <v>8318</v>
      </c>
    </row>
    <row r="369" spans="1:20" ht="43.2" hidden="1" x14ac:dyDescent="0.3">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11">
        <f t="shared" si="20"/>
        <v>41395.207638888889</v>
      </c>
      <c r="P369" s="11">
        <f t="shared" si="21"/>
        <v>41355.577291666668</v>
      </c>
      <c r="Q369">
        <f t="shared" si="22"/>
        <v>103</v>
      </c>
      <c r="R369">
        <f t="shared" si="23"/>
        <v>86.85</v>
      </c>
      <c r="S369" t="s">
        <v>8313</v>
      </c>
      <c r="T369" t="s">
        <v>8318</v>
      </c>
    </row>
    <row r="370" spans="1:20" ht="43.2" hidden="1" x14ac:dyDescent="0.3">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11">
        <f t="shared" si="20"/>
        <v>42078.563912037032</v>
      </c>
      <c r="P370" s="11">
        <f t="shared" si="21"/>
        <v>42043.605578703704</v>
      </c>
      <c r="Q370">
        <f t="shared" si="22"/>
        <v>104</v>
      </c>
      <c r="R370">
        <f t="shared" si="23"/>
        <v>81.849999999999994</v>
      </c>
      <c r="S370" t="s">
        <v>8313</v>
      </c>
      <c r="T370" t="s">
        <v>8318</v>
      </c>
    </row>
    <row r="371" spans="1:20" ht="43.2" hidden="1" x14ac:dyDescent="0.3">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11">
        <f t="shared" si="20"/>
        <v>40923.551724537036</v>
      </c>
      <c r="P371" s="11">
        <f t="shared" si="21"/>
        <v>40893.551724537036</v>
      </c>
      <c r="Q371">
        <f t="shared" si="22"/>
        <v>110</v>
      </c>
      <c r="R371">
        <f t="shared" si="23"/>
        <v>42.87</v>
      </c>
      <c r="S371" t="s">
        <v>8313</v>
      </c>
      <c r="T371" t="s">
        <v>8318</v>
      </c>
    </row>
    <row r="372" spans="1:20" ht="43.2" hidden="1" x14ac:dyDescent="0.3">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11">
        <f t="shared" si="20"/>
        <v>42741.795138888891</v>
      </c>
      <c r="P372" s="11">
        <f t="shared" si="21"/>
        <v>42711.795138888891</v>
      </c>
      <c r="Q372">
        <f t="shared" si="22"/>
        <v>122</v>
      </c>
      <c r="R372">
        <f t="shared" si="23"/>
        <v>709.42</v>
      </c>
      <c r="S372" t="s">
        <v>8313</v>
      </c>
      <c r="T372" t="s">
        <v>8318</v>
      </c>
    </row>
    <row r="373" spans="1:20" ht="43.2" hidden="1" x14ac:dyDescent="0.3">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11">
        <f t="shared" si="20"/>
        <v>41306.767812500002</v>
      </c>
      <c r="P373" s="11">
        <f t="shared" si="21"/>
        <v>41261.767812500002</v>
      </c>
      <c r="Q373">
        <f t="shared" si="22"/>
        <v>114</v>
      </c>
      <c r="R373">
        <f t="shared" si="23"/>
        <v>161.26</v>
      </c>
      <c r="S373" t="s">
        <v>8313</v>
      </c>
      <c r="T373" t="s">
        <v>8318</v>
      </c>
    </row>
    <row r="374" spans="1:20" ht="28.8" hidden="1" x14ac:dyDescent="0.3">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11">
        <f t="shared" si="20"/>
        <v>42465.666666666672</v>
      </c>
      <c r="P374" s="11">
        <f t="shared" si="21"/>
        <v>42425.576898148152</v>
      </c>
      <c r="Q374">
        <f t="shared" si="22"/>
        <v>125</v>
      </c>
      <c r="R374">
        <f t="shared" si="23"/>
        <v>41.78</v>
      </c>
      <c r="S374" t="s">
        <v>8313</v>
      </c>
      <c r="T374" t="s">
        <v>8318</v>
      </c>
    </row>
    <row r="375" spans="1:20" ht="43.2" hidden="1" x14ac:dyDescent="0.3">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11">
        <f t="shared" si="20"/>
        <v>41108.91201388889</v>
      </c>
      <c r="P375" s="11">
        <f t="shared" si="21"/>
        <v>41078.91201388889</v>
      </c>
      <c r="Q375">
        <f t="shared" si="22"/>
        <v>107</v>
      </c>
      <c r="R375">
        <f t="shared" si="23"/>
        <v>89.89</v>
      </c>
      <c r="S375" t="s">
        <v>8313</v>
      </c>
      <c r="T375" t="s">
        <v>8318</v>
      </c>
    </row>
    <row r="376" spans="1:20" ht="43.2" hidden="1" x14ac:dyDescent="0.3">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11">
        <f t="shared" si="20"/>
        <v>40802.889247685183</v>
      </c>
      <c r="P376" s="11">
        <f t="shared" si="21"/>
        <v>40757.889247685183</v>
      </c>
      <c r="Q376">
        <f t="shared" si="22"/>
        <v>131</v>
      </c>
      <c r="R376">
        <f t="shared" si="23"/>
        <v>45.05</v>
      </c>
      <c r="S376" t="s">
        <v>8313</v>
      </c>
      <c r="T376" t="s">
        <v>8318</v>
      </c>
    </row>
    <row r="377" spans="1:20" ht="43.2" hidden="1" x14ac:dyDescent="0.3">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11">
        <f t="shared" si="20"/>
        <v>41699.720833333333</v>
      </c>
      <c r="P377" s="11">
        <f t="shared" si="21"/>
        <v>41657.985081018516</v>
      </c>
      <c r="Q377">
        <f t="shared" si="22"/>
        <v>120</v>
      </c>
      <c r="R377">
        <f t="shared" si="23"/>
        <v>42.86</v>
      </c>
      <c r="S377" t="s">
        <v>8313</v>
      </c>
      <c r="T377" t="s">
        <v>8318</v>
      </c>
    </row>
    <row r="378" spans="1:20" ht="43.2" hidden="1" x14ac:dyDescent="0.3">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11">
        <f t="shared" si="20"/>
        <v>42607.452731481477</v>
      </c>
      <c r="P378" s="11">
        <f t="shared" si="21"/>
        <v>42576.452731481477</v>
      </c>
      <c r="Q378">
        <f t="shared" si="22"/>
        <v>106</v>
      </c>
      <c r="R378">
        <f t="shared" si="23"/>
        <v>54.08</v>
      </c>
      <c r="S378" t="s">
        <v>8313</v>
      </c>
      <c r="T378" t="s">
        <v>8318</v>
      </c>
    </row>
    <row r="379" spans="1:20" ht="43.2" hidden="1" x14ac:dyDescent="0.3">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11">
        <f t="shared" si="20"/>
        <v>42322.292361111111</v>
      </c>
      <c r="P379" s="11">
        <f t="shared" si="21"/>
        <v>42292.250787037032</v>
      </c>
      <c r="Q379">
        <f t="shared" si="22"/>
        <v>114</v>
      </c>
      <c r="R379">
        <f t="shared" si="23"/>
        <v>103.22</v>
      </c>
      <c r="S379" t="s">
        <v>8313</v>
      </c>
      <c r="T379" t="s">
        <v>8318</v>
      </c>
    </row>
    <row r="380" spans="1:20" ht="57.6" hidden="1" x14ac:dyDescent="0.3">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11">
        <f t="shared" si="20"/>
        <v>42394.994444444441</v>
      </c>
      <c r="P380" s="11">
        <f t="shared" si="21"/>
        <v>42370.571851851855</v>
      </c>
      <c r="Q380">
        <f t="shared" si="22"/>
        <v>112</v>
      </c>
      <c r="R380">
        <f t="shared" si="23"/>
        <v>40.4</v>
      </c>
      <c r="S380" t="s">
        <v>8313</v>
      </c>
      <c r="T380" t="s">
        <v>8318</v>
      </c>
    </row>
    <row r="381" spans="1:20" ht="43.2" hidden="1" x14ac:dyDescent="0.3">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11">
        <f t="shared" si="20"/>
        <v>41032.688333333332</v>
      </c>
      <c r="P381" s="11">
        <f t="shared" si="21"/>
        <v>40987.688333333332</v>
      </c>
      <c r="Q381">
        <f t="shared" si="22"/>
        <v>116</v>
      </c>
      <c r="R381">
        <f t="shared" si="23"/>
        <v>116.86</v>
      </c>
      <c r="S381" t="s">
        <v>8313</v>
      </c>
      <c r="T381" t="s">
        <v>8318</v>
      </c>
    </row>
    <row r="382" spans="1:20" ht="57.6" hidden="1" x14ac:dyDescent="0.3">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11">
        <f t="shared" si="20"/>
        <v>42392.719814814816</v>
      </c>
      <c r="P382" s="11">
        <f t="shared" si="21"/>
        <v>42367.719814814816</v>
      </c>
      <c r="Q382">
        <f t="shared" si="22"/>
        <v>142</v>
      </c>
      <c r="R382">
        <f t="shared" si="23"/>
        <v>115.51</v>
      </c>
      <c r="S382" t="s">
        <v>8313</v>
      </c>
      <c r="T382" t="s">
        <v>8318</v>
      </c>
    </row>
    <row r="383" spans="1:20" ht="43.2" hidden="1" x14ac:dyDescent="0.3">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11">
        <f t="shared" si="20"/>
        <v>41120.208333333336</v>
      </c>
      <c r="P383" s="11">
        <f t="shared" si="21"/>
        <v>41085.698113425926</v>
      </c>
      <c r="Q383">
        <f t="shared" si="22"/>
        <v>105</v>
      </c>
      <c r="R383">
        <f t="shared" si="23"/>
        <v>104.31</v>
      </c>
      <c r="S383" t="s">
        <v>8313</v>
      </c>
      <c r="T383" t="s">
        <v>8318</v>
      </c>
    </row>
    <row r="384" spans="1:20" ht="57.6" hidden="1" x14ac:dyDescent="0.3">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11">
        <f t="shared" si="20"/>
        <v>41158.709490740745</v>
      </c>
      <c r="P384" s="11">
        <f t="shared" si="21"/>
        <v>41144.709490740745</v>
      </c>
      <c r="Q384">
        <f t="shared" si="22"/>
        <v>256</v>
      </c>
      <c r="R384">
        <f t="shared" si="23"/>
        <v>69.77</v>
      </c>
      <c r="S384" t="s">
        <v>8313</v>
      </c>
      <c r="T384" t="s">
        <v>8318</v>
      </c>
    </row>
    <row r="385" spans="1:20" ht="43.2" hidden="1" x14ac:dyDescent="0.3">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11">
        <f t="shared" si="20"/>
        <v>41778.117581018516</v>
      </c>
      <c r="P385" s="11">
        <f t="shared" si="21"/>
        <v>41755.117581018516</v>
      </c>
      <c r="Q385">
        <f t="shared" si="22"/>
        <v>207</v>
      </c>
      <c r="R385">
        <f t="shared" si="23"/>
        <v>43.02</v>
      </c>
      <c r="S385" t="s">
        <v>8313</v>
      </c>
      <c r="T385" t="s">
        <v>8318</v>
      </c>
    </row>
    <row r="386" spans="1:20" ht="43.2" hidden="1" x14ac:dyDescent="0.3">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11">
        <f t="shared" ref="O386:O449" si="24">(((I386/60)/60)/24)+DATE(1970,1,1)</f>
        <v>42010.781793981485</v>
      </c>
      <c r="P386" s="11">
        <f t="shared" ref="P386:P449" si="25">(((J386/60)/60)/24)+DATE(1970,1,1)</f>
        <v>41980.781793981485</v>
      </c>
      <c r="Q386">
        <f t="shared" ref="Q386:Q449" si="26">ROUND(E386/D386*100,0)</f>
        <v>112</v>
      </c>
      <c r="R386">
        <f t="shared" si="23"/>
        <v>58.54</v>
      </c>
      <c r="S386" t="s">
        <v>8313</v>
      </c>
      <c r="T386" t="s">
        <v>8318</v>
      </c>
    </row>
    <row r="387" spans="1:20" ht="43.2" hidden="1" x14ac:dyDescent="0.3">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11">
        <f t="shared" si="24"/>
        <v>41964.626168981486</v>
      </c>
      <c r="P387" s="11">
        <f t="shared" si="25"/>
        <v>41934.584502314814</v>
      </c>
      <c r="Q387">
        <f t="shared" si="26"/>
        <v>106</v>
      </c>
      <c r="R387">
        <f t="shared" ref="R387:R450" si="27">IFERROR(ROUND(E387/L387,2),0)</f>
        <v>111.8</v>
      </c>
      <c r="S387" t="s">
        <v>8313</v>
      </c>
      <c r="T387" t="s">
        <v>8318</v>
      </c>
    </row>
    <row r="388" spans="1:20" ht="43.2" hidden="1" x14ac:dyDescent="0.3">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11">
        <f t="shared" si="24"/>
        <v>42226.951284722221</v>
      </c>
      <c r="P388" s="11">
        <f t="shared" si="25"/>
        <v>42211.951284722221</v>
      </c>
      <c r="Q388">
        <f t="shared" si="26"/>
        <v>100</v>
      </c>
      <c r="R388">
        <f t="shared" si="27"/>
        <v>46.23</v>
      </c>
      <c r="S388" t="s">
        <v>8313</v>
      </c>
      <c r="T388" t="s">
        <v>8318</v>
      </c>
    </row>
    <row r="389" spans="1:20" ht="57.6" hidden="1" x14ac:dyDescent="0.3">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11">
        <f t="shared" si="24"/>
        <v>42231.25</v>
      </c>
      <c r="P389" s="11">
        <f t="shared" si="25"/>
        <v>42200.67659722222</v>
      </c>
      <c r="Q389">
        <f t="shared" si="26"/>
        <v>214</v>
      </c>
      <c r="R389">
        <f t="shared" si="27"/>
        <v>144.69</v>
      </c>
      <c r="S389" t="s">
        <v>8313</v>
      </c>
      <c r="T389" t="s">
        <v>8318</v>
      </c>
    </row>
    <row r="390" spans="1:20" ht="43.2" hidden="1" x14ac:dyDescent="0.3">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11">
        <f t="shared" si="24"/>
        <v>42579.076157407413</v>
      </c>
      <c r="P390" s="11">
        <f t="shared" si="25"/>
        <v>42549.076157407413</v>
      </c>
      <c r="Q390">
        <f t="shared" si="26"/>
        <v>126</v>
      </c>
      <c r="R390">
        <f t="shared" si="27"/>
        <v>88.85</v>
      </c>
      <c r="S390" t="s">
        <v>8313</v>
      </c>
      <c r="T390" t="s">
        <v>8318</v>
      </c>
    </row>
    <row r="391" spans="1:20" ht="57.6" hidden="1" x14ac:dyDescent="0.3">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11">
        <f t="shared" si="24"/>
        <v>41705.957638888889</v>
      </c>
      <c r="P391" s="11">
        <f t="shared" si="25"/>
        <v>41674.063078703701</v>
      </c>
      <c r="Q391">
        <f t="shared" si="26"/>
        <v>182</v>
      </c>
      <c r="R391">
        <f t="shared" si="27"/>
        <v>81.75</v>
      </c>
      <c r="S391" t="s">
        <v>8313</v>
      </c>
      <c r="T391" t="s">
        <v>8318</v>
      </c>
    </row>
    <row r="392" spans="1:20" ht="43.2" hidden="1" x14ac:dyDescent="0.3">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11">
        <f t="shared" si="24"/>
        <v>42132.036712962959</v>
      </c>
      <c r="P392" s="11">
        <f t="shared" si="25"/>
        <v>42112.036712962959</v>
      </c>
      <c r="Q392">
        <f t="shared" si="26"/>
        <v>100</v>
      </c>
      <c r="R392">
        <f t="shared" si="27"/>
        <v>71.430000000000007</v>
      </c>
      <c r="S392" t="s">
        <v>8313</v>
      </c>
      <c r="T392" t="s">
        <v>8318</v>
      </c>
    </row>
    <row r="393" spans="1:20" ht="43.2" hidden="1" x14ac:dyDescent="0.3">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11">
        <f t="shared" si="24"/>
        <v>40895.040972222225</v>
      </c>
      <c r="P393" s="11">
        <f t="shared" si="25"/>
        <v>40865.042256944449</v>
      </c>
      <c r="Q393">
        <f t="shared" si="26"/>
        <v>101</v>
      </c>
      <c r="R393">
        <f t="shared" si="27"/>
        <v>104.26</v>
      </c>
      <c r="S393" t="s">
        <v>8313</v>
      </c>
      <c r="T393" t="s">
        <v>8318</v>
      </c>
    </row>
    <row r="394" spans="1:20" ht="43.2" hidden="1" x14ac:dyDescent="0.3">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11">
        <f t="shared" si="24"/>
        <v>40794.125</v>
      </c>
      <c r="P394" s="11">
        <f t="shared" si="25"/>
        <v>40763.717256944445</v>
      </c>
      <c r="Q394">
        <f t="shared" si="26"/>
        <v>101</v>
      </c>
      <c r="R394">
        <f t="shared" si="27"/>
        <v>90.62</v>
      </c>
      <c r="S394" t="s">
        <v>8313</v>
      </c>
      <c r="T394" t="s">
        <v>8318</v>
      </c>
    </row>
    <row r="395" spans="1:20" ht="43.2" hidden="1" x14ac:dyDescent="0.3">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11">
        <f t="shared" si="24"/>
        <v>41557.708935185183</v>
      </c>
      <c r="P395" s="11">
        <f t="shared" si="25"/>
        <v>41526.708935185183</v>
      </c>
      <c r="Q395">
        <f t="shared" si="26"/>
        <v>110</v>
      </c>
      <c r="R395">
        <f t="shared" si="27"/>
        <v>157.33000000000001</v>
      </c>
      <c r="S395" t="s">
        <v>8313</v>
      </c>
      <c r="T395" t="s">
        <v>8318</v>
      </c>
    </row>
    <row r="396" spans="1:20" ht="43.2" hidden="1" x14ac:dyDescent="0.3">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11">
        <f t="shared" si="24"/>
        <v>42477.776412037041</v>
      </c>
      <c r="P396" s="11">
        <f t="shared" si="25"/>
        <v>42417.818078703705</v>
      </c>
      <c r="Q396">
        <f t="shared" si="26"/>
        <v>112</v>
      </c>
      <c r="R396">
        <f t="shared" si="27"/>
        <v>105.18</v>
      </c>
      <c r="S396" t="s">
        <v>8313</v>
      </c>
      <c r="T396" t="s">
        <v>8318</v>
      </c>
    </row>
    <row r="397" spans="1:20" ht="43.2" hidden="1" x14ac:dyDescent="0.3">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11">
        <f t="shared" si="24"/>
        <v>41026.897222222222</v>
      </c>
      <c r="P397" s="11">
        <f t="shared" si="25"/>
        <v>40990.909259259257</v>
      </c>
      <c r="Q397">
        <f t="shared" si="26"/>
        <v>108</v>
      </c>
      <c r="R397">
        <f t="shared" si="27"/>
        <v>58.72</v>
      </c>
      <c r="S397" t="s">
        <v>8313</v>
      </c>
      <c r="T397" t="s">
        <v>8318</v>
      </c>
    </row>
    <row r="398" spans="1:20" ht="43.2" hidden="1" x14ac:dyDescent="0.3">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11">
        <f t="shared" si="24"/>
        <v>41097.564884259256</v>
      </c>
      <c r="P398" s="11">
        <f t="shared" si="25"/>
        <v>41082.564884259256</v>
      </c>
      <c r="Q398">
        <f t="shared" si="26"/>
        <v>107</v>
      </c>
      <c r="R398">
        <f t="shared" si="27"/>
        <v>81.63</v>
      </c>
      <c r="S398" t="s">
        <v>8313</v>
      </c>
      <c r="T398" t="s">
        <v>8318</v>
      </c>
    </row>
    <row r="399" spans="1:20" ht="57.6" hidden="1" x14ac:dyDescent="0.3">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11">
        <f t="shared" si="24"/>
        <v>40422.155555555553</v>
      </c>
      <c r="P399" s="11">
        <f t="shared" si="25"/>
        <v>40379.776435185187</v>
      </c>
      <c r="Q399">
        <f t="shared" si="26"/>
        <v>104</v>
      </c>
      <c r="R399">
        <f t="shared" si="27"/>
        <v>56.46</v>
      </c>
      <c r="S399" t="s">
        <v>8313</v>
      </c>
      <c r="T399" t="s">
        <v>8318</v>
      </c>
    </row>
    <row r="400" spans="1:20" ht="43.2" hidden="1" x14ac:dyDescent="0.3">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11">
        <f t="shared" si="24"/>
        <v>42123.793124999997</v>
      </c>
      <c r="P400" s="11">
        <f t="shared" si="25"/>
        <v>42078.793124999997</v>
      </c>
      <c r="Q400">
        <f t="shared" si="26"/>
        <v>125</v>
      </c>
      <c r="R400">
        <f t="shared" si="27"/>
        <v>140.1</v>
      </c>
      <c r="S400" t="s">
        <v>8313</v>
      </c>
      <c r="T400" t="s">
        <v>8318</v>
      </c>
    </row>
    <row r="401" spans="1:20" ht="43.2" hidden="1" x14ac:dyDescent="0.3">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11">
        <f t="shared" si="24"/>
        <v>42718.5</v>
      </c>
      <c r="P401" s="11">
        <f t="shared" si="25"/>
        <v>42687.875775462962</v>
      </c>
      <c r="Q401">
        <f t="shared" si="26"/>
        <v>107</v>
      </c>
      <c r="R401">
        <f t="shared" si="27"/>
        <v>224.85</v>
      </c>
      <c r="S401" t="s">
        <v>8313</v>
      </c>
      <c r="T401" t="s">
        <v>8318</v>
      </c>
    </row>
    <row r="402" spans="1:20" ht="43.2" hidden="1" x14ac:dyDescent="0.3">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11">
        <f t="shared" si="24"/>
        <v>41776.145833333336</v>
      </c>
      <c r="P402" s="11">
        <f t="shared" si="25"/>
        <v>41745.635960648149</v>
      </c>
      <c r="Q402">
        <f t="shared" si="26"/>
        <v>112</v>
      </c>
      <c r="R402">
        <f t="shared" si="27"/>
        <v>181.13</v>
      </c>
      <c r="S402" t="s">
        <v>8313</v>
      </c>
      <c r="T402" t="s">
        <v>8318</v>
      </c>
    </row>
    <row r="403" spans="1:20" ht="43.2" hidden="1" x14ac:dyDescent="0.3">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11">
        <f t="shared" si="24"/>
        <v>40762.842245370368</v>
      </c>
      <c r="P403" s="11">
        <f t="shared" si="25"/>
        <v>40732.842245370368</v>
      </c>
      <c r="Q403">
        <f t="shared" si="26"/>
        <v>104</v>
      </c>
      <c r="R403">
        <f t="shared" si="27"/>
        <v>711.04</v>
      </c>
      <c r="S403" t="s">
        <v>8313</v>
      </c>
      <c r="T403" t="s">
        <v>8318</v>
      </c>
    </row>
    <row r="404" spans="1:20" ht="43.2" hidden="1" x14ac:dyDescent="0.3">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11">
        <f t="shared" si="24"/>
        <v>42313.58121527778</v>
      </c>
      <c r="P404" s="11">
        <f t="shared" si="25"/>
        <v>42292.539548611108</v>
      </c>
      <c r="Q404">
        <f t="shared" si="26"/>
        <v>142</v>
      </c>
      <c r="R404">
        <f t="shared" si="27"/>
        <v>65.88</v>
      </c>
      <c r="S404" t="s">
        <v>8313</v>
      </c>
      <c r="T404" t="s">
        <v>8318</v>
      </c>
    </row>
    <row r="405" spans="1:20" ht="43.2" hidden="1" x14ac:dyDescent="0.3">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11">
        <f t="shared" si="24"/>
        <v>40765.297222222223</v>
      </c>
      <c r="P405" s="11">
        <f t="shared" si="25"/>
        <v>40718.310659722221</v>
      </c>
      <c r="Q405">
        <f t="shared" si="26"/>
        <v>105</v>
      </c>
      <c r="R405">
        <f t="shared" si="27"/>
        <v>75.19</v>
      </c>
      <c r="S405" t="s">
        <v>8313</v>
      </c>
      <c r="T405" t="s">
        <v>8318</v>
      </c>
    </row>
    <row r="406" spans="1:20" ht="43.2" hidden="1" x14ac:dyDescent="0.3">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11">
        <f t="shared" si="24"/>
        <v>41675.961111111108</v>
      </c>
      <c r="P406" s="11">
        <f t="shared" si="25"/>
        <v>41646.628032407411</v>
      </c>
      <c r="Q406">
        <f t="shared" si="26"/>
        <v>103</v>
      </c>
      <c r="R406">
        <f t="shared" si="27"/>
        <v>133.13999999999999</v>
      </c>
      <c r="S406" t="s">
        <v>8313</v>
      </c>
      <c r="T406" t="s">
        <v>8318</v>
      </c>
    </row>
    <row r="407" spans="1:20" ht="28.8" hidden="1" x14ac:dyDescent="0.3">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11">
        <f t="shared" si="24"/>
        <v>41704.08494212963</v>
      </c>
      <c r="P407" s="11">
        <f t="shared" si="25"/>
        <v>41674.08494212963</v>
      </c>
      <c r="Q407">
        <f t="shared" si="26"/>
        <v>108</v>
      </c>
      <c r="R407">
        <f t="shared" si="27"/>
        <v>55.2</v>
      </c>
      <c r="S407" t="s">
        <v>8313</v>
      </c>
      <c r="T407" t="s">
        <v>8318</v>
      </c>
    </row>
    <row r="408" spans="1:20" ht="43.2" hidden="1" x14ac:dyDescent="0.3">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11">
        <f t="shared" si="24"/>
        <v>40672.249305555553</v>
      </c>
      <c r="P408" s="11">
        <f t="shared" si="25"/>
        <v>40638.162465277775</v>
      </c>
      <c r="Q408">
        <f t="shared" si="26"/>
        <v>108</v>
      </c>
      <c r="R408">
        <f t="shared" si="27"/>
        <v>86.16</v>
      </c>
      <c r="S408" t="s">
        <v>8313</v>
      </c>
      <c r="T408" t="s">
        <v>8318</v>
      </c>
    </row>
    <row r="409" spans="1:20" ht="43.2" hidden="1" x14ac:dyDescent="0.3">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11">
        <f t="shared" si="24"/>
        <v>40866.912615740745</v>
      </c>
      <c r="P409" s="11">
        <f t="shared" si="25"/>
        <v>40806.870949074073</v>
      </c>
      <c r="Q409">
        <f t="shared" si="26"/>
        <v>102</v>
      </c>
      <c r="R409">
        <f t="shared" si="27"/>
        <v>92.32</v>
      </c>
      <c r="S409" t="s">
        <v>8313</v>
      </c>
      <c r="T409" t="s">
        <v>8318</v>
      </c>
    </row>
    <row r="410" spans="1:20" ht="43.2" hidden="1" x14ac:dyDescent="0.3">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11">
        <f t="shared" si="24"/>
        <v>41583.777662037035</v>
      </c>
      <c r="P410" s="11">
        <f t="shared" si="25"/>
        <v>41543.735995370371</v>
      </c>
      <c r="Q410">
        <f t="shared" si="26"/>
        <v>101</v>
      </c>
      <c r="R410">
        <f t="shared" si="27"/>
        <v>160.16</v>
      </c>
      <c r="S410" t="s">
        <v>8313</v>
      </c>
      <c r="T410" t="s">
        <v>8318</v>
      </c>
    </row>
    <row r="411" spans="1:20" ht="43.2" hidden="1" x14ac:dyDescent="0.3">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11">
        <f t="shared" si="24"/>
        <v>42573.862777777773</v>
      </c>
      <c r="P411" s="11">
        <f t="shared" si="25"/>
        <v>42543.862777777773</v>
      </c>
      <c r="Q411">
        <f t="shared" si="26"/>
        <v>137</v>
      </c>
      <c r="R411">
        <f t="shared" si="27"/>
        <v>45.6</v>
      </c>
      <c r="S411" t="s">
        <v>8313</v>
      </c>
      <c r="T411" t="s">
        <v>8318</v>
      </c>
    </row>
    <row r="412" spans="1:20" ht="43.2" hidden="1" x14ac:dyDescent="0.3">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11">
        <f t="shared" si="24"/>
        <v>42173.981446759266</v>
      </c>
      <c r="P412" s="11">
        <f t="shared" si="25"/>
        <v>42113.981446759266</v>
      </c>
      <c r="Q412">
        <f t="shared" si="26"/>
        <v>128</v>
      </c>
      <c r="R412">
        <f t="shared" si="27"/>
        <v>183.29</v>
      </c>
      <c r="S412" t="s">
        <v>8313</v>
      </c>
      <c r="T412" t="s">
        <v>8318</v>
      </c>
    </row>
    <row r="413" spans="1:20" ht="43.2" hidden="1" x14ac:dyDescent="0.3">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11">
        <f t="shared" si="24"/>
        <v>41630.208333333336</v>
      </c>
      <c r="P413" s="11">
        <f t="shared" si="25"/>
        <v>41598.17597222222</v>
      </c>
      <c r="Q413">
        <f t="shared" si="26"/>
        <v>101</v>
      </c>
      <c r="R413">
        <f t="shared" si="27"/>
        <v>125.79</v>
      </c>
      <c r="S413" t="s">
        <v>8313</v>
      </c>
      <c r="T413" t="s">
        <v>8318</v>
      </c>
    </row>
    <row r="414" spans="1:20" ht="43.2" hidden="1" x14ac:dyDescent="0.3">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11">
        <f t="shared" si="24"/>
        <v>41115.742800925924</v>
      </c>
      <c r="P414" s="11">
        <f t="shared" si="25"/>
        <v>41099.742800925924</v>
      </c>
      <c r="Q414">
        <f t="shared" si="26"/>
        <v>127</v>
      </c>
      <c r="R414">
        <f t="shared" si="27"/>
        <v>57.65</v>
      </c>
      <c r="S414" t="s">
        <v>8313</v>
      </c>
      <c r="T414" t="s">
        <v>8318</v>
      </c>
    </row>
    <row r="415" spans="1:20" ht="43.2" hidden="1" x14ac:dyDescent="0.3">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11">
        <f t="shared" si="24"/>
        <v>41109.877442129626</v>
      </c>
      <c r="P415" s="11">
        <f t="shared" si="25"/>
        <v>41079.877442129626</v>
      </c>
      <c r="Q415">
        <f t="shared" si="26"/>
        <v>105</v>
      </c>
      <c r="R415">
        <f t="shared" si="27"/>
        <v>78.66</v>
      </c>
      <c r="S415" t="s">
        <v>8313</v>
      </c>
      <c r="T415" t="s">
        <v>8318</v>
      </c>
    </row>
    <row r="416" spans="1:20" ht="43.2" hidden="1" x14ac:dyDescent="0.3">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11">
        <f t="shared" si="24"/>
        <v>41559.063252314816</v>
      </c>
      <c r="P416" s="11">
        <f t="shared" si="25"/>
        <v>41529.063252314816</v>
      </c>
      <c r="Q416">
        <f t="shared" si="26"/>
        <v>103</v>
      </c>
      <c r="R416">
        <f t="shared" si="27"/>
        <v>91.48</v>
      </c>
      <c r="S416" t="s">
        <v>8313</v>
      </c>
      <c r="T416" t="s">
        <v>8318</v>
      </c>
    </row>
    <row r="417" spans="1:20" ht="57.6" hidden="1" x14ac:dyDescent="0.3">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11">
        <f t="shared" si="24"/>
        <v>41929.5</v>
      </c>
      <c r="P417" s="11">
        <f t="shared" si="25"/>
        <v>41904.851875</v>
      </c>
      <c r="Q417">
        <f t="shared" si="26"/>
        <v>102</v>
      </c>
      <c r="R417">
        <f t="shared" si="27"/>
        <v>68.099999999999994</v>
      </c>
      <c r="S417" t="s">
        <v>8313</v>
      </c>
      <c r="T417" t="s">
        <v>8318</v>
      </c>
    </row>
    <row r="418" spans="1:20" ht="43.2" hidden="1" x14ac:dyDescent="0.3">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11">
        <f t="shared" si="24"/>
        <v>41678.396192129629</v>
      </c>
      <c r="P418" s="11">
        <f t="shared" si="25"/>
        <v>41648.396192129629</v>
      </c>
      <c r="Q418">
        <f t="shared" si="26"/>
        <v>120</v>
      </c>
      <c r="R418">
        <f t="shared" si="27"/>
        <v>48.09</v>
      </c>
      <c r="S418" t="s">
        <v>8313</v>
      </c>
      <c r="T418" t="s">
        <v>8318</v>
      </c>
    </row>
    <row r="419" spans="1:20" ht="43.2" hidden="1" x14ac:dyDescent="0.3">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11">
        <f t="shared" si="24"/>
        <v>41372.189583333333</v>
      </c>
      <c r="P419" s="11">
        <f t="shared" si="25"/>
        <v>41360.970601851855</v>
      </c>
      <c r="Q419">
        <f t="shared" si="26"/>
        <v>100</v>
      </c>
      <c r="R419">
        <f t="shared" si="27"/>
        <v>202.42</v>
      </c>
      <c r="S419" t="s">
        <v>8313</v>
      </c>
      <c r="T419" t="s">
        <v>8318</v>
      </c>
    </row>
    <row r="420" spans="1:20" ht="43.2" hidden="1" x14ac:dyDescent="0.3">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11">
        <f t="shared" si="24"/>
        <v>42208.282372685186</v>
      </c>
      <c r="P420" s="11">
        <f t="shared" si="25"/>
        <v>42178.282372685186</v>
      </c>
      <c r="Q420">
        <f t="shared" si="26"/>
        <v>101</v>
      </c>
      <c r="R420">
        <f t="shared" si="27"/>
        <v>216.75</v>
      </c>
      <c r="S420" t="s">
        <v>8313</v>
      </c>
      <c r="T420" t="s">
        <v>8318</v>
      </c>
    </row>
    <row r="421" spans="1:20" ht="43.2" hidden="1" x14ac:dyDescent="0.3">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11">
        <f t="shared" si="24"/>
        <v>41454.842442129629</v>
      </c>
      <c r="P421" s="11">
        <f t="shared" si="25"/>
        <v>41394.842442129629</v>
      </c>
      <c r="Q421">
        <f t="shared" si="26"/>
        <v>100</v>
      </c>
      <c r="R421">
        <f t="shared" si="27"/>
        <v>110.07</v>
      </c>
      <c r="S421" t="s">
        <v>8313</v>
      </c>
      <c r="T421" t="s">
        <v>8318</v>
      </c>
    </row>
    <row r="422" spans="1:20" ht="43.2" hidden="1" x14ac:dyDescent="0.3">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11">
        <f t="shared" si="24"/>
        <v>41712.194803240738</v>
      </c>
      <c r="P422" s="11">
        <f t="shared" si="25"/>
        <v>41682.23646990741</v>
      </c>
      <c r="Q422">
        <f t="shared" si="26"/>
        <v>0</v>
      </c>
      <c r="R422">
        <f t="shared" si="27"/>
        <v>4.83</v>
      </c>
      <c r="S422" t="s">
        <v>8313</v>
      </c>
      <c r="T422" t="s">
        <v>8319</v>
      </c>
    </row>
    <row r="423" spans="1:20" ht="43.2" hidden="1" x14ac:dyDescent="0.3">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11">
        <f t="shared" si="24"/>
        <v>42237.491388888884</v>
      </c>
      <c r="P423" s="11">
        <f t="shared" si="25"/>
        <v>42177.491388888884</v>
      </c>
      <c r="Q423">
        <f t="shared" si="26"/>
        <v>2</v>
      </c>
      <c r="R423">
        <f t="shared" si="27"/>
        <v>50.17</v>
      </c>
      <c r="S423" t="s">
        <v>8313</v>
      </c>
      <c r="T423" t="s">
        <v>8319</v>
      </c>
    </row>
    <row r="424" spans="1:20" ht="43.2" hidden="1" x14ac:dyDescent="0.3">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11">
        <f t="shared" si="24"/>
        <v>41893.260381944441</v>
      </c>
      <c r="P424" s="11">
        <f t="shared" si="25"/>
        <v>41863.260381944441</v>
      </c>
      <c r="Q424">
        <f t="shared" si="26"/>
        <v>1</v>
      </c>
      <c r="R424">
        <f t="shared" si="27"/>
        <v>35.83</v>
      </c>
      <c r="S424" t="s">
        <v>8313</v>
      </c>
      <c r="T424" t="s">
        <v>8319</v>
      </c>
    </row>
    <row r="425" spans="1:20" ht="43.2" hidden="1" x14ac:dyDescent="0.3">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11">
        <f t="shared" si="24"/>
        <v>41430.92627314815</v>
      </c>
      <c r="P425" s="11">
        <f t="shared" si="25"/>
        <v>41400.92627314815</v>
      </c>
      <c r="Q425">
        <f t="shared" si="26"/>
        <v>1</v>
      </c>
      <c r="R425">
        <f t="shared" si="27"/>
        <v>11.77</v>
      </c>
      <c r="S425" t="s">
        <v>8313</v>
      </c>
      <c r="T425" t="s">
        <v>8319</v>
      </c>
    </row>
    <row r="426" spans="1:20" ht="43.2" hidden="1" x14ac:dyDescent="0.3">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11">
        <f t="shared" si="24"/>
        <v>40994.334479166668</v>
      </c>
      <c r="P426" s="11">
        <f t="shared" si="25"/>
        <v>40934.376145833332</v>
      </c>
      <c r="Q426">
        <f t="shared" si="26"/>
        <v>7</v>
      </c>
      <c r="R426">
        <f t="shared" si="27"/>
        <v>40.78</v>
      </c>
      <c r="S426" t="s">
        <v>8313</v>
      </c>
      <c r="T426" t="s">
        <v>8319</v>
      </c>
    </row>
    <row r="427" spans="1:20" ht="43.2" hidden="1" x14ac:dyDescent="0.3">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11">
        <f t="shared" si="24"/>
        <v>42335.902824074074</v>
      </c>
      <c r="P427" s="11">
        <f t="shared" si="25"/>
        <v>42275.861157407402</v>
      </c>
      <c r="Q427">
        <f t="shared" si="26"/>
        <v>0</v>
      </c>
      <c r="R427">
        <f t="shared" si="27"/>
        <v>3</v>
      </c>
      <c r="S427" t="s">
        <v>8313</v>
      </c>
      <c r="T427" t="s">
        <v>8319</v>
      </c>
    </row>
    <row r="428" spans="1:20" ht="43.2" hidden="1" x14ac:dyDescent="0.3">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11">
        <f t="shared" si="24"/>
        <v>42430.711967592593</v>
      </c>
      <c r="P428" s="11">
        <f t="shared" si="25"/>
        <v>42400.711967592593</v>
      </c>
      <c r="Q428">
        <f t="shared" si="26"/>
        <v>1</v>
      </c>
      <c r="R428">
        <f t="shared" si="27"/>
        <v>16.63</v>
      </c>
      <c r="S428" t="s">
        <v>8313</v>
      </c>
      <c r="T428" t="s">
        <v>8319</v>
      </c>
    </row>
    <row r="429" spans="1:20" ht="57.6" hidden="1" x14ac:dyDescent="0.3">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11">
        <f t="shared" si="24"/>
        <v>42299.790972222225</v>
      </c>
      <c r="P429" s="11">
        <f t="shared" si="25"/>
        <v>42285.909027777772</v>
      </c>
      <c r="Q429">
        <f t="shared" si="26"/>
        <v>0</v>
      </c>
      <c r="R429">
        <f t="shared" si="27"/>
        <v>0</v>
      </c>
      <c r="S429" t="s">
        <v>8313</v>
      </c>
      <c r="T429" t="s">
        <v>8319</v>
      </c>
    </row>
    <row r="430" spans="1:20" ht="28.8" hidden="1" x14ac:dyDescent="0.3">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11">
        <f t="shared" si="24"/>
        <v>41806.916666666664</v>
      </c>
      <c r="P430" s="11">
        <f t="shared" si="25"/>
        <v>41778.766724537039</v>
      </c>
      <c r="Q430">
        <f t="shared" si="26"/>
        <v>6</v>
      </c>
      <c r="R430">
        <f t="shared" si="27"/>
        <v>52</v>
      </c>
      <c r="S430" t="s">
        <v>8313</v>
      </c>
      <c r="T430" t="s">
        <v>8319</v>
      </c>
    </row>
    <row r="431" spans="1:20" ht="57.6" hidden="1" x14ac:dyDescent="0.3">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11">
        <f t="shared" si="24"/>
        <v>40144.207638888889</v>
      </c>
      <c r="P431" s="11">
        <f t="shared" si="25"/>
        <v>40070.901412037041</v>
      </c>
      <c r="Q431">
        <f t="shared" si="26"/>
        <v>0</v>
      </c>
      <c r="R431">
        <f t="shared" si="27"/>
        <v>0</v>
      </c>
      <c r="S431" t="s">
        <v>8313</v>
      </c>
      <c r="T431" t="s">
        <v>8319</v>
      </c>
    </row>
    <row r="432" spans="1:20" ht="43.2" hidden="1" x14ac:dyDescent="0.3">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11">
        <f t="shared" si="24"/>
        <v>41528.107256944444</v>
      </c>
      <c r="P432" s="11">
        <f t="shared" si="25"/>
        <v>41513.107256944444</v>
      </c>
      <c r="Q432">
        <f t="shared" si="26"/>
        <v>2</v>
      </c>
      <c r="R432">
        <f t="shared" si="27"/>
        <v>4.8</v>
      </c>
      <c r="S432" t="s">
        <v>8313</v>
      </c>
      <c r="T432" t="s">
        <v>8319</v>
      </c>
    </row>
    <row r="433" spans="1:20" ht="43.2" hidden="1" x14ac:dyDescent="0.3">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11">
        <f t="shared" si="24"/>
        <v>42556.871331018512</v>
      </c>
      <c r="P433" s="11">
        <f t="shared" si="25"/>
        <v>42526.871331018512</v>
      </c>
      <c r="Q433">
        <f t="shared" si="26"/>
        <v>14</v>
      </c>
      <c r="R433">
        <f t="shared" si="27"/>
        <v>51.88</v>
      </c>
      <c r="S433" t="s">
        <v>8313</v>
      </c>
      <c r="T433" t="s">
        <v>8319</v>
      </c>
    </row>
    <row r="434" spans="1:20" ht="57.6" hidden="1" x14ac:dyDescent="0.3">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11">
        <f t="shared" si="24"/>
        <v>42298.726631944446</v>
      </c>
      <c r="P434" s="11">
        <f t="shared" si="25"/>
        <v>42238.726631944446</v>
      </c>
      <c r="Q434">
        <f t="shared" si="26"/>
        <v>10</v>
      </c>
      <c r="R434">
        <f t="shared" si="27"/>
        <v>71.25</v>
      </c>
      <c r="S434" t="s">
        <v>8313</v>
      </c>
      <c r="T434" t="s">
        <v>8319</v>
      </c>
    </row>
    <row r="435" spans="1:20" ht="57.6" hidden="1" x14ac:dyDescent="0.3">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11">
        <f t="shared" si="24"/>
        <v>42288.629884259266</v>
      </c>
      <c r="P435" s="11">
        <f t="shared" si="25"/>
        <v>42228.629884259266</v>
      </c>
      <c r="Q435">
        <f t="shared" si="26"/>
        <v>0</v>
      </c>
      <c r="R435">
        <f t="shared" si="27"/>
        <v>0</v>
      </c>
      <c r="S435" t="s">
        <v>8313</v>
      </c>
      <c r="T435" t="s">
        <v>8319</v>
      </c>
    </row>
    <row r="436" spans="1:20" ht="57.6" hidden="1" x14ac:dyDescent="0.3">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11">
        <f t="shared" si="24"/>
        <v>41609.876180555555</v>
      </c>
      <c r="P436" s="11">
        <f t="shared" si="25"/>
        <v>41576.834513888891</v>
      </c>
      <c r="Q436">
        <f t="shared" si="26"/>
        <v>5</v>
      </c>
      <c r="R436">
        <f t="shared" si="27"/>
        <v>62.5</v>
      </c>
      <c r="S436" t="s">
        <v>8313</v>
      </c>
      <c r="T436" t="s">
        <v>8319</v>
      </c>
    </row>
    <row r="437" spans="1:20" ht="57.6" hidden="1" x14ac:dyDescent="0.3">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11">
        <f t="shared" si="24"/>
        <v>41530.747453703705</v>
      </c>
      <c r="P437" s="11">
        <f t="shared" si="25"/>
        <v>41500.747453703705</v>
      </c>
      <c r="Q437">
        <f t="shared" si="26"/>
        <v>0</v>
      </c>
      <c r="R437">
        <f t="shared" si="27"/>
        <v>1</v>
      </c>
      <c r="S437" t="s">
        <v>8313</v>
      </c>
      <c r="T437" t="s">
        <v>8319</v>
      </c>
    </row>
    <row r="438" spans="1:20" ht="43.2" hidden="1" x14ac:dyDescent="0.3">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11">
        <f t="shared" si="24"/>
        <v>41486.36241898148</v>
      </c>
      <c r="P438" s="11">
        <f t="shared" si="25"/>
        <v>41456.36241898148</v>
      </c>
      <c r="Q438">
        <f t="shared" si="26"/>
        <v>0</v>
      </c>
      <c r="R438">
        <f t="shared" si="27"/>
        <v>0</v>
      </c>
      <c r="S438" t="s">
        <v>8313</v>
      </c>
      <c r="T438" t="s">
        <v>8319</v>
      </c>
    </row>
    <row r="439" spans="1:20" ht="43.2" hidden="1" x14ac:dyDescent="0.3">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11">
        <f t="shared" si="24"/>
        <v>42651.31858796296</v>
      </c>
      <c r="P439" s="11">
        <f t="shared" si="25"/>
        <v>42591.31858796296</v>
      </c>
      <c r="Q439">
        <f t="shared" si="26"/>
        <v>0</v>
      </c>
      <c r="R439">
        <f t="shared" si="27"/>
        <v>0</v>
      </c>
      <c r="S439" t="s">
        <v>8313</v>
      </c>
      <c r="T439" t="s">
        <v>8319</v>
      </c>
    </row>
    <row r="440" spans="1:20" ht="43.2" hidden="1" x14ac:dyDescent="0.3">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11">
        <f t="shared" si="24"/>
        <v>42326.302754629629</v>
      </c>
      <c r="P440" s="11">
        <f t="shared" si="25"/>
        <v>42296.261087962965</v>
      </c>
      <c r="Q440">
        <f t="shared" si="26"/>
        <v>9</v>
      </c>
      <c r="R440">
        <f t="shared" si="27"/>
        <v>170.55</v>
      </c>
      <c r="S440" t="s">
        <v>8313</v>
      </c>
      <c r="T440" t="s">
        <v>8319</v>
      </c>
    </row>
    <row r="441" spans="1:20" ht="43.2" hidden="1" x14ac:dyDescent="0.3">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11">
        <f t="shared" si="24"/>
        <v>41929.761782407404</v>
      </c>
      <c r="P441" s="11">
        <f t="shared" si="25"/>
        <v>41919.761782407404</v>
      </c>
      <c r="Q441">
        <f t="shared" si="26"/>
        <v>0</v>
      </c>
      <c r="R441">
        <f t="shared" si="27"/>
        <v>0</v>
      </c>
      <c r="S441" t="s">
        <v>8313</v>
      </c>
      <c r="T441" t="s">
        <v>8319</v>
      </c>
    </row>
    <row r="442" spans="1:20" ht="43.2" hidden="1" x14ac:dyDescent="0.3">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11">
        <f t="shared" si="24"/>
        <v>42453.943900462968</v>
      </c>
      <c r="P442" s="11">
        <f t="shared" si="25"/>
        <v>42423.985567129625</v>
      </c>
      <c r="Q442">
        <f t="shared" si="26"/>
        <v>0</v>
      </c>
      <c r="R442">
        <f t="shared" si="27"/>
        <v>5</v>
      </c>
      <c r="S442" t="s">
        <v>8313</v>
      </c>
      <c r="T442" t="s">
        <v>8319</v>
      </c>
    </row>
    <row r="443" spans="1:20" ht="43.2" hidden="1" x14ac:dyDescent="0.3">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11">
        <f t="shared" si="24"/>
        <v>41580.793935185182</v>
      </c>
      <c r="P443" s="11">
        <f t="shared" si="25"/>
        <v>41550.793935185182</v>
      </c>
      <c r="Q443">
        <f t="shared" si="26"/>
        <v>0</v>
      </c>
      <c r="R443">
        <f t="shared" si="27"/>
        <v>0</v>
      </c>
      <c r="S443" t="s">
        <v>8313</v>
      </c>
      <c r="T443" t="s">
        <v>8319</v>
      </c>
    </row>
    <row r="444" spans="1:20" hidden="1" x14ac:dyDescent="0.3">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11">
        <f t="shared" si="24"/>
        <v>42054.888692129629</v>
      </c>
      <c r="P444" s="11">
        <f t="shared" si="25"/>
        <v>42024.888692129629</v>
      </c>
      <c r="Q444">
        <f t="shared" si="26"/>
        <v>39</v>
      </c>
      <c r="R444">
        <f t="shared" si="27"/>
        <v>393.59</v>
      </c>
      <c r="S444" t="s">
        <v>8313</v>
      </c>
      <c r="T444" t="s">
        <v>8319</v>
      </c>
    </row>
    <row r="445" spans="1:20" ht="43.2" hidden="1" x14ac:dyDescent="0.3">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11">
        <f t="shared" si="24"/>
        <v>41680.015057870369</v>
      </c>
      <c r="P445" s="11">
        <f t="shared" si="25"/>
        <v>41650.015057870369</v>
      </c>
      <c r="Q445">
        <f t="shared" si="26"/>
        <v>0</v>
      </c>
      <c r="R445">
        <f t="shared" si="27"/>
        <v>5</v>
      </c>
      <c r="S445" t="s">
        <v>8313</v>
      </c>
      <c r="T445" t="s">
        <v>8319</v>
      </c>
    </row>
    <row r="446" spans="1:20" ht="43.2" hidden="1" x14ac:dyDescent="0.3">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11">
        <f t="shared" si="24"/>
        <v>40954.906956018516</v>
      </c>
      <c r="P446" s="11">
        <f t="shared" si="25"/>
        <v>40894.906956018516</v>
      </c>
      <c r="Q446">
        <f t="shared" si="26"/>
        <v>5</v>
      </c>
      <c r="R446">
        <f t="shared" si="27"/>
        <v>50</v>
      </c>
      <c r="S446" t="s">
        <v>8313</v>
      </c>
      <c r="T446" t="s">
        <v>8319</v>
      </c>
    </row>
    <row r="447" spans="1:20" ht="43.2" hidden="1" x14ac:dyDescent="0.3">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11">
        <f t="shared" si="24"/>
        <v>42145.335358796292</v>
      </c>
      <c r="P447" s="11">
        <f t="shared" si="25"/>
        <v>42130.335358796292</v>
      </c>
      <c r="Q447">
        <f t="shared" si="26"/>
        <v>0</v>
      </c>
      <c r="R447">
        <f t="shared" si="27"/>
        <v>1</v>
      </c>
      <c r="S447" t="s">
        <v>8313</v>
      </c>
      <c r="T447" t="s">
        <v>8319</v>
      </c>
    </row>
    <row r="448" spans="1:20" ht="43.2" hidden="1" x14ac:dyDescent="0.3">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11">
        <f t="shared" si="24"/>
        <v>42067.083564814813</v>
      </c>
      <c r="P448" s="11">
        <f t="shared" si="25"/>
        <v>42037.083564814813</v>
      </c>
      <c r="Q448">
        <f t="shared" si="26"/>
        <v>7</v>
      </c>
      <c r="R448">
        <f t="shared" si="27"/>
        <v>47.88</v>
      </c>
      <c r="S448" t="s">
        <v>8313</v>
      </c>
      <c r="T448" t="s">
        <v>8319</v>
      </c>
    </row>
    <row r="449" spans="1:20" ht="43.2" hidden="1" x14ac:dyDescent="0.3">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11">
        <f t="shared" si="24"/>
        <v>41356.513460648144</v>
      </c>
      <c r="P449" s="11">
        <f t="shared" si="25"/>
        <v>41331.555127314816</v>
      </c>
      <c r="Q449">
        <f t="shared" si="26"/>
        <v>0</v>
      </c>
      <c r="R449">
        <f t="shared" si="27"/>
        <v>5</v>
      </c>
      <c r="S449" t="s">
        <v>8313</v>
      </c>
      <c r="T449" t="s">
        <v>8319</v>
      </c>
    </row>
    <row r="450" spans="1:20" ht="43.2" hidden="1" x14ac:dyDescent="0.3">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11">
        <f t="shared" ref="O450:O513" si="28">(((I450/60)/60)/24)+DATE(1970,1,1)</f>
        <v>41773.758043981477</v>
      </c>
      <c r="P450" s="11">
        <f t="shared" ref="P450:P513" si="29">(((J450/60)/60)/24)+DATE(1970,1,1)</f>
        <v>41753.758043981477</v>
      </c>
      <c r="Q450">
        <f t="shared" ref="Q450:Q513" si="30">ROUND(E450/D450*100,0)</f>
        <v>3</v>
      </c>
      <c r="R450">
        <f t="shared" si="27"/>
        <v>20.5</v>
      </c>
      <c r="S450" t="s">
        <v>8313</v>
      </c>
      <c r="T450" t="s">
        <v>8319</v>
      </c>
    </row>
    <row r="451" spans="1:20" ht="43.2" hidden="1" x14ac:dyDescent="0.3">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11">
        <f t="shared" si="28"/>
        <v>41564.568113425928</v>
      </c>
      <c r="P451" s="11">
        <f t="shared" si="29"/>
        <v>41534.568113425928</v>
      </c>
      <c r="Q451">
        <f t="shared" si="30"/>
        <v>2</v>
      </c>
      <c r="R451">
        <f t="shared" ref="R451:R514" si="31">IFERROR(ROUND(E451/L451,2),0)</f>
        <v>9</v>
      </c>
      <c r="S451" t="s">
        <v>8313</v>
      </c>
      <c r="T451" t="s">
        <v>8319</v>
      </c>
    </row>
    <row r="452" spans="1:20" ht="43.2" hidden="1" x14ac:dyDescent="0.3">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11">
        <f t="shared" si="28"/>
        <v>41684.946759259255</v>
      </c>
      <c r="P452" s="11">
        <f t="shared" si="29"/>
        <v>41654.946759259255</v>
      </c>
      <c r="Q452">
        <f t="shared" si="30"/>
        <v>1</v>
      </c>
      <c r="R452">
        <f t="shared" si="31"/>
        <v>56.57</v>
      </c>
      <c r="S452" t="s">
        <v>8313</v>
      </c>
      <c r="T452" t="s">
        <v>8319</v>
      </c>
    </row>
    <row r="453" spans="1:20" ht="43.2" hidden="1" x14ac:dyDescent="0.3">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11">
        <f t="shared" si="28"/>
        <v>41664.715173611112</v>
      </c>
      <c r="P453" s="11">
        <f t="shared" si="29"/>
        <v>41634.715173611112</v>
      </c>
      <c r="Q453">
        <f t="shared" si="30"/>
        <v>0</v>
      </c>
      <c r="R453">
        <f t="shared" si="31"/>
        <v>0</v>
      </c>
      <c r="S453" t="s">
        <v>8313</v>
      </c>
      <c r="T453" t="s">
        <v>8319</v>
      </c>
    </row>
    <row r="454" spans="1:20" ht="28.8" hidden="1" x14ac:dyDescent="0.3">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11">
        <f t="shared" si="28"/>
        <v>42137.703877314809</v>
      </c>
      <c r="P454" s="11">
        <f t="shared" si="29"/>
        <v>42107.703877314809</v>
      </c>
      <c r="Q454">
        <f t="shared" si="30"/>
        <v>64</v>
      </c>
      <c r="R454">
        <f t="shared" si="31"/>
        <v>40</v>
      </c>
      <c r="S454" t="s">
        <v>8313</v>
      </c>
      <c r="T454" t="s">
        <v>8319</v>
      </c>
    </row>
    <row r="455" spans="1:20" ht="43.2" hidden="1" x14ac:dyDescent="0.3">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11">
        <f t="shared" si="28"/>
        <v>42054.824988425928</v>
      </c>
      <c r="P455" s="11">
        <f t="shared" si="29"/>
        <v>42038.824988425928</v>
      </c>
      <c r="Q455">
        <f t="shared" si="30"/>
        <v>0</v>
      </c>
      <c r="R455">
        <f t="shared" si="31"/>
        <v>13</v>
      </c>
      <c r="S455" t="s">
        <v>8313</v>
      </c>
      <c r="T455" t="s">
        <v>8319</v>
      </c>
    </row>
    <row r="456" spans="1:20" ht="43.2" hidden="1" x14ac:dyDescent="0.3">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11">
        <f t="shared" si="28"/>
        <v>41969.551388888889</v>
      </c>
      <c r="P456" s="11">
        <f t="shared" si="29"/>
        <v>41938.717256944445</v>
      </c>
      <c r="Q456">
        <f t="shared" si="30"/>
        <v>1</v>
      </c>
      <c r="R456">
        <f t="shared" si="31"/>
        <v>16.399999999999999</v>
      </c>
      <c r="S456" t="s">
        <v>8313</v>
      </c>
      <c r="T456" t="s">
        <v>8319</v>
      </c>
    </row>
    <row r="457" spans="1:20" ht="43.2" hidden="1" x14ac:dyDescent="0.3">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11">
        <f t="shared" si="28"/>
        <v>41016.021527777775</v>
      </c>
      <c r="P457" s="11">
        <f t="shared" si="29"/>
        <v>40971.002569444441</v>
      </c>
      <c r="Q457">
        <f t="shared" si="30"/>
        <v>0</v>
      </c>
      <c r="R457">
        <f t="shared" si="31"/>
        <v>22.5</v>
      </c>
      <c r="S457" t="s">
        <v>8313</v>
      </c>
      <c r="T457" t="s">
        <v>8319</v>
      </c>
    </row>
    <row r="458" spans="1:20" ht="43.2" hidden="1" x14ac:dyDescent="0.3">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11">
        <f t="shared" si="28"/>
        <v>41569.165972222225</v>
      </c>
      <c r="P458" s="11">
        <f t="shared" si="29"/>
        <v>41547.694456018515</v>
      </c>
      <c r="Q458">
        <f t="shared" si="30"/>
        <v>1</v>
      </c>
      <c r="R458">
        <f t="shared" si="31"/>
        <v>20.329999999999998</v>
      </c>
      <c r="S458" t="s">
        <v>8313</v>
      </c>
      <c r="T458" t="s">
        <v>8319</v>
      </c>
    </row>
    <row r="459" spans="1:20" ht="43.2" hidden="1" x14ac:dyDescent="0.3">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11">
        <f t="shared" si="28"/>
        <v>41867.767500000002</v>
      </c>
      <c r="P459" s="11">
        <f t="shared" si="29"/>
        <v>41837.767500000002</v>
      </c>
      <c r="Q459">
        <f t="shared" si="30"/>
        <v>0</v>
      </c>
      <c r="R459">
        <f t="shared" si="31"/>
        <v>0</v>
      </c>
      <c r="S459" t="s">
        <v>8313</v>
      </c>
      <c r="T459" t="s">
        <v>8319</v>
      </c>
    </row>
    <row r="460" spans="1:20" ht="43.2" hidden="1" x14ac:dyDescent="0.3">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11">
        <f t="shared" si="28"/>
        <v>41408.69976851852</v>
      </c>
      <c r="P460" s="11">
        <f t="shared" si="29"/>
        <v>41378.69976851852</v>
      </c>
      <c r="Q460">
        <f t="shared" si="30"/>
        <v>8</v>
      </c>
      <c r="R460">
        <f t="shared" si="31"/>
        <v>16.760000000000002</v>
      </c>
      <c r="S460" t="s">
        <v>8313</v>
      </c>
      <c r="T460" t="s">
        <v>8319</v>
      </c>
    </row>
    <row r="461" spans="1:20" ht="43.2" hidden="1" x14ac:dyDescent="0.3">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11">
        <f t="shared" si="28"/>
        <v>40860.682025462964</v>
      </c>
      <c r="P461" s="11">
        <f t="shared" si="29"/>
        <v>40800.6403587963</v>
      </c>
      <c r="Q461">
        <f t="shared" si="30"/>
        <v>0</v>
      </c>
      <c r="R461">
        <f t="shared" si="31"/>
        <v>25</v>
      </c>
      <c r="S461" t="s">
        <v>8313</v>
      </c>
      <c r="T461" t="s">
        <v>8319</v>
      </c>
    </row>
    <row r="462" spans="1:20" ht="28.8" hidden="1" x14ac:dyDescent="0.3">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11">
        <f t="shared" si="28"/>
        <v>41791.166666666664</v>
      </c>
      <c r="P462" s="11">
        <f t="shared" si="29"/>
        <v>41759.542534722219</v>
      </c>
      <c r="Q462">
        <f t="shared" si="30"/>
        <v>0</v>
      </c>
      <c r="R462">
        <f t="shared" si="31"/>
        <v>12.5</v>
      </c>
      <c r="S462" t="s">
        <v>8313</v>
      </c>
      <c r="T462" t="s">
        <v>8319</v>
      </c>
    </row>
    <row r="463" spans="1:20" ht="43.2" hidden="1" x14ac:dyDescent="0.3">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11">
        <f t="shared" si="28"/>
        <v>41427.84684027778</v>
      </c>
      <c r="P463" s="11">
        <f t="shared" si="29"/>
        <v>41407.84684027778</v>
      </c>
      <c r="Q463">
        <f t="shared" si="30"/>
        <v>0</v>
      </c>
      <c r="R463">
        <f t="shared" si="31"/>
        <v>0</v>
      </c>
      <c r="S463" t="s">
        <v>8313</v>
      </c>
      <c r="T463" t="s">
        <v>8319</v>
      </c>
    </row>
    <row r="464" spans="1:20" ht="43.2" hidden="1" x14ac:dyDescent="0.3">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11">
        <f t="shared" si="28"/>
        <v>40765.126631944448</v>
      </c>
      <c r="P464" s="11">
        <f t="shared" si="29"/>
        <v>40705.126631944448</v>
      </c>
      <c r="Q464">
        <f t="shared" si="30"/>
        <v>0</v>
      </c>
      <c r="R464">
        <f t="shared" si="31"/>
        <v>0</v>
      </c>
      <c r="S464" t="s">
        <v>8313</v>
      </c>
      <c r="T464" t="s">
        <v>8319</v>
      </c>
    </row>
    <row r="465" spans="1:20" ht="43.2" hidden="1" x14ac:dyDescent="0.3">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11">
        <f t="shared" si="28"/>
        <v>40810.710104166668</v>
      </c>
      <c r="P465" s="11">
        <f t="shared" si="29"/>
        <v>40750.710104166668</v>
      </c>
      <c r="Q465">
        <f t="shared" si="30"/>
        <v>2</v>
      </c>
      <c r="R465">
        <f t="shared" si="31"/>
        <v>113.64</v>
      </c>
      <c r="S465" t="s">
        <v>8313</v>
      </c>
      <c r="T465" t="s">
        <v>8319</v>
      </c>
    </row>
    <row r="466" spans="1:20" ht="28.8" hidden="1" x14ac:dyDescent="0.3">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11">
        <f t="shared" si="28"/>
        <v>42508.848784722228</v>
      </c>
      <c r="P466" s="11">
        <f t="shared" si="29"/>
        <v>42488.848784722228</v>
      </c>
      <c r="Q466">
        <f t="shared" si="30"/>
        <v>0</v>
      </c>
      <c r="R466">
        <f t="shared" si="31"/>
        <v>1</v>
      </c>
      <c r="S466" t="s">
        <v>8313</v>
      </c>
      <c r="T466" t="s">
        <v>8319</v>
      </c>
    </row>
    <row r="467" spans="1:20" hidden="1" x14ac:dyDescent="0.3">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11">
        <f t="shared" si="28"/>
        <v>41817.120069444441</v>
      </c>
      <c r="P467" s="11">
        <f t="shared" si="29"/>
        <v>41801.120069444441</v>
      </c>
      <c r="Q467">
        <f t="shared" si="30"/>
        <v>27</v>
      </c>
      <c r="R467">
        <f t="shared" si="31"/>
        <v>17.25</v>
      </c>
      <c r="S467" t="s">
        <v>8313</v>
      </c>
      <c r="T467" t="s">
        <v>8319</v>
      </c>
    </row>
    <row r="468" spans="1:20" ht="43.2" hidden="1" x14ac:dyDescent="0.3">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11">
        <f t="shared" si="28"/>
        <v>41159.942870370374</v>
      </c>
      <c r="P468" s="11">
        <f t="shared" si="29"/>
        <v>41129.942870370374</v>
      </c>
      <c r="Q468">
        <f t="shared" si="30"/>
        <v>1</v>
      </c>
      <c r="R468">
        <f t="shared" si="31"/>
        <v>15.2</v>
      </c>
      <c r="S468" t="s">
        <v>8313</v>
      </c>
      <c r="T468" t="s">
        <v>8319</v>
      </c>
    </row>
    <row r="469" spans="1:20" ht="43.2" hidden="1" x14ac:dyDescent="0.3">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11">
        <f t="shared" si="28"/>
        <v>41180.679791666669</v>
      </c>
      <c r="P469" s="11">
        <f t="shared" si="29"/>
        <v>41135.679791666669</v>
      </c>
      <c r="Q469">
        <f t="shared" si="30"/>
        <v>22</v>
      </c>
      <c r="R469">
        <f t="shared" si="31"/>
        <v>110.64</v>
      </c>
      <c r="S469" t="s">
        <v>8313</v>
      </c>
      <c r="T469" t="s">
        <v>8319</v>
      </c>
    </row>
    <row r="470" spans="1:20" ht="43.2" hidden="1" x14ac:dyDescent="0.3">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11">
        <f t="shared" si="28"/>
        <v>41101.160474537035</v>
      </c>
      <c r="P470" s="11">
        <f t="shared" si="29"/>
        <v>41041.167627314811</v>
      </c>
      <c r="Q470">
        <f t="shared" si="30"/>
        <v>0</v>
      </c>
      <c r="R470">
        <f t="shared" si="31"/>
        <v>0</v>
      </c>
      <c r="S470" t="s">
        <v>8313</v>
      </c>
      <c r="T470" t="s">
        <v>8319</v>
      </c>
    </row>
    <row r="471" spans="1:20" ht="28.8" hidden="1" x14ac:dyDescent="0.3">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11">
        <f t="shared" si="28"/>
        <v>41887.989861111113</v>
      </c>
      <c r="P471" s="11">
        <f t="shared" si="29"/>
        <v>41827.989861111113</v>
      </c>
      <c r="Q471">
        <f t="shared" si="30"/>
        <v>0</v>
      </c>
      <c r="R471">
        <f t="shared" si="31"/>
        <v>0</v>
      </c>
      <c r="S471" t="s">
        <v>8313</v>
      </c>
      <c r="T471" t="s">
        <v>8319</v>
      </c>
    </row>
    <row r="472" spans="1:20" ht="43.2" hidden="1" x14ac:dyDescent="0.3">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11">
        <f t="shared" si="28"/>
        <v>41655.166666666664</v>
      </c>
      <c r="P472" s="11">
        <f t="shared" si="29"/>
        <v>41605.167696759258</v>
      </c>
      <c r="Q472">
        <f t="shared" si="30"/>
        <v>1</v>
      </c>
      <c r="R472">
        <f t="shared" si="31"/>
        <v>25.5</v>
      </c>
      <c r="S472" t="s">
        <v>8313</v>
      </c>
      <c r="T472" t="s">
        <v>8319</v>
      </c>
    </row>
    <row r="473" spans="1:20" ht="57.6" hidden="1" x14ac:dyDescent="0.3">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11">
        <f t="shared" si="28"/>
        <v>41748.680312500001</v>
      </c>
      <c r="P473" s="11">
        <f t="shared" si="29"/>
        <v>41703.721979166665</v>
      </c>
      <c r="Q473">
        <f t="shared" si="30"/>
        <v>12</v>
      </c>
      <c r="R473">
        <f t="shared" si="31"/>
        <v>38.479999999999997</v>
      </c>
      <c r="S473" t="s">
        <v>8313</v>
      </c>
      <c r="T473" t="s">
        <v>8319</v>
      </c>
    </row>
    <row r="474" spans="1:20" ht="43.2" hidden="1" x14ac:dyDescent="0.3">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11">
        <f t="shared" si="28"/>
        <v>41874.922662037039</v>
      </c>
      <c r="P474" s="11">
        <f t="shared" si="29"/>
        <v>41844.922662037039</v>
      </c>
      <c r="Q474">
        <f t="shared" si="30"/>
        <v>18</v>
      </c>
      <c r="R474">
        <f t="shared" si="31"/>
        <v>28.2</v>
      </c>
      <c r="S474" t="s">
        <v>8313</v>
      </c>
      <c r="T474" t="s">
        <v>8319</v>
      </c>
    </row>
    <row r="475" spans="1:20" ht="43.2" hidden="1" x14ac:dyDescent="0.3">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11">
        <f t="shared" si="28"/>
        <v>41899.698136574072</v>
      </c>
      <c r="P475" s="11">
        <f t="shared" si="29"/>
        <v>41869.698136574072</v>
      </c>
      <c r="Q475">
        <f t="shared" si="30"/>
        <v>3</v>
      </c>
      <c r="R475">
        <f t="shared" si="31"/>
        <v>61.5</v>
      </c>
      <c r="S475" t="s">
        <v>8313</v>
      </c>
      <c r="T475" t="s">
        <v>8319</v>
      </c>
    </row>
    <row r="476" spans="1:20" ht="43.2" hidden="1" x14ac:dyDescent="0.3">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11">
        <f t="shared" si="28"/>
        <v>42783.329039351855</v>
      </c>
      <c r="P476" s="11">
        <f t="shared" si="29"/>
        <v>42753.329039351855</v>
      </c>
      <c r="Q476">
        <f t="shared" si="30"/>
        <v>0</v>
      </c>
      <c r="R476">
        <f t="shared" si="31"/>
        <v>1</v>
      </c>
      <c r="S476" t="s">
        <v>8313</v>
      </c>
      <c r="T476" t="s">
        <v>8319</v>
      </c>
    </row>
    <row r="477" spans="1:20" ht="57.6" hidden="1" x14ac:dyDescent="0.3">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11">
        <f t="shared" si="28"/>
        <v>42130.086145833338</v>
      </c>
      <c r="P477" s="11">
        <f t="shared" si="29"/>
        <v>42100.086145833338</v>
      </c>
      <c r="Q477">
        <f t="shared" si="30"/>
        <v>0</v>
      </c>
      <c r="R477">
        <f t="shared" si="31"/>
        <v>0</v>
      </c>
      <c r="S477" t="s">
        <v>8313</v>
      </c>
      <c r="T477" t="s">
        <v>8319</v>
      </c>
    </row>
    <row r="478" spans="1:20" ht="28.8" hidden="1" x14ac:dyDescent="0.3">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11">
        <f t="shared" si="28"/>
        <v>41793.165972222225</v>
      </c>
      <c r="P478" s="11">
        <f t="shared" si="29"/>
        <v>41757.975011574075</v>
      </c>
      <c r="Q478">
        <f t="shared" si="30"/>
        <v>2</v>
      </c>
      <c r="R478">
        <f t="shared" si="31"/>
        <v>39.57</v>
      </c>
      <c r="S478" t="s">
        <v>8313</v>
      </c>
      <c r="T478" t="s">
        <v>8319</v>
      </c>
    </row>
    <row r="479" spans="1:20" ht="57.6" hidden="1" x14ac:dyDescent="0.3">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11">
        <f t="shared" si="28"/>
        <v>41047.83488425926</v>
      </c>
      <c r="P479" s="11">
        <f t="shared" si="29"/>
        <v>40987.83488425926</v>
      </c>
      <c r="Q479">
        <f t="shared" si="30"/>
        <v>0</v>
      </c>
      <c r="R479">
        <f t="shared" si="31"/>
        <v>0</v>
      </c>
      <c r="S479" t="s">
        <v>8313</v>
      </c>
      <c r="T479" t="s">
        <v>8319</v>
      </c>
    </row>
    <row r="480" spans="1:20" ht="43.2" hidden="1" x14ac:dyDescent="0.3">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11">
        <f t="shared" si="28"/>
        <v>42095.869317129633</v>
      </c>
      <c r="P480" s="11">
        <f t="shared" si="29"/>
        <v>42065.910983796297</v>
      </c>
      <c r="Q480">
        <f t="shared" si="30"/>
        <v>0</v>
      </c>
      <c r="R480">
        <f t="shared" si="31"/>
        <v>0</v>
      </c>
      <c r="S480" t="s">
        <v>8313</v>
      </c>
      <c r="T480" t="s">
        <v>8319</v>
      </c>
    </row>
    <row r="481" spans="1:20" ht="43.2" hidden="1" x14ac:dyDescent="0.3">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11">
        <f t="shared" si="28"/>
        <v>41964.449479166666</v>
      </c>
      <c r="P481" s="11">
        <f t="shared" si="29"/>
        <v>41904.407812500001</v>
      </c>
      <c r="Q481">
        <f t="shared" si="30"/>
        <v>33</v>
      </c>
      <c r="R481">
        <f t="shared" si="31"/>
        <v>88.8</v>
      </c>
      <c r="S481" t="s">
        <v>8313</v>
      </c>
      <c r="T481" t="s">
        <v>8319</v>
      </c>
    </row>
    <row r="482" spans="1:20" ht="43.2" hidden="1" x14ac:dyDescent="0.3">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11">
        <f t="shared" si="28"/>
        <v>41495.500173611108</v>
      </c>
      <c r="P482" s="11">
        <f t="shared" si="29"/>
        <v>41465.500173611108</v>
      </c>
      <c r="Q482">
        <f t="shared" si="30"/>
        <v>19</v>
      </c>
      <c r="R482">
        <f t="shared" si="31"/>
        <v>55.46</v>
      </c>
      <c r="S482" t="s">
        <v>8313</v>
      </c>
      <c r="T482" t="s">
        <v>8319</v>
      </c>
    </row>
    <row r="483" spans="1:20" ht="43.2" hidden="1" x14ac:dyDescent="0.3">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11">
        <f t="shared" si="28"/>
        <v>41192.672326388885</v>
      </c>
      <c r="P483" s="11">
        <f t="shared" si="29"/>
        <v>41162.672326388885</v>
      </c>
      <c r="Q483">
        <f t="shared" si="30"/>
        <v>6</v>
      </c>
      <c r="R483">
        <f t="shared" si="31"/>
        <v>87.14</v>
      </c>
      <c r="S483" t="s">
        <v>8313</v>
      </c>
      <c r="T483" t="s">
        <v>8319</v>
      </c>
    </row>
    <row r="484" spans="1:20" ht="43.2" hidden="1" x14ac:dyDescent="0.3">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11">
        <f t="shared" si="28"/>
        <v>42474.606944444444</v>
      </c>
      <c r="P484" s="11">
        <f t="shared" si="29"/>
        <v>42447.896875000006</v>
      </c>
      <c r="Q484">
        <f t="shared" si="30"/>
        <v>0</v>
      </c>
      <c r="R484">
        <f t="shared" si="31"/>
        <v>10</v>
      </c>
      <c r="S484" t="s">
        <v>8313</v>
      </c>
      <c r="T484" t="s">
        <v>8319</v>
      </c>
    </row>
    <row r="485" spans="1:20" ht="57.6" hidden="1" x14ac:dyDescent="0.3">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11">
        <f t="shared" si="28"/>
        <v>41303.197592592594</v>
      </c>
      <c r="P485" s="11">
        <f t="shared" si="29"/>
        <v>41243.197592592594</v>
      </c>
      <c r="Q485">
        <f t="shared" si="30"/>
        <v>50</v>
      </c>
      <c r="R485">
        <f t="shared" si="31"/>
        <v>51.22</v>
      </c>
      <c r="S485" t="s">
        <v>8313</v>
      </c>
      <c r="T485" t="s">
        <v>8319</v>
      </c>
    </row>
    <row r="486" spans="1:20" ht="57.6" hidden="1" x14ac:dyDescent="0.3">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11">
        <f t="shared" si="28"/>
        <v>42313.981157407412</v>
      </c>
      <c r="P486" s="11">
        <f t="shared" si="29"/>
        <v>42272.93949074074</v>
      </c>
      <c r="Q486">
        <f t="shared" si="30"/>
        <v>0</v>
      </c>
      <c r="R486">
        <f t="shared" si="31"/>
        <v>13.55</v>
      </c>
      <c r="S486" t="s">
        <v>8313</v>
      </c>
      <c r="T486" t="s">
        <v>8319</v>
      </c>
    </row>
    <row r="487" spans="1:20" ht="43.2" hidden="1" x14ac:dyDescent="0.3">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11">
        <f t="shared" si="28"/>
        <v>41411.50577546296</v>
      </c>
      <c r="P487" s="11">
        <f t="shared" si="29"/>
        <v>41381.50577546296</v>
      </c>
      <c r="Q487">
        <f t="shared" si="30"/>
        <v>22</v>
      </c>
      <c r="R487">
        <f t="shared" si="31"/>
        <v>66.52</v>
      </c>
      <c r="S487" t="s">
        <v>8313</v>
      </c>
      <c r="T487" t="s">
        <v>8319</v>
      </c>
    </row>
    <row r="488" spans="1:20" ht="43.2" hidden="1" x14ac:dyDescent="0.3">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11">
        <f t="shared" si="28"/>
        <v>41791.94258101852</v>
      </c>
      <c r="P488" s="11">
        <f t="shared" si="29"/>
        <v>41761.94258101852</v>
      </c>
      <c r="Q488">
        <f t="shared" si="30"/>
        <v>0</v>
      </c>
      <c r="R488">
        <f t="shared" si="31"/>
        <v>50</v>
      </c>
      <c r="S488" t="s">
        <v>8313</v>
      </c>
      <c r="T488" t="s">
        <v>8319</v>
      </c>
    </row>
    <row r="489" spans="1:20" ht="43.2" hidden="1" x14ac:dyDescent="0.3">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11">
        <f t="shared" si="28"/>
        <v>42729.636504629627</v>
      </c>
      <c r="P489" s="11">
        <f t="shared" si="29"/>
        <v>42669.594837962963</v>
      </c>
      <c r="Q489">
        <f t="shared" si="30"/>
        <v>0</v>
      </c>
      <c r="R489">
        <f t="shared" si="31"/>
        <v>0</v>
      </c>
      <c r="S489" t="s">
        <v>8313</v>
      </c>
      <c r="T489" t="s">
        <v>8319</v>
      </c>
    </row>
    <row r="490" spans="1:20" ht="43.2" hidden="1" x14ac:dyDescent="0.3">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11">
        <f t="shared" si="28"/>
        <v>42744.054398148146</v>
      </c>
      <c r="P490" s="11">
        <f t="shared" si="29"/>
        <v>42714.054398148146</v>
      </c>
      <c r="Q490">
        <f t="shared" si="30"/>
        <v>0</v>
      </c>
      <c r="R490">
        <f t="shared" si="31"/>
        <v>0</v>
      </c>
      <c r="S490" t="s">
        <v>8313</v>
      </c>
      <c r="T490" t="s">
        <v>8319</v>
      </c>
    </row>
    <row r="491" spans="1:20" ht="43.2" hidden="1" x14ac:dyDescent="0.3">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11">
        <f t="shared" si="28"/>
        <v>40913.481249999997</v>
      </c>
      <c r="P491" s="11">
        <f t="shared" si="29"/>
        <v>40882.481666666667</v>
      </c>
      <c r="Q491">
        <f t="shared" si="30"/>
        <v>0</v>
      </c>
      <c r="R491">
        <f t="shared" si="31"/>
        <v>71.67</v>
      </c>
      <c r="S491" t="s">
        <v>8313</v>
      </c>
      <c r="T491" t="s">
        <v>8319</v>
      </c>
    </row>
    <row r="492" spans="1:20" hidden="1" x14ac:dyDescent="0.3">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11">
        <f t="shared" si="28"/>
        <v>41143.968576388892</v>
      </c>
      <c r="P492" s="11">
        <f t="shared" si="29"/>
        <v>41113.968576388892</v>
      </c>
      <c r="Q492">
        <f t="shared" si="30"/>
        <v>0</v>
      </c>
      <c r="R492">
        <f t="shared" si="31"/>
        <v>0</v>
      </c>
      <c r="S492" t="s">
        <v>8313</v>
      </c>
      <c r="T492" t="s">
        <v>8319</v>
      </c>
    </row>
    <row r="493" spans="1:20" ht="43.2" hidden="1" x14ac:dyDescent="0.3">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11">
        <f t="shared" si="28"/>
        <v>42396.982627314821</v>
      </c>
      <c r="P493" s="11">
        <f t="shared" si="29"/>
        <v>42366.982627314821</v>
      </c>
      <c r="Q493">
        <f t="shared" si="30"/>
        <v>0</v>
      </c>
      <c r="R493">
        <f t="shared" si="31"/>
        <v>0</v>
      </c>
      <c r="S493" t="s">
        <v>8313</v>
      </c>
      <c r="T493" t="s">
        <v>8319</v>
      </c>
    </row>
    <row r="494" spans="1:20" ht="43.2" hidden="1" x14ac:dyDescent="0.3">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11">
        <f t="shared" si="28"/>
        <v>42656.03506944445</v>
      </c>
      <c r="P494" s="11">
        <f t="shared" si="29"/>
        <v>42596.03506944445</v>
      </c>
      <c r="Q494">
        <f t="shared" si="30"/>
        <v>0</v>
      </c>
      <c r="R494">
        <f t="shared" si="31"/>
        <v>0</v>
      </c>
      <c r="S494" t="s">
        <v>8313</v>
      </c>
      <c r="T494" t="s">
        <v>8319</v>
      </c>
    </row>
    <row r="495" spans="1:20" ht="43.2" hidden="1" x14ac:dyDescent="0.3">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11">
        <f t="shared" si="28"/>
        <v>42144.726134259254</v>
      </c>
      <c r="P495" s="11">
        <f t="shared" si="29"/>
        <v>42114.726134259254</v>
      </c>
      <c r="Q495">
        <f t="shared" si="30"/>
        <v>0</v>
      </c>
      <c r="R495">
        <f t="shared" si="31"/>
        <v>0</v>
      </c>
      <c r="S495" t="s">
        <v>8313</v>
      </c>
      <c r="T495" t="s">
        <v>8319</v>
      </c>
    </row>
    <row r="496" spans="1:20" ht="43.2" hidden="1" x14ac:dyDescent="0.3">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11">
        <f t="shared" si="28"/>
        <v>41823.125</v>
      </c>
      <c r="P496" s="11">
        <f t="shared" si="29"/>
        <v>41799.830613425926</v>
      </c>
      <c r="Q496">
        <f t="shared" si="30"/>
        <v>0</v>
      </c>
      <c r="R496">
        <f t="shared" si="31"/>
        <v>10.33</v>
      </c>
      <c r="S496" t="s">
        <v>8313</v>
      </c>
      <c r="T496" t="s">
        <v>8319</v>
      </c>
    </row>
    <row r="497" spans="1:20" ht="43.2" hidden="1" x14ac:dyDescent="0.3">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11">
        <f t="shared" si="28"/>
        <v>42201.827604166669</v>
      </c>
      <c r="P497" s="11">
        <f t="shared" si="29"/>
        <v>42171.827604166669</v>
      </c>
      <c r="Q497">
        <f t="shared" si="30"/>
        <v>0</v>
      </c>
      <c r="R497">
        <f t="shared" si="31"/>
        <v>0</v>
      </c>
      <c r="S497" t="s">
        <v>8313</v>
      </c>
      <c r="T497" t="s">
        <v>8319</v>
      </c>
    </row>
    <row r="498" spans="1:20" ht="28.8" hidden="1" x14ac:dyDescent="0.3">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11">
        <f t="shared" si="28"/>
        <v>41680.93141203704</v>
      </c>
      <c r="P498" s="11">
        <f t="shared" si="29"/>
        <v>41620.93141203704</v>
      </c>
      <c r="Q498">
        <f t="shared" si="30"/>
        <v>0</v>
      </c>
      <c r="R498">
        <f t="shared" si="31"/>
        <v>1</v>
      </c>
      <c r="S498" t="s">
        <v>8313</v>
      </c>
      <c r="T498" t="s">
        <v>8319</v>
      </c>
    </row>
    <row r="499" spans="1:20" hidden="1" x14ac:dyDescent="0.3">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11">
        <f t="shared" si="28"/>
        <v>41998.208333333328</v>
      </c>
      <c r="P499" s="11">
        <f t="shared" si="29"/>
        <v>41945.037789351853</v>
      </c>
      <c r="Q499">
        <f t="shared" si="30"/>
        <v>1</v>
      </c>
      <c r="R499">
        <f t="shared" si="31"/>
        <v>10</v>
      </c>
      <c r="S499" t="s">
        <v>8313</v>
      </c>
      <c r="T499" t="s">
        <v>8319</v>
      </c>
    </row>
    <row r="500" spans="1:20" ht="43.2" hidden="1" x14ac:dyDescent="0.3">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11">
        <f t="shared" si="28"/>
        <v>40900.762141203704</v>
      </c>
      <c r="P500" s="11">
        <f t="shared" si="29"/>
        <v>40858.762141203704</v>
      </c>
      <c r="Q500">
        <f t="shared" si="30"/>
        <v>5</v>
      </c>
      <c r="R500">
        <f t="shared" si="31"/>
        <v>136.09</v>
      </c>
      <c r="S500" t="s">
        <v>8313</v>
      </c>
      <c r="T500" t="s">
        <v>8319</v>
      </c>
    </row>
    <row r="501" spans="1:20" ht="57.6" hidden="1" x14ac:dyDescent="0.3">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11">
        <f t="shared" si="28"/>
        <v>40098.874305555553</v>
      </c>
      <c r="P501" s="11">
        <f t="shared" si="29"/>
        <v>40043.895462962959</v>
      </c>
      <c r="Q501">
        <f t="shared" si="30"/>
        <v>10</v>
      </c>
      <c r="R501">
        <f t="shared" si="31"/>
        <v>73.459999999999994</v>
      </c>
      <c r="S501" t="s">
        <v>8313</v>
      </c>
      <c r="T501" t="s">
        <v>8319</v>
      </c>
    </row>
    <row r="502" spans="1:20" ht="57.6" hidden="1" x14ac:dyDescent="0.3">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11">
        <f t="shared" si="28"/>
        <v>40306.927777777775</v>
      </c>
      <c r="P502" s="11">
        <f t="shared" si="29"/>
        <v>40247.886006944449</v>
      </c>
      <c r="Q502">
        <f t="shared" si="30"/>
        <v>3</v>
      </c>
      <c r="R502">
        <f t="shared" si="31"/>
        <v>53.75</v>
      </c>
      <c r="S502" t="s">
        <v>8313</v>
      </c>
      <c r="T502" t="s">
        <v>8319</v>
      </c>
    </row>
    <row r="503" spans="1:20" ht="43.2" hidden="1" x14ac:dyDescent="0.3">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11">
        <f t="shared" si="28"/>
        <v>40733.234386574077</v>
      </c>
      <c r="P503" s="11">
        <f t="shared" si="29"/>
        <v>40703.234386574077</v>
      </c>
      <c r="Q503">
        <f t="shared" si="30"/>
        <v>0</v>
      </c>
      <c r="R503">
        <f t="shared" si="31"/>
        <v>0</v>
      </c>
      <c r="S503" t="s">
        <v>8313</v>
      </c>
      <c r="T503" t="s">
        <v>8319</v>
      </c>
    </row>
    <row r="504" spans="1:20" ht="57.6" hidden="1" x14ac:dyDescent="0.3">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11">
        <f t="shared" si="28"/>
        <v>40986.511863425927</v>
      </c>
      <c r="P504" s="11">
        <f t="shared" si="29"/>
        <v>40956.553530092591</v>
      </c>
      <c r="Q504">
        <f t="shared" si="30"/>
        <v>1</v>
      </c>
      <c r="R504">
        <f t="shared" si="31"/>
        <v>57.5</v>
      </c>
      <c r="S504" t="s">
        <v>8313</v>
      </c>
      <c r="T504" t="s">
        <v>8319</v>
      </c>
    </row>
    <row r="505" spans="1:20" ht="43.2" hidden="1" x14ac:dyDescent="0.3">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11">
        <f t="shared" si="28"/>
        <v>42021.526655092588</v>
      </c>
      <c r="P505" s="11">
        <f t="shared" si="29"/>
        <v>41991.526655092588</v>
      </c>
      <c r="Q505">
        <f t="shared" si="30"/>
        <v>2</v>
      </c>
      <c r="R505">
        <f t="shared" si="31"/>
        <v>12.67</v>
      </c>
      <c r="S505" t="s">
        <v>8313</v>
      </c>
      <c r="T505" t="s">
        <v>8319</v>
      </c>
    </row>
    <row r="506" spans="1:20" ht="43.2" hidden="1" x14ac:dyDescent="0.3">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11">
        <f t="shared" si="28"/>
        <v>41009.941979166666</v>
      </c>
      <c r="P506" s="11">
        <f t="shared" si="29"/>
        <v>40949.98364583333</v>
      </c>
      <c r="Q506">
        <f t="shared" si="30"/>
        <v>1</v>
      </c>
      <c r="R506">
        <f t="shared" si="31"/>
        <v>67</v>
      </c>
      <c r="S506" t="s">
        <v>8313</v>
      </c>
      <c r="T506" t="s">
        <v>8319</v>
      </c>
    </row>
    <row r="507" spans="1:20" ht="43.2" hidden="1" x14ac:dyDescent="0.3">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11">
        <f t="shared" si="28"/>
        <v>42363.098217592589</v>
      </c>
      <c r="P507" s="11">
        <f t="shared" si="29"/>
        <v>42318.098217592589</v>
      </c>
      <c r="Q507">
        <f t="shared" si="30"/>
        <v>0</v>
      </c>
      <c r="R507">
        <f t="shared" si="31"/>
        <v>3.71</v>
      </c>
      <c r="S507" t="s">
        <v>8313</v>
      </c>
      <c r="T507" t="s">
        <v>8319</v>
      </c>
    </row>
    <row r="508" spans="1:20" ht="43.2" hidden="1" x14ac:dyDescent="0.3">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11">
        <f t="shared" si="28"/>
        <v>41496.552314814813</v>
      </c>
      <c r="P508" s="11">
        <f t="shared" si="29"/>
        <v>41466.552314814813</v>
      </c>
      <c r="Q508">
        <f t="shared" si="30"/>
        <v>0</v>
      </c>
      <c r="R508">
        <f t="shared" si="31"/>
        <v>250</v>
      </c>
      <c r="S508" t="s">
        <v>8313</v>
      </c>
      <c r="T508" t="s">
        <v>8319</v>
      </c>
    </row>
    <row r="509" spans="1:20" ht="43.2" hidden="1" x14ac:dyDescent="0.3">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11">
        <f t="shared" si="28"/>
        <v>41201.958993055552</v>
      </c>
      <c r="P509" s="11">
        <f t="shared" si="29"/>
        <v>41156.958993055552</v>
      </c>
      <c r="Q509">
        <f t="shared" si="30"/>
        <v>3</v>
      </c>
      <c r="R509">
        <f t="shared" si="31"/>
        <v>64</v>
      </c>
      <c r="S509" t="s">
        <v>8313</v>
      </c>
      <c r="T509" t="s">
        <v>8319</v>
      </c>
    </row>
    <row r="510" spans="1:20" ht="57.6" hidden="1" x14ac:dyDescent="0.3">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11">
        <f t="shared" si="28"/>
        <v>41054.593055555553</v>
      </c>
      <c r="P510" s="11">
        <f t="shared" si="29"/>
        <v>40995.024317129632</v>
      </c>
      <c r="Q510">
        <f t="shared" si="30"/>
        <v>1</v>
      </c>
      <c r="R510">
        <f t="shared" si="31"/>
        <v>133.33000000000001</v>
      </c>
      <c r="S510" t="s">
        <v>8313</v>
      </c>
      <c r="T510" t="s">
        <v>8319</v>
      </c>
    </row>
    <row r="511" spans="1:20" ht="43.2" hidden="1" x14ac:dyDescent="0.3">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11">
        <f t="shared" si="28"/>
        <v>42183.631597222222</v>
      </c>
      <c r="P511" s="11">
        <f t="shared" si="29"/>
        <v>42153.631597222222</v>
      </c>
      <c r="Q511">
        <f t="shared" si="30"/>
        <v>0</v>
      </c>
      <c r="R511">
        <f t="shared" si="31"/>
        <v>10</v>
      </c>
      <c r="S511" t="s">
        <v>8313</v>
      </c>
      <c r="T511" t="s">
        <v>8319</v>
      </c>
    </row>
    <row r="512" spans="1:20" ht="43.2" hidden="1" x14ac:dyDescent="0.3">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11">
        <f t="shared" si="28"/>
        <v>42430.176377314812</v>
      </c>
      <c r="P512" s="11">
        <f t="shared" si="29"/>
        <v>42400.176377314812</v>
      </c>
      <c r="Q512">
        <f t="shared" si="30"/>
        <v>0</v>
      </c>
      <c r="R512">
        <f t="shared" si="31"/>
        <v>0</v>
      </c>
      <c r="S512" t="s">
        <v>8313</v>
      </c>
      <c r="T512" t="s">
        <v>8319</v>
      </c>
    </row>
    <row r="513" spans="1:20" ht="43.2" hidden="1" x14ac:dyDescent="0.3">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11">
        <f t="shared" si="28"/>
        <v>41370.261365740742</v>
      </c>
      <c r="P513" s="11">
        <f t="shared" si="29"/>
        <v>41340.303032407406</v>
      </c>
      <c r="Q513">
        <f t="shared" si="30"/>
        <v>3</v>
      </c>
      <c r="R513">
        <f t="shared" si="31"/>
        <v>30</v>
      </c>
      <c r="S513" t="s">
        <v>8313</v>
      </c>
      <c r="T513" t="s">
        <v>8319</v>
      </c>
    </row>
    <row r="514" spans="1:20" ht="43.2" hidden="1" x14ac:dyDescent="0.3">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11">
        <f t="shared" ref="O514:O577" si="32">(((I514/60)/60)/24)+DATE(1970,1,1)</f>
        <v>42694.783877314811</v>
      </c>
      <c r="P514" s="11">
        <f t="shared" ref="P514:P577" si="33">(((J514/60)/60)/24)+DATE(1970,1,1)</f>
        <v>42649.742210648154</v>
      </c>
      <c r="Q514">
        <f t="shared" ref="Q514:Q577" si="34">ROUND(E514/D514*100,0)</f>
        <v>0</v>
      </c>
      <c r="R514">
        <f t="shared" si="31"/>
        <v>5.5</v>
      </c>
      <c r="S514" t="s">
        <v>8313</v>
      </c>
      <c r="T514" t="s">
        <v>8319</v>
      </c>
    </row>
    <row r="515" spans="1:20" ht="28.8" hidden="1" x14ac:dyDescent="0.3">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11">
        <f t="shared" si="32"/>
        <v>42597.291666666672</v>
      </c>
      <c r="P515" s="11">
        <f t="shared" si="33"/>
        <v>42552.653993055559</v>
      </c>
      <c r="Q515">
        <f t="shared" si="34"/>
        <v>14</v>
      </c>
      <c r="R515">
        <f t="shared" ref="R515:R578" si="35">IFERROR(ROUND(E515/L515,2),0)</f>
        <v>102.38</v>
      </c>
      <c r="S515" t="s">
        <v>8313</v>
      </c>
      <c r="T515" t="s">
        <v>8319</v>
      </c>
    </row>
    <row r="516" spans="1:20" ht="43.2" hidden="1" x14ac:dyDescent="0.3">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11">
        <f t="shared" si="32"/>
        <v>41860.613969907405</v>
      </c>
      <c r="P516" s="11">
        <f t="shared" si="33"/>
        <v>41830.613969907405</v>
      </c>
      <c r="Q516">
        <f t="shared" si="34"/>
        <v>3</v>
      </c>
      <c r="R516">
        <f t="shared" si="35"/>
        <v>16.670000000000002</v>
      </c>
      <c r="S516" t="s">
        <v>8313</v>
      </c>
      <c r="T516" t="s">
        <v>8319</v>
      </c>
    </row>
    <row r="517" spans="1:20" ht="43.2" hidden="1" x14ac:dyDescent="0.3">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11">
        <f t="shared" si="32"/>
        <v>42367.490752314814</v>
      </c>
      <c r="P517" s="11">
        <f t="shared" si="33"/>
        <v>42327.490752314814</v>
      </c>
      <c r="Q517">
        <f t="shared" si="34"/>
        <v>25</v>
      </c>
      <c r="R517">
        <f t="shared" si="35"/>
        <v>725.03</v>
      </c>
      <c r="S517" t="s">
        <v>8313</v>
      </c>
      <c r="T517" t="s">
        <v>8319</v>
      </c>
    </row>
    <row r="518" spans="1:20" ht="28.8" hidden="1" x14ac:dyDescent="0.3">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11">
        <f t="shared" si="32"/>
        <v>42151.778703703705</v>
      </c>
      <c r="P518" s="11">
        <f t="shared" si="33"/>
        <v>42091.778703703705</v>
      </c>
      <c r="Q518">
        <f t="shared" si="34"/>
        <v>0</v>
      </c>
      <c r="R518">
        <f t="shared" si="35"/>
        <v>0</v>
      </c>
      <c r="S518" t="s">
        <v>8313</v>
      </c>
      <c r="T518" t="s">
        <v>8319</v>
      </c>
    </row>
    <row r="519" spans="1:20" ht="43.2" hidden="1" x14ac:dyDescent="0.3">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11">
        <f t="shared" si="32"/>
        <v>42768.615289351852</v>
      </c>
      <c r="P519" s="11">
        <f t="shared" si="33"/>
        <v>42738.615289351852</v>
      </c>
      <c r="Q519">
        <f t="shared" si="34"/>
        <v>1</v>
      </c>
      <c r="R519">
        <f t="shared" si="35"/>
        <v>68.33</v>
      </c>
      <c r="S519" t="s">
        <v>8313</v>
      </c>
      <c r="T519" t="s">
        <v>8319</v>
      </c>
    </row>
    <row r="520" spans="1:20" ht="43.2" hidden="1" x14ac:dyDescent="0.3">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11">
        <f t="shared" si="32"/>
        <v>42253.615277777775</v>
      </c>
      <c r="P520" s="11">
        <f t="shared" si="33"/>
        <v>42223.616018518514</v>
      </c>
      <c r="Q520">
        <f t="shared" si="34"/>
        <v>0</v>
      </c>
      <c r="R520">
        <f t="shared" si="35"/>
        <v>0</v>
      </c>
      <c r="S520" t="s">
        <v>8313</v>
      </c>
      <c r="T520" t="s">
        <v>8319</v>
      </c>
    </row>
    <row r="521" spans="1:20" ht="43.2" hidden="1" x14ac:dyDescent="0.3">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11">
        <f t="shared" si="32"/>
        <v>41248.391446759262</v>
      </c>
      <c r="P521" s="11">
        <f t="shared" si="33"/>
        <v>41218.391446759262</v>
      </c>
      <c r="Q521">
        <f t="shared" si="34"/>
        <v>23</v>
      </c>
      <c r="R521">
        <f t="shared" si="35"/>
        <v>39.229999999999997</v>
      </c>
      <c r="S521" t="s">
        <v>8313</v>
      </c>
      <c r="T521" t="s">
        <v>8319</v>
      </c>
    </row>
    <row r="522" spans="1:20" ht="43.2" x14ac:dyDescent="0.3">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11">
        <f t="shared" si="32"/>
        <v>42348.702094907407</v>
      </c>
      <c r="P522" s="11">
        <f t="shared" si="33"/>
        <v>42318.702094907407</v>
      </c>
      <c r="Q522">
        <f t="shared" si="34"/>
        <v>102</v>
      </c>
      <c r="R522">
        <f t="shared" si="35"/>
        <v>150.15</v>
      </c>
      <c r="S522" t="s">
        <v>8320</v>
      </c>
      <c r="T522" t="s">
        <v>8321</v>
      </c>
    </row>
    <row r="523" spans="1:20" ht="43.2" x14ac:dyDescent="0.3">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11">
        <f t="shared" si="32"/>
        <v>42675.207638888889</v>
      </c>
      <c r="P523" s="11">
        <f t="shared" si="33"/>
        <v>42646.092812499999</v>
      </c>
      <c r="Q523">
        <f t="shared" si="34"/>
        <v>105</v>
      </c>
      <c r="R523">
        <f t="shared" si="35"/>
        <v>93.43</v>
      </c>
      <c r="S523" t="s">
        <v>8320</v>
      </c>
      <c r="T523" t="s">
        <v>8321</v>
      </c>
    </row>
    <row r="524" spans="1:20" ht="43.2" x14ac:dyDescent="0.3">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11">
        <f t="shared" si="32"/>
        <v>42449.999131944445</v>
      </c>
      <c r="P524" s="11">
        <f t="shared" si="33"/>
        <v>42430.040798611109</v>
      </c>
      <c r="Q524">
        <f t="shared" si="34"/>
        <v>115</v>
      </c>
      <c r="R524">
        <f t="shared" si="35"/>
        <v>110.97</v>
      </c>
      <c r="S524" t="s">
        <v>8320</v>
      </c>
      <c r="T524" t="s">
        <v>8321</v>
      </c>
    </row>
    <row r="525" spans="1:20" ht="43.2" x14ac:dyDescent="0.3">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11">
        <f t="shared" si="32"/>
        <v>42268.13282407407</v>
      </c>
      <c r="P525" s="11">
        <f t="shared" si="33"/>
        <v>42238.13282407407</v>
      </c>
      <c r="Q525">
        <f t="shared" si="34"/>
        <v>121</v>
      </c>
      <c r="R525">
        <f t="shared" si="35"/>
        <v>71.790000000000006</v>
      </c>
      <c r="S525" t="s">
        <v>8320</v>
      </c>
      <c r="T525" t="s">
        <v>8321</v>
      </c>
    </row>
    <row r="526" spans="1:20" ht="43.2" x14ac:dyDescent="0.3">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11">
        <f t="shared" si="32"/>
        <v>42522.717233796298</v>
      </c>
      <c r="P526" s="11">
        <f t="shared" si="33"/>
        <v>42492.717233796298</v>
      </c>
      <c r="Q526">
        <f t="shared" si="34"/>
        <v>109</v>
      </c>
      <c r="R526">
        <f t="shared" si="35"/>
        <v>29.26</v>
      </c>
      <c r="S526" t="s">
        <v>8320</v>
      </c>
      <c r="T526" t="s">
        <v>8321</v>
      </c>
    </row>
    <row r="527" spans="1:20" ht="57.6" x14ac:dyDescent="0.3">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11">
        <f t="shared" si="32"/>
        <v>41895.400937500002</v>
      </c>
      <c r="P527" s="11">
        <f t="shared" si="33"/>
        <v>41850.400937500002</v>
      </c>
      <c r="Q527">
        <f t="shared" si="34"/>
        <v>100</v>
      </c>
      <c r="R527">
        <f t="shared" si="35"/>
        <v>1000</v>
      </c>
      <c r="S527" t="s">
        <v>8320</v>
      </c>
      <c r="T527" t="s">
        <v>8321</v>
      </c>
    </row>
    <row r="528" spans="1:20" ht="43.2" x14ac:dyDescent="0.3">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11">
        <f t="shared" si="32"/>
        <v>42223.708333333328</v>
      </c>
      <c r="P528" s="11">
        <f t="shared" si="33"/>
        <v>42192.591944444444</v>
      </c>
      <c r="Q528">
        <f t="shared" si="34"/>
        <v>114</v>
      </c>
      <c r="R528">
        <f t="shared" si="35"/>
        <v>74.349999999999994</v>
      </c>
      <c r="S528" t="s">
        <v>8320</v>
      </c>
      <c r="T528" t="s">
        <v>8321</v>
      </c>
    </row>
    <row r="529" spans="1:20" ht="57.6" x14ac:dyDescent="0.3">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11">
        <f t="shared" si="32"/>
        <v>42783.670138888891</v>
      </c>
      <c r="P529" s="11">
        <f t="shared" si="33"/>
        <v>42753.205625000002</v>
      </c>
      <c r="Q529">
        <f t="shared" si="34"/>
        <v>101</v>
      </c>
      <c r="R529">
        <f t="shared" si="35"/>
        <v>63.83</v>
      </c>
      <c r="S529" t="s">
        <v>8320</v>
      </c>
      <c r="T529" t="s">
        <v>8321</v>
      </c>
    </row>
    <row r="530" spans="1:20" ht="28.8" x14ac:dyDescent="0.3">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11">
        <f t="shared" si="32"/>
        <v>42176.888888888891</v>
      </c>
      <c r="P530" s="11">
        <f t="shared" si="33"/>
        <v>42155.920219907406</v>
      </c>
      <c r="Q530">
        <f t="shared" si="34"/>
        <v>116</v>
      </c>
      <c r="R530">
        <f t="shared" si="35"/>
        <v>44.33</v>
      </c>
      <c r="S530" t="s">
        <v>8320</v>
      </c>
      <c r="T530" t="s">
        <v>8321</v>
      </c>
    </row>
    <row r="531" spans="1:20" ht="43.2" x14ac:dyDescent="0.3">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11">
        <f t="shared" si="32"/>
        <v>42746.208333333328</v>
      </c>
      <c r="P531" s="11">
        <f t="shared" si="33"/>
        <v>42725.031180555554</v>
      </c>
      <c r="Q531">
        <f t="shared" si="34"/>
        <v>130</v>
      </c>
      <c r="R531">
        <f t="shared" si="35"/>
        <v>86.94</v>
      </c>
      <c r="S531" t="s">
        <v>8320</v>
      </c>
      <c r="T531" t="s">
        <v>8321</v>
      </c>
    </row>
    <row r="532" spans="1:20" ht="43.2" x14ac:dyDescent="0.3">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11">
        <f t="shared" si="32"/>
        <v>42179.083333333328</v>
      </c>
      <c r="P532" s="11">
        <f t="shared" si="33"/>
        <v>42157.591064814813</v>
      </c>
      <c r="Q532">
        <f t="shared" si="34"/>
        <v>108</v>
      </c>
      <c r="R532">
        <f t="shared" si="35"/>
        <v>126.55</v>
      </c>
      <c r="S532" t="s">
        <v>8320</v>
      </c>
      <c r="T532" t="s">
        <v>8321</v>
      </c>
    </row>
    <row r="533" spans="1:20" ht="43.2" x14ac:dyDescent="0.3">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11">
        <f t="shared" si="32"/>
        <v>42721.290972222225</v>
      </c>
      <c r="P533" s="11">
        <f t="shared" si="33"/>
        <v>42676.065150462964</v>
      </c>
      <c r="Q533">
        <f t="shared" si="34"/>
        <v>100</v>
      </c>
      <c r="R533">
        <f t="shared" si="35"/>
        <v>129.03</v>
      </c>
      <c r="S533" t="s">
        <v>8320</v>
      </c>
      <c r="T533" t="s">
        <v>8321</v>
      </c>
    </row>
    <row r="534" spans="1:20" ht="43.2" x14ac:dyDescent="0.3">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11">
        <f t="shared" si="32"/>
        <v>42503.007037037038</v>
      </c>
      <c r="P534" s="11">
        <f t="shared" si="33"/>
        <v>42473.007037037038</v>
      </c>
      <c r="Q534">
        <f t="shared" si="34"/>
        <v>123</v>
      </c>
      <c r="R534">
        <f t="shared" si="35"/>
        <v>71.239999999999995</v>
      </c>
      <c r="S534" t="s">
        <v>8320</v>
      </c>
      <c r="T534" t="s">
        <v>8321</v>
      </c>
    </row>
    <row r="535" spans="1:20" ht="43.2" x14ac:dyDescent="0.3">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11">
        <f t="shared" si="32"/>
        <v>42506.43478009259</v>
      </c>
      <c r="P535" s="11">
        <f t="shared" si="33"/>
        <v>42482.43478009259</v>
      </c>
      <c r="Q535">
        <f t="shared" si="34"/>
        <v>100</v>
      </c>
      <c r="R535">
        <f t="shared" si="35"/>
        <v>117.88</v>
      </c>
      <c r="S535" t="s">
        <v>8320</v>
      </c>
      <c r="T535" t="s">
        <v>8321</v>
      </c>
    </row>
    <row r="536" spans="1:20" ht="43.2" x14ac:dyDescent="0.3">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11">
        <f t="shared" si="32"/>
        <v>42309.958333333328</v>
      </c>
      <c r="P536" s="11">
        <f t="shared" si="33"/>
        <v>42270.810995370368</v>
      </c>
      <c r="Q536">
        <f t="shared" si="34"/>
        <v>105</v>
      </c>
      <c r="R536">
        <f t="shared" si="35"/>
        <v>327.08</v>
      </c>
      <c r="S536" t="s">
        <v>8320</v>
      </c>
      <c r="T536" t="s">
        <v>8321</v>
      </c>
    </row>
    <row r="537" spans="1:20" ht="43.2" x14ac:dyDescent="0.3">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11">
        <f t="shared" si="32"/>
        <v>42741.545196759253</v>
      </c>
      <c r="P537" s="11">
        <f t="shared" si="33"/>
        <v>42711.545196759253</v>
      </c>
      <c r="Q537">
        <f t="shared" si="34"/>
        <v>103</v>
      </c>
      <c r="R537">
        <f t="shared" si="35"/>
        <v>34.75</v>
      </c>
      <c r="S537" t="s">
        <v>8320</v>
      </c>
      <c r="T537" t="s">
        <v>8321</v>
      </c>
    </row>
    <row r="538" spans="1:20" ht="57.6" x14ac:dyDescent="0.3">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11">
        <f t="shared" si="32"/>
        <v>42219.75</v>
      </c>
      <c r="P538" s="11">
        <f t="shared" si="33"/>
        <v>42179.344988425932</v>
      </c>
      <c r="Q538">
        <f t="shared" si="34"/>
        <v>118</v>
      </c>
      <c r="R538">
        <f t="shared" si="35"/>
        <v>100.06</v>
      </c>
      <c r="S538" t="s">
        <v>8320</v>
      </c>
      <c r="T538" t="s">
        <v>8321</v>
      </c>
    </row>
    <row r="539" spans="1:20" ht="43.2" x14ac:dyDescent="0.3">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11">
        <f t="shared" si="32"/>
        <v>42312.810081018513</v>
      </c>
      <c r="P539" s="11">
        <f t="shared" si="33"/>
        <v>42282.768414351856</v>
      </c>
      <c r="Q539">
        <f t="shared" si="34"/>
        <v>121</v>
      </c>
      <c r="R539">
        <f t="shared" si="35"/>
        <v>40.85</v>
      </c>
      <c r="S539" t="s">
        <v>8320</v>
      </c>
      <c r="T539" t="s">
        <v>8321</v>
      </c>
    </row>
    <row r="540" spans="1:20" ht="43.2" x14ac:dyDescent="0.3">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11">
        <f t="shared" si="32"/>
        <v>42503.794710648144</v>
      </c>
      <c r="P540" s="11">
        <f t="shared" si="33"/>
        <v>42473.794710648144</v>
      </c>
      <c r="Q540">
        <f t="shared" si="34"/>
        <v>302</v>
      </c>
      <c r="R540">
        <f t="shared" si="35"/>
        <v>252.02</v>
      </c>
      <c r="S540" t="s">
        <v>8320</v>
      </c>
      <c r="T540" t="s">
        <v>8321</v>
      </c>
    </row>
    <row r="541" spans="1:20" ht="43.2" x14ac:dyDescent="0.3">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11">
        <f t="shared" si="32"/>
        <v>42556.049849537041</v>
      </c>
      <c r="P541" s="11">
        <f t="shared" si="33"/>
        <v>42535.049849537041</v>
      </c>
      <c r="Q541">
        <f t="shared" si="34"/>
        <v>101</v>
      </c>
      <c r="R541">
        <f t="shared" si="35"/>
        <v>25.16</v>
      </c>
      <c r="S541" t="s">
        <v>8320</v>
      </c>
      <c r="T541" t="s">
        <v>8321</v>
      </c>
    </row>
    <row r="542" spans="1:20" ht="57.6" hidden="1" x14ac:dyDescent="0.3">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11">
        <f t="shared" si="32"/>
        <v>42039.817199074074</v>
      </c>
      <c r="P542" s="11">
        <f t="shared" si="33"/>
        <v>42009.817199074074</v>
      </c>
      <c r="Q542">
        <f t="shared" si="34"/>
        <v>0</v>
      </c>
      <c r="R542">
        <f t="shared" si="35"/>
        <v>1</v>
      </c>
      <c r="S542" t="s">
        <v>8322</v>
      </c>
      <c r="T542" t="s">
        <v>8323</v>
      </c>
    </row>
    <row r="543" spans="1:20" ht="43.2" hidden="1" x14ac:dyDescent="0.3">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11">
        <f t="shared" si="32"/>
        <v>42306.046689814815</v>
      </c>
      <c r="P543" s="11">
        <f t="shared" si="33"/>
        <v>42276.046689814815</v>
      </c>
      <c r="Q543">
        <f t="shared" si="34"/>
        <v>1</v>
      </c>
      <c r="R543">
        <f t="shared" si="35"/>
        <v>25</v>
      </c>
      <c r="S543" t="s">
        <v>8322</v>
      </c>
      <c r="T543" t="s">
        <v>8323</v>
      </c>
    </row>
    <row r="544" spans="1:20" ht="43.2" hidden="1" x14ac:dyDescent="0.3">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11">
        <f t="shared" si="32"/>
        <v>42493.695787037039</v>
      </c>
      <c r="P544" s="11">
        <f t="shared" si="33"/>
        <v>42433.737453703703</v>
      </c>
      <c r="Q544">
        <f t="shared" si="34"/>
        <v>0</v>
      </c>
      <c r="R544">
        <f t="shared" si="35"/>
        <v>1</v>
      </c>
      <c r="S544" t="s">
        <v>8322</v>
      </c>
      <c r="T544" t="s">
        <v>8323</v>
      </c>
    </row>
    <row r="545" spans="1:20" ht="43.2" hidden="1" x14ac:dyDescent="0.3">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11">
        <f t="shared" si="32"/>
        <v>41944.092152777775</v>
      </c>
      <c r="P545" s="11">
        <f t="shared" si="33"/>
        <v>41914.092152777775</v>
      </c>
      <c r="Q545">
        <f t="shared" si="34"/>
        <v>0</v>
      </c>
      <c r="R545">
        <f t="shared" si="35"/>
        <v>35</v>
      </c>
      <c r="S545" t="s">
        <v>8322</v>
      </c>
      <c r="T545" t="s">
        <v>8323</v>
      </c>
    </row>
    <row r="546" spans="1:20" ht="43.2" hidden="1" x14ac:dyDescent="0.3">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11">
        <f t="shared" si="32"/>
        <v>42555.656944444447</v>
      </c>
      <c r="P546" s="11">
        <f t="shared" si="33"/>
        <v>42525.656944444447</v>
      </c>
      <c r="Q546">
        <f t="shared" si="34"/>
        <v>1</v>
      </c>
      <c r="R546">
        <f t="shared" si="35"/>
        <v>3</v>
      </c>
      <c r="S546" t="s">
        <v>8322</v>
      </c>
      <c r="T546" t="s">
        <v>8323</v>
      </c>
    </row>
    <row r="547" spans="1:20" ht="43.2" hidden="1" x14ac:dyDescent="0.3">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11">
        <f t="shared" si="32"/>
        <v>42323.634131944447</v>
      </c>
      <c r="P547" s="11">
        <f t="shared" si="33"/>
        <v>42283.592465277776</v>
      </c>
      <c r="Q547">
        <f t="shared" si="34"/>
        <v>27</v>
      </c>
      <c r="R547">
        <f t="shared" si="35"/>
        <v>402.71</v>
      </c>
      <c r="S547" t="s">
        <v>8322</v>
      </c>
      <c r="T547" t="s">
        <v>8323</v>
      </c>
    </row>
    <row r="548" spans="1:20" ht="43.2" hidden="1" x14ac:dyDescent="0.3">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11">
        <f t="shared" si="32"/>
        <v>42294.667997685188</v>
      </c>
      <c r="P548" s="11">
        <f t="shared" si="33"/>
        <v>42249.667997685188</v>
      </c>
      <c r="Q548">
        <f t="shared" si="34"/>
        <v>0</v>
      </c>
      <c r="R548">
        <f t="shared" si="35"/>
        <v>26</v>
      </c>
      <c r="S548" t="s">
        <v>8322</v>
      </c>
      <c r="T548" t="s">
        <v>8323</v>
      </c>
    </row>
    <row r="549" spans="1:20" ht="57.6" hidden="1" x14ac:dyDescent="0.3">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11">
        <f t="shared" si="32"/>
        <v>42410.696342592593</v>
      </c>
      <c r="P549" s="11">
        <f t="shared" si="33"/>
        <v>42380.696342592593</v>
      </c>
      <c r="Q549">
        <f t="shared" si="34"/>
        <v>0</v>
      </c>
      <c r="R549">
        <f t="shared" si="35"/>
        <v>0</v>
      </c>
      <c r="S549" t="s">
        <v>8322</v>
      </c>
      <c r="T549" t="s">
        <v>8323</v>
      </c>
    </row>
    <row r="550" spans="1:20" ht="43.2" hidden="1" x14ac:dyDescent="0.3">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11">
        <f t="shared" si="32"/>
        <v>42306.903333333335</v>
      </c>
      <c r="P550" s="11">
        <f t="shared" si="33"/>
        <v>42276.903333333335</v>
      </c>
      <c r="Q550">
        <f t="shared" si="34"/>
        <v>0</v>
      </c>
      <c r="R550">
        <f t="shared" si="35"/>
        <v>9</v>
      </c>
      <c r="S550" t="s">
        <v>8322</v>
      </c>
      <c r="T550" t="s">
        <v>8323</v>
      </c>
    </row>
    <row r="551" spans="1:20" ht="57.6" hidden="1" x14ac:dyDescent="0.3">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11">
        <f t="shared" si="32"/>
        <v>42193.636828703704</v>
      </c>
      <c r="P551" s="11">
        <f t="shared" si="33"/>
        <v>42163.636828703704</v>
      </c>
      <c r="Q551">
        <f t="shared" si="34"/>
        <v>3</v>
      </c>
      <c r="R551">
        <f t="shared" si="35"/>
        <v>8.5</v>
      </c>
      <c r="S551" t="s">
        <v>8322</v>
      </c>
      <c r="T551" t="s">
        <v>8323</v>
      </c>
    </row>
    <row r="552" spans="1:20" ht="43.2" hidden="1" x14ac:dyDescent="0.3">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11">
        <f t="shared" si="32"/>
        <v>42766.208333333328</v>
      </c>
      <c r="P552" s="11">
        <f t="shared" si="33"/>
        <v>42753.678761574076</v>
      </c>
      <c r="Q552">
        <f t="shared" si="34"/>
        <v>1</v>
      </c>
      <c r="R552">
        <f t="shared" si="35"/>
        <v>8.75</v>
      </c>
      <c r="S552" t="s">
        <v>8322</v>
      </c>
      <c r="T552" t="s">
        <v>8323</v>
      </c>
    </row>
    <row r="553" spans="1:20" ht="43.2" hidden="1" x14ac:dyDescent="0.3">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11">
        <f t="shared" si="32"/>
        <v>42217.745138888888</v>
      </c>
      <c r="P553" s="11">
        <f t="shared" si="33"/>
        <v>42173.275740740741</v>
      </c>
      <c r="Q553">
        <f t="shared" si="34"/>
        <v>5</v>
      </c>
      <c r="R553">
        <f t="shared" si="35"/>
        <v>135.04</v>
      </c>
      <c r="S553" t="s">
        <v>8322</v>
      </c>
      <c r="T553" t="s">
        <v>8323</v>
      </c>
    </row>
    <row r="554" spans="1:20" ht="43.2" hidden="1" x14ac:dyDescent="0.3">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11">
        <f t="shared" si="32"/>
        <v>42378.616851851853</v>
      </c>
      <c r="P554" s="11">
        <f t="shared" si="33"/>
        <v>42318.616851851853</v>
      </c>
      <c r="Q554">
        <f t="shared" si="34"/>
        <v>0</v>
      </c>
      <c r="R554">
        <f t="shared" si="35"/>
        <v>0</v>
      </c>
      <c r="S554" t="s">
        <v>8322</v>
      </c>
      <c r="T554" t="s">
        <v>8323</v>
      </c>
    </row>
    <row r="555" spans="1:20" ht="43.2" hidden="1" x14ac:dyDescent="0.3">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11">
        <f t="shared" si="32"/>
        <v>41957.761469907404</v>
      </c>
      <c r="P555" s="11">
        <f t="shared" si="33"/>
        <v>41927.71980324074</v>
      </c>
      <c r="Q555">
        <f t="shared" si="34"/>
        <v>0</v>
      </c>
      <c r="R555">
        <f t="shared" si="35"/>
        <v>20.5</v>
      </c>
      <c r="S555" t="s">
        <v>8322</v>
      </c>
      <c r="T555" t="s">
        <v>8323</v>
      </c>
    </row>
    <row r="556" spans="1:20" ht="43.2" hidden="1" x14ac:dyDescent="0.3">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11">
        <f t="shared" si="32"/>
        <v>41931.684861111113</v>
      </c>
      <c r="P556" s="11">
        <f t="shared" si="33"/>
        <v>41901.684861111113</v>
      </c>
      <c r="Q556">
        <f t="shared" si="34"/>
        <v>37</v>
      </c>
      <c r="R556">
        <f t="shared" si="35"/>
        <v>64.36</v>
      </c>
      <c r="S556" t="s">
        <v>8322</v>
      </c>
      <c r="T556" t="s">
        <v>8323</v>
      </c>
    </row>
    <row r="557" spans="1:20" ht="43.2" hidden="1" x14ac:dyDescent="0.3">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11">
        <f t="shared" si="32"/>
        <v>42533.353506944448</v>
      </c>
      <c r="P557" s="11">
        <f t="shared" si="33"/>
        <v>42503.353506944448</v>
      </c>
      <c r="Q557">
        <f t="shared" si="34"/>
        <v>0</v>
      </c>
      <c r="R557">
        <f t="shared" si="35"/>
        <v>0</v>
      </c>
      <c r="S557" t="s">
        <v>8322</v>
      </c>
      <c r="T557" t="s">
        <v>8323</v>
      </c>
    </row>
    <row r="558" spans="1:20" ht="28.8" hidden="1" x14ac:dyDescent="0.3">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11">
        <f t="shared" si="32"/>
        <v>42375.860150462962</v>
      </c>
      <c r="P558" s="11">
        <f t="shared" si="33"/>
        <v>42345.860150462962</v>
      </c>
      <c r="Q558">
        <f t="shared" si="34"/>
        <v>3</v>
      </c>
      <c r="R558">
        <f t="shared" si="35"/>
        <v>200</v>
      </c>
      <c r="S558" t="s">
        <v>8322</v>
      </c>
      <c r="T558" t="s">
        <v>8323</v>
      </c>
    </row>
    <row r="559" spans="1:20" ht="43.2" hidden="1" x14ac:dyDescent="0.3">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11">
        <f t="shared" si="32"/>
        <v>42706.983831018515</v>
      </c>
      <c r="P559" s="11">
        <f t="shared" si="33"/>
        <v>42676.942164351851</v>
      </c>
      <c r="Q559">
        <f t="shared" si="34"/>
        <v>1</v>
      </c>
      <c r="R559">
        <f t="shared" si="35"/>
        <v>68.3</v>
      </c>
      <c r="S559" t="s">
        <v>8322</v>
      </c>
      <c r="T559" t="s">
        <v>8323</v>
      </c>
    </row>
    <row r="560" spans="1:20" ht="43.2" hidden="1" x14ac:dyDescent="0.3">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11">
        <f t="shared" si="32"/>
        <v>42087.841493055559</v>
      </c>
      <c r="P560" s="11">
        <f t="shared" si="33"/>
        <v>42057.883159722223</v>
      </c>
      <c r="Q560">
        <f t="shared" si="34"/>
        <v>0</v>
      </c>
      <c r="R560">
        <f t="shared" si="35"/>
        <v>0</v>
      </c>
      <c r="S560" t="s">
        <v>8322</v>
      </c>
      <c r="T560" t="s">
        <v>8323</v>
      </c>
    </row>
    <row r="561" spans="1:20" ht="43.2" hidden="1" x14ac:dyDescent="0.3">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11">
        <f t="shared" si="32"/>
        <v>42351.283101851848</v>
      </c>
      <c r="P561" s="11">
        <f t="shared" si="33"/>
        <v>42321.283101851848</v>
      </c>
      <c r="Q561">
        <f t="shared" si="34"/>
        <v>0</v>
      </c>
      <c r="R561">
        <f t="shared" si="35"/>
        <v>50</v>
      </c>
      <c r="S561" t="s">
        <v>8322</v>
      </c>
      <c r="T561" t="s">
        <v>8323</v>
      </c>
    </row>
    <row r="562" spans="1:20" ht="43.2" hidden="1" x14ac:dyDescent="0.3">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11">
        <f t="shared" si="32"/>
        <v>41990.771354166667</v>
      </c>
      <c r="P562" s="11">
        <f t="shared" si="33"/>
        <v>41960.771354166667</v>
      </c>
      <c r="Q562">
        <f t="shared" si="34"/>
        <v>0</v>
      </c>
      <c r="R562">
        <f t="shared" si="35"/>
        <v>4</v>
      </c>
      <c r="S562" t="s">
        <v>8322</v>
      </c>
      <c r="T562" t="s">
        <v>8323</v>
      </c>
    </row>
    <row r="563" spans="1:20" ht="43.2" hidden="1" x14ac:dyDescent="0.3">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11">
        <f t="shared" si="32"/>
        <v>42303.658715277779</v>
      </c>
      <c r="P563" s="11">
        <f t="shared" si="33"/>
        <v>42268.658715277779</v>
      </c>
      <c r="Q563">
        <f t="shared" si="34"/>
        <v>0</v>
      </c>
      <c r="R563">
        <f t="shared" si="35"/>
        <v>27.5</v>
      </c>
      <c r="S563" t="s">
        <v>8322</v>
      </c>
      <c r="T563" t="s">
        <v>8323</v>
      </c>
    </row>
    <row r="564" spans="1:20" ht="43.2" hidden="1" x14ac:dyDescent="0.3">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11">
        <f t="shared" si="32"/>
        <v>42722.389062500006</v>
      </c>
      <c r="P564" s="11">
        <f t="shared" si="33"/>
        <v>42692.389062500006</v>
      </c>
      <c r="Q564">
        <f t="shared" si="34"/>
        <v>0</v>
      </c>
      <c r="R564">
        <f t="shared" si="35"/>
        <v>0</v>
      </c>
      <c r="S564" t="s">
        <v>8322</v>
      </c>
      <c r="T564" t="s">
        <v>8323</v>
      </c>
    </row>
    <row r="565" spans="1:20" ht="43.2" hidden="1" x14ac:dyDescent="0.3">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11">
        <f t="shared" si="32"/>
        <v>42052.069988425923</v>
      </c>
      <c r="P565" s="11">
        <f t="shared" si="33"/>
        <v>42022.069988425923</v>
      </c>
      <c r="Q565">
        <f t="shared" si="34"/>
        <v>0</v>
      </c>
      <c r="R565">
        <f t="shared" si="35"/>
        <v>34</v>
      </c>
      <c r="S565" t="s">
        <v>8322</v>
      </c>
      <c r="T565" t="s">
        <v>8323</v>
      </c>
    </row>
    <row r="566" spans="1:20" ht="57.6" hidden="1" x14ac:dyDescent="0.3">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11">
        <f t="shared" si="32"/>
        <v>42441.942997685182</v>
      </c>
      <c r="P566" s="11">
        <f t="shared" si="33"/>
        <v>42411.942997685182</v>
      </c>
      <c r="Q566">
        <f t="shared" si="34"/>
        <v>0</v>
      </c>
      <c r="R566">
        <f t="shared" si="35"/>
        <v>1</v>
      </c>
      <c r="S566" t="s">
        <v>8322</v>
      </c>
      <c r="T566" t="s">
        <v>8323</v>
      </c>
    </row>
    <row r="567" spans="1:20" ht="43.2" hidden="1" x14ac:dyDescent="0.3">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11">
        <f t="shared" si="32"/>
        <v>42195.785289351858</v>
      </c>
      <c r="P567" s="11">
        <f t="shared" si="33"/>
        <v>42165.785289351858</v>
      </c>
      <c r="Q567">
        <f t="shared" si="34"/>
        <v>0</v>
      </c>
      <c r="R567">
        <f t="shared" si="35"/>
        <v>0</v>
      </c>
      <c r="S567" t="s">
        <v>8322</v>
      </c>
      <c r="T567" t="s">
        <v>8323</v>
      </c>
    </row>
    <row r="568" spans="1:20" ht="43.2" hidden="1" x14ac:dyDescent="0.3">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11">
        <f t="shared" si="32"/>
        <v>42565.68440972222</v>
      </c>
      <c r="P568" s="11">
        <f t="shared" si="33"/>
        <v>42535.68440972222</v>
      </c>
      <c r="Q568">
        <f t="shared" si="34"/>
        <v>0</v>
      </c>
      <c r="R568">
        <f t="shared" si="35"/>
        <v>1</v>
      </c>
      <c r="S568" t="s">
        <v>8322</v>
      </c>
      <c r="T568" t="s">
        <v>8323</v>
      </c>
    </row>
    <row r="569" spans="1:20" ht="43.2" hidden="1" x14ac:dyDescent="0.3">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11">
        <f t="shared" si="32"/>
        <v>42005.842523148152</v>
      </c>
      <c r="P569" s="11">
        <f t="shared" si="33"/>
        <v>41975.842523148152</v>
      </c>
      <c r="Q569">
        <f t="shared" si="34"/>
        <v>0</v>
      </c>
      <c r="R569">
        <f t="shared" si="35"/>
        <v>0</v>
      </c>
      <c r="S569" t="s">
        <v>8322</v>
      </c>
      <c r="T569" t="s">
        <v>8323</v>
      </c>
    </row>
    <row r="570" spans="1:20" ht="57.6" hidden="1" x14ac:dyDescent="0.3">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11">
        <f t="shared" si="32"/>
        <v>42385.458333333328</v>
      </c>
      <c r="P570" s="11">
        <f t="shared" si="33"/>
        <v>42348.9215625</v>
      </c>
      <c r="Q570">
        <f t="shared" si="34"/>
        <v>1</v>
      </c>
      <c r="R570">
        <f t="shared" si="35"/>
        <v>49</v>
      </c>
      <c r="S570" t="s">
        <v>8322</v>
      </c>
      <c r="T570" t="s">
        <v>8323</v>
      </c>
    </row>
    <row r="571" spans="1:20" ht="43.2" hidden="1" x14ac:dyDescent="0.3">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11">
        <f t="shared" si="32"/>
        <v>42370.847361111111</v>
      </c>
      <c r="P571" s="11">
        <f t="shared" si="33"/>
        <v>42340.847361111111</v>
      </c>
      <c r="Q571">
        <f t="shared" si="34"/>
        <v>1</v>
      </c>
      <c r="R571">
        <f t="shared" si="35"/>
        <v>20</v>
      </c>
      <c r="S571" t="s">
        <v>8322</v>
      </c>
      <c r="T571" t="s">
        <v>8323</v>
      </c>
    </row>
    <row r="572" spans="1:20" ht="28.8" hidden="1" x14ac:dyDescent="0.3">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11">
        <f t="shared" si="32"/>
        <v>42418.798252314817</v>
      </c>
      <c r="P572" s="11">
        <f t="shared" si="33"/>
        <v>42388.798252314817</v>
      </c>
      <c r="Q572">
        <f t="shared" si="34"/>
        <v>0</v>
      </c>
      <c r="R572">
        <f t="shared" si="35"/>
        <v>142</v>
      </c>
      <c r="S572" t="s">
        <v>8322</v>
      </c>
      <c r="T572" t="s">
        <v>8323</v>
      </c>
    </row>
    <row r="573" spans="1:20" ht="43.2" hidden="1" x14ac:dyDescent="0.3">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11">
        <f t="shared" si="32"/>
        <v>42212.165972222225</v>
      </c>
      <c r="P573" s="11">
        <f t="shared" si="33"/>
        <v>42192.816238425927</v>
      </c>
      <c r="Q573">
        <f t="shared" si="34"/>
        <v>0</v>
      </c>
      <c r="R573">
        <f t="shared" si="35"/>
        <v>53</v>
      </c>
      <c r="S573" t="s">
        <v>8322</v>
      </c>
      <c r="T573" t="s">
        <v>8323</v>
      </c>
    </row>
    <row r="574" spans="1:20" ht="43.2" hidden="1" x14ac:dyDescent="0.3">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11">
        <f t="shared" si="32"/>
        <v>42312.757962962962</v>
      </c>
      <c r="P574" s="11">
        <f t="shared" si="33"/>
        <v>42282.71629629629</v>
      </c>
      <c r="Q574">
        <f t="shared" si="34"/>
        <v>0</v>
      </c>
      <c r="R574">
        <f t="shared" si="35"/>
        <v>0</v>
      </c>
      <c r="S574" t="s">
        <v>8322</v>
      </c>
      <c r="T574" t="s">
        <v>8323</v>
      </c>
    </row>
    <row r="575" spans="1:20" ht="57.6" hidden="1" x14ac:dyDescent="0.3">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11">
        <f t="shared" si="32"/>
        <v>42022.05</v>
      </c>
      <c r="P575" s="11">
        <f t="shared" si="33"/>
        <v>41963.050127314811</v>
      </c>
      <c r="Q575">
        <f t="shared" si="34"/>
        <v>0</v>
      </c>
      <c r="R575">
        <f t="shared" si="35"/>
        <v>38.44</v>
      </c>
      <c r="S575" t="s">
        <v>8322</v>
      </c>
      <c r="T575" t="s">
        <v>8323</v>
      </c>
    </row>
    <row r="576" spans="1:20" ht="43.2" hidden="1" x14ac:dyDescent="0.3">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11">
        <f t="shared" si="32"/>
        <v>42662.443368055552</v>
      </c>
      <c r="P576" s="11">
        <f t="shared" si="33"/>
        <v>42632.443368055552</v>
      </c>
      <c r="Q576">
        <f t="shared" si="34"/>
        <v>1</v>
      </c>
      <c r="R576">
        <f t="shared" si="35"/>
        <v>20</v>
      </c>
      <c r="S576" t="s">
        <v>8322</v>
      </c>
      <c r="T576" t="s">
        <v>8323</v>
      </c>
    </row>
    <row r="577" spans="1:20" ht="57.6" hidden="1" x14ac:dyDescent="0.3">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11">
        <f t="shared" si="32"/>
        <v>42168.692627314813</v>
      </c>
      <c r="P577" s="11">
        <f t="shared" si="33"/>
        <v>42138.692627314813</v>
      </c>
      <c r="Q577">
        <f t="shared" si="34"/>
        <v>0</v>
      </c>
      <c r="R577">
        <f t="shared" si="35"/>
        <v>64.75</v>
      </c>
      <c r="S577" t="s">
        <v>8322</v>
      </c>
      <c r="T577" t="s">
        <v>8323</v>
      </c>
    </row>
    <row r="578" spans="1:20" ht="43.2" hidden="1" x14ac:dyDescent="0.3">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11">
        <f t="shared" ref="O578:O641" si="36">(((I578/60)/60)/24)+DATE(1970,1,1)</f>
        <v>42091.43</v>
      </c>
      <c r="P578" s="11">
        <f t="shared" ref="P578:P641" si="37">(((J578/60)/60)/24)+DATE(1970,1,1)</f>
        <v>42031.471666666665</v>
      </c>
      <c r="Q578">
        <f t="shared" ref="Q578:Q641" si="38">ROUND(E578/D578*100,0)</f>
        <v>0</v>
      </c>
      <c r="R578">
        <f t="shared" si="35"/>
        <v>1</v>
      </c>
      <c r="S578" t="s">
        <v>8322</v>
      </c>
      <c r="T578" t="s">
        <v>8323</v>
      </c>
    </row>
    <row r="579" spans="1:20" ht="43.2" hidden="1" x14ac:dyDescent="0.3">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11">
        <f t="shared" si="36"/>
        <v>42510.589143518519</v>
      </c>
      <c r="P579" s="11">
        <f t="shared" si="37"/>
        <v>42450.589143518519</v>
      </c>
      <c r="Q579">
        <f t="shared" si="38"/>
        <v>0</v>
      </c>
      <c r="R579">
        <f t="shared" ref="R579:R642" si="39">IFERROR(ROUND(E579/L579,2),0)</f>
        <v>10</v>
      </c>
      <c r="S579" t="s">
        <v>8322</v>
      </c>
      <c r="T579" t="s">
        <v>8323</v>
      </c>
    </row>
    <row r="580" spans="1:20" ht="28.8" hidden="1" x14ac:dyDescent="0.3">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11">
        <f t="shared" si="36"/>
        <v>42254.578622685185</v>
      </c>
      <c r="P580" s="11">
        <f t="shared" si="37"/>
        <v>42230.578622685185</v>
      </c>
      <c r="Q580">
        <f t="shared" si="38"/>
        <v>0</v>
      </c>
      <c r="R580">
        <f t="shared" si="39"/>
        <v>2</v>
      </c>
      <c r="S580" t="s">
        <v>8322</v>
      </c>
      <c r="T580" t="s">
        <v>8323</v>
      </c>
    </row>
    <row r="581" spans="1:20" ht="28.8" hidden="1" x14ac:dyDescent="0.3">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11">
        <f t="shared" si="36"/>
        <v>41998.852118055554</v>
      </c>
      <c r="P581" s="11">
        <f t="shared" si="37"/>
        <v>41968.852118055554</v>
      </c>
      <c r="Q581">
        <f t="shared" si="38"/>
        <v>1</v>
      </c>
      <c r="R581">
        <f t="shared" si="39"/>
        <v>35</v>
      </c>
      <c r="S581" t="s">
        <v>8322</v>
      </c>
      <c r="T581" t="s">
        <v>8323</v>
      </c>
    </row>
    <row r="582" spans="1:20" ht="43.2" hidden="1" x14ac:dyDescent="0.3">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11">
        <f t="shared" si="36"/>
        <v>42635.908182870371</v>
      </c>
      <c r="P582" s="11">
        <f t="shared" si="37"/>
        <v>42605.908182870371</v>
      </c>
      <c r="Q582">
        <f t="shared" si="38"/>
        <v>0</v>
      </c>
      <c r="R582">
        <f t="shared" si="39"/>
        <v>1</v>
      </c>
      <c r="S582" t="s">
        <v>8322</v>
      </c>
      <c r="T582" t="s">
        <v>8323</v>
      </c>
    </row>
    <row r="583" spans="1:20" ht="43.2" hidden="1" x14ac:dyDescent="0.3">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11">
        <f t="shared" si="36"/>
        <v>42218.012777777782</v>
      </c>
      <c r="P583" s="11">
        <f t="shared" si="37"/>
        <v>42188.012777777782</v>
      </c>
      <c r="Q583">
        <f t="shared" si="38"/>
        <v>0</v>
      </c>
      <c r="R583">
        <f t="shared" si="39"/>
        <v>0</v>
      </c>
      <c r="S583" t="s">
        <v>8322</v>
      </c>
      <c r="T583" t="s">
        <v>8323</v>
      </c>
    </row>
    <row r="584" spans="1:20" ht="43.2" hidden="1" x14ac:dyDescent="0.3">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11">
        <f t="shared" si="36"/>
        <v>42078.75</v>
      </c>
      <c r="P584" s="11">
        <f t="shared" si="37"/>
        <v>42055.739803240736</v>
      </c>
      <c r="Q584">
        <f t="shared" si="38"/>
        <v>0</v>
      </c>
      <c r="R584">
        <f t="shared" si="39"/>
        <v>0</v>
      </c>
      <c r="S584" t="s">
        <v>8322</v>
      </c>
      <c r="T584" t="s">
        <v>8323</v>
      </c>
    </row>
    <row r="585" spans="1:20" ht="43.2" hidden="1" x14ac:dyDescent="0.3">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11">
        <f t="shared" si="36"/>
        <v>42082.896840277783</v>
      </c>
      <c r="P585" s="11">
        <f t="shared" si="37"/>
        <v>42052.93850694444</v>
      </c>
      <c r="Q585">
        <f t="shared" si="38"/>
        <v>0</v>
      </c>
      <c r="R585">
        <f t="shared" si="39"/>
        <v>1</v>
      </c>
      <c r="S585" t="s">
        <v>8322</v>
      </c>
      <c r="T585" t="s">
        <v>8323</v>
      </c>
    </row>
    <row r="586" spans="1:20" ht="43.2" hidden="1" x14ac:dyDescent="0.3">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11">
        <f t="shared" si="36"/>
        <v>42079.674953703703</v>
      </c>
      <c r="P586" s="11">
        <f t="shared" si="37"/>
        <v>42049.716620370367</v>
      </c>
      <c r="Q586">
        <f t="shared" si="38"/>
        <v>1</v>
      </c>
      <c r="R586">
        <f t="shared" si="39"/>
        <v>5</v>
      </c>
      <c r="S586" t="s">
        <v>8322</v>
      </c>
      <c r="T586" t="s">
        <v>8323</v>
      </c>
    </row>
    <row r="587" spans="1:20" ht="43.2" hidden="1" x14ac:dyDescent="0.3">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11">
        <f t="shared" si="36"/>
        <v>42339</v>
      </c>
      <c r="P587" s="11">
        <f t="shared" si="37"/>
        <v>42283.3909375</v>
      </c>
      <c r="Q587">
        <f t="shared" si="38"/>
        <v>0</v>
      </c>
      <c r="R587">
        <f t="shared" si="39"/>
        <v>0</v>
      </c>
      <c r="S587" t="s">
        <v>8322</v>
      </c>
      <c r="T587" t="s">
        <v>8323</v>
      </c>
    </row>
    <row r="588" spans="1:20" ht="43.2" hidden="1" x14ac:dyDescent="0.3">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11">
        <f t="shared" si="36"/>
        <v>42050.854247685187</v>
      </c>
      <c r="P588" s="11">
        <f t="shared" si="37"/>
        <v>42020.854247685187</v>
      </c>
      <c r="Q588">
        <f t="shared" si="38"/>
        <v>1</v>
      </c>
      <c r="R588">
        <f t="shared" si="39"/>
        <v>14</v>
      </c>
      <c r="S588" t="s">
        <v>8322</v>
      </c>
      <c r="T588" t="s">
        <v>8323</v>
      </c>
    </row>
    <row r="589" spans="1:20" ht="72" hidden="1" x14ac:dyDescent="0.3">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11">
        <f t="shared" si="36"/>
        <v>42110.757326388892</v>
      </c>
      <c r="P589" s="11">
        <f t="shared" si="37"/>
        <v>42080.757326388892</v>
      </c>
      <c r="Q589">
        <f t="shared" si="38"/>
        <v>9</v>
      </c>
      <c r="R589">
        <f t="shared" si="39"/>
        <v>389.29</v>
      </c>
      <c r="S589" t="s">
        <v>8322</v>
      </c>
      <c r="T589" t="s">
        <v>8323</v>
      </c>
    </row>
    <row r="590" spans="1:20" ht="43.2" hidden="1" x14ac:dyDescent="0.3">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11">
        <f t="shared" si="36"/>
        <v>42691.811180555553</v>
      </c>
      <c r="P590" s="11">
        <f t="shared" si="37"/>
        <v>42631.769513888896</v>
      </c>
      <c r="Q590">
        <f t="shared" si="38"/>
        <v>3</v>
      </c>
      <c r="R590">
        <f t="shared" si="39"/>
        <v>150.5</v>
      </c>
      <c r="S590" t="s">
        <v>8322</v>
      </c>
      <c r="T590" t="s">
        <v>8323</v>
      </c>
    </row>
    <row r="591" spans="1:20" hidden="1" x14ac:dyDescent="0.3">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11">
        <f t="shared" si="36"/>
        <v>42193.614571759259</v>
      </c>
      <c r="P591" s="11">
        <f t="shared" si="37"/>
        <v>42178.614571759259</v>
      </c>
      <c r="Q591">
        <f t="shared" si="38"/>
        <v>0</v>
      </c>
      <c r="R591">
        <f t="shared" si="39"/>
        <v>1</v>
      </c>
      <c r="S591" t="s">
        <v>8322</v>
      </c>
      <c r="T591" t="s">
        <v>8323</v>
      </c>
    </row>
    <row r="592" spans="1:20" ht="57.6" hidden="1" x14ac:dyDescent="0.3">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11">
        <f t="shared" si="36"/>
        <v>42408.542361111111</v>
      </c>
      <c r="P592" s="11">
        <f t="shared" si="37"/>
        <v>42377.554756944446</v>
      </c>
      <c r="Q592">
        <f t="shared" si="38"/>
        <v>4</v>
      </c>
      <c r="R592">
        <f t="shared" si="39"/>
        <v>24.78</v>
      </c>
      <c r="S592" t="s">
        <v>8322</v>
      </c>
      <c r="T592" t="s">
        <v>8323</v>
      </c>
    </row>
    <row r="593" spans="1:20" ht="43.2" hidden="1" x14ac:dyDescent="0.3">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11">
        <f t="shared" si="36"/>
        <v>42207.543171296296</v>
      </c>
      <c r="P593" s="11">
        <f t="shared" si="37"/>
        <v>42177.543171296296</v>
      </c>
      <c r="Q593">
        <f t="shared" si="38"/>
        <v>0</v>
      </c>
      <c r="R593">
        <f t="shared" si="39"/>
        <v>30.5</v>
      </c>
      <c r="S593" t="s">
        <v>8322</v>
      </c>
      <c r="T593" t="s">
        <v>8323</v>
      </c>
    </row>
    <row r="594" spans="1:20" ht="43.2" hidden="1" x14ac:dyDescent="0.3">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11">
        <f t="shared" si="36"/>
        <v>41976.232175925921</v>
      </c>
      <c r="P594" s="11">
        <f t="shared" si="37"/>
        <v>41946.232175925928</v>
      </c>
      <c r="Q594">
        <f t="shared" si="38"/>
        <v>3</v>
      </c>
      <c r="R594">
        <f t="shared" si="39"/>
        <v>250</v>
      </c>
      <c r="S594" t="s">
        <v>8322</v>
      </c>
      <c r="T594" t="s">
        <v>8323</v>
      </c>
    </row>
    <row r="595" spans="1:20" ht="57.6" hidden="1" x14ac:dyDescent="0.3">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11">
        <f t="shared" si="36"/>
        <v>42100.635937500003</v>
      </c>
      <c r="P595" s="11">
        <f t="shared" si="37"/>
        <v>42070.677604166667</v>
      </c>
      <c r="Q595">
        <f t="shared" si="38"/>
        <v>23</v>
      </c>
      <c r="R595">
        <f t="shared" si="39"/>
        <v>16.43</v>
      </c>
      <c r="S595" t="s">
        <v>8322</v>
      </c>
      <c r="T595" t="s">
        <v>8323</v>
      </c>
    </row>
    <row r="596" spans="1:20" ht="28.8" hidden="1" x14ac:dyDescent="0.3">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11">
        <f t="shared" si="36"/>
        <v>42476.780162037037</v>
      </c>
      <c r="P596" s="11">
        <f t="shared" si="37"/>
        <v>42446.780162037037</v>
      </c>
      <c r="Q596">
        <f t="shared" si="38"/>
        <v>0</v>
      </c>
      <c r="R596">
        <f t="shared" si="39"/>
        <v>13</v>
      </c>
      <c r="S596" t="s">
        <v>8322</v>
      </c>
      <c r="T596" t="s">
        <v>8323</v>
      </c>
    </row>
    <row r="597" spans="1:20" ht="43.2" hidden="1" x14ac:dyDescent="0.3">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11">
        <f t="shared" si="36"/>
        <v>42128.069884259254</v>
      </c>
      <c r="P597" s="11">
        <f t="shared" si="37"/>
        <v>42083.069884259254</v>
      </c>
      <c r="Q597">
        <f t="shared" si="38"/>
        <v>0</v>
      </c>
      <c r="R597">
        <f t="shared" si="39"/>
        <v>53.25</v>
      </c>
      <c r="S597" t="s">
        <v>8322</v>
      </c>
      <c r="T597" t="s">
        <v>8323</v>
      </c>
    </row>
    <row r="598" spans="1:20" ht="28.8" hidden="1" x14ac:dyDescent="0.3">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11">
        <f t="shared" si="36"/>
        <v>42676.896898148145</v>
      </c>
      <c r="P598" s="11">
        <f t="shared" si="37"/>
        <v>42646.896898148145</v>
      </c>
      <c r="Q598">
        <f t="shared" si="38"/>
        <v>0</v>
      </c>
      <c r="R598">
        <f t="shared" si="39"/>
        <v>3</v>
      </c>
      <c r="S598" t="s">
        <v>8322</v>
      </c>
      <c r="T598" t="s">
        <v>8323</v>
      </c>
    </row>
    <row r="599" spans="1:20" ht="43.2" hidden="1" x14ac:dyDescent="0.3">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11">
        <f t="shared" si="36"/>
        <v>42582.666666666672</v>
      </c>
      <c r="P599" s="11">
        <f t="shared" si="37"/>
        <v>42545.705266203702</v>
      </c>
      <c r="Q599">
        <f t="shared" si="38"/>
        <v>0</v>
      </c>
      <c r="R599">
        <f t="shared" si="39"/>
        <v>10</v>
      </c>
      <c r="S599" t="s">
        <v>8322</v>
      </c>
      <c r="T599" t="s">
        <v>8323</v>
      </c>
    </row>
    <row r="600" spans="1:20" ht="28.8" hidden="1" x14ac:dyDescent="0.3">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11">
        <f t="shared" si="36"/>
        <v>41978.00209490741</v>
      </c>
      <c r="P600" s="11">
        <f t="shared" si="37"/>
        <v>41948.00209490741</v>
      </c>
      <c r="Q600">
        <f t="shared" si="38"/>
        <v>34</v>
      </c>
      <c r="R600">
        <f t="shared" si="39"/>
        <v>121.43</v>
      </c>
      <c r="S600" t="s">
        <v>8322</v>
      </c>
      <c r="T600" t="s">
        <v>8323</v>
      </c>
    </row>
    <row r="601" spans="1:20" ht="43.2" hidden="1" x14ac:dyDescent="0.3">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11">
        <f t="shared" si="36"/>
        <v>42071.636111111111</v>
      </c>
      <c r="P601" s="11">
        <f t="shared" si="37"/>
        <v>42047.812523148154</v>
      </c>
      <c r="Q601">
        <f t="shared" si="38"/>
        <v>0</v>
      </c>
      <c r="R601">
        <f t="shared" si="39"/>
        <v>15.5</v>
      </c>
      <c r="S601" t="s">
        <v>8322</v>
      </c>
      <c r="T601" t="s">
        <v>8323</v>
      </c>
    </row>
    <row r="602" spans="1:20" ht="28.8" hidden="1" x14ac:dyDescent="0.3">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11">
        <f t="shared" si="36"/>
        <v>42133.798171296294</v>
      </c>
      <c r="P602" s="11">
        <f t="shared" si="37"/>
        <v>42073.798171296294</v>
      </c>
      <c r="Q602">
        <f t="shared" si="38"/>
        <v>2</v>
      </c>
      <c r="R602">
        <f t="shared" si="39"/>
        <v>100</v>
      </c>
      <c r="S602" t="s">
        <v>8322</v>
      </c>
      <c r="T602" t="s">
        <v>8323</v>
      </c>
    </row>
    <row r="603" spans="1:20" ht="43.2" hidden="1" x14ac:dyDescent="0.3">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11">
        <f t="shared" si="36"/>
        <v>41999.858090277776</v>
      </c>
      <c r="P603" s="11">
        <f t="shared" si="37"/>
        <v>41969.858090277776</v>
      </c>
      <c r="Q603">
        <f t="shared" si="38"/>
        <v>1</v>
      </c>
      <c r="R603">
        <f t="shared" si="39"/>
        <v>23.33</v>
      </c>
      <c r="S603" t="s">
        <v>8322</v>
      </c>
      <c r="T603" t="s">
        <v>8323</v>
      </c>
    </row>
    <row r="604" spans="1:20" ht="43.2" hidden="1" x14ac:dyDescent="0.3">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11">
        <f t="shared" si="36"/>
        <v>42173.79415509259</v>
      </c>
      <c r="P604" s="11">
        <f t="shared" si="37"/>
        <v>42143.79415509259</v>
      </c>
      <c r="Q604">
        <f t="shared" si="38"/>
        <v>0</v>
      </c>
      <c r="R604">
        <f t="shared" si="39"/>
        <v>0</v>
      </c>
      <c r="S604" t="s">
        <v>8322</v>
      </c>
      <c r="T604" t="s">
        <v>8323</v>
      </c>
    </row>
    <row r="605" spans="1:20" ht="43.2" hidden="1" x14ac:dyDescent="0.3">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11">
        <f t="shared" si="36"/>
        <v>41865.639155092591</v>
      </c>
      <c r="P605" s="11">
        <f t="shared" si="37"/>
        <v>41835.639155092591</v>
      </c>
      <c r="Q605">
        <f t="shared" si="38"/>
        <v>4</v>
      </c>
      <c r="R605">
        <f t="shared" si="39"/>
        <v>45.39</v>
      </c>
      <c r="S605" t="s">
        <v>8322</v>
      </c>
      <c r="T605" t="s">
        <v>8323</v>
      </c>
    </row>
    <row r="606" spans="1:20" ht="43.2" hidden="1" x14ac:dyDescent="0.3">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11">
        <f t="shared" si="36"/>
        <v>41879.035370370373</v>
      </c>
      <c r="P606" s="11">
        <f t="shared" si="37"/>
        <v>41849.035370370373</v>
      </c>
      <c r="Q606">
        <f t="shared" si="38"/>
        <v>0</v>
      </c>
      <c r="R606">
        <f t="shared" si="39"/>
        <v>0</v>
      </c>
      <c r="S606" t="s">
        <v>8322</v>
      </c>
      <c r="T606" t="s">
        <v>8323</v>
      </c>
    </row>
    <row r="607" spans="1:20" ht="28.8" hidden="1" x14ac:dyDescent="0.3">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11">
        <f t="shared" si="36"/>
        <v>42239.357731481476</v>
      </c>
      <c r="P607" s="11">
        <f t="shared" si="37"/>
        <v>42194.357731481476</v>
      </c>
      <c r="Q607">
        <f t="shared" si="38"/>
        <v>3</v>
      </c>
      <c r="R607">
        <f t="shared" si="39"/>
        <v>16.38</v>
      </c>
      <c r="S607" t="s">
        <v>8322</v>
      </c>
      <c r="T607" t="s">
        <v>8323</v>
      </c>
    </row>
    <row r="608" spans="1:20" ht="57.6" hidden="1" x14ac:dyDescent="0.3">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11">
        <f t="shared" si="36"/>
        <v>42148.625</v>
      </c>
      <c r="P608" s="11">
        <f t="shared" si="37"/>
        <v>42102.650567129633</v>
      </c>
      <c r="Q608">
        <f t="shared" si="38"/>
        <v>0</v>
      </c>
      <c r="R608">
        <f t="shared" si="39"/>
        <v>10</v>
      </c>
      <c r="S608" t="s">
        <v>8322</v>
      </c>
      <c r="T608" t="s">
        <v>8323</v>
      </c>
    </row>
    <row r="609" spans="1:20" ht="43.2" hidden="1" x14ac:dyDescent="0.3">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11">
        <f t="shared" si="36"/>
        <v>42330.867314814815</v>
      </c>
      <c r="P609" s="11">
        <f t="shared" si="37"/>
        <v>42300.825648148151</v>
      </c>
      <c r="Q609">
        <f t="shared" si="38"/>
        <v>0</v>
      </c>
      <c r="R609">
        <f t="shared" si="39"/>
        <v>0</v>
      </c>
      <c r="S609" t="s">
        <v>8322</v>
      </c>
      <c r="T609" t="s">
        <v>8323</v>
      </c>
    </row>
    <row r="610" spans="1:20" ht="43.2" hidden="1" x14ac:dyDescent="0.3">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11">
        <f t="shared" si="36"/>
        <v>42170.921064814815</v>
      </c>
      <c r="P610" s="11">
        <f t="shared" si="37"/>
        <v>42140.921064814815</v>
      </c>
      <c r="Q610">
        <f t="shared" si="38"/>
        <v>1</v>
      </c>
      <c r="R610">
        <f t="shared" si="39"/>
        <v>292.2</v>
      </c>
      <c r="S610" t="s">
        <v>8322</v>
      </c>
      <c r="T610" t="s">
        <v>8323</v>
      </c>
    </row>
    <row r="611" spans="1:20" ht="43.2" hidden="1" x14ac:dyDescent="0.3">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11">
        <f t="shared" si="36"/>
        <v>42337.075740740736</v>
      </c>
      <c r="P611" s="11">
        <f t="shared" si="37"/>
        <v>42307.034074074079</v>
      </c>
      <c r="Q611">
        <f t="shared" si="38"/>
        <v>1</v>
      </c>
      <c r="R611">
        <f t="shared" si="39"/>
        <v>5</v>
      </c>
      <c r="S611" t="s">
        <v>8322</v>
      </c>
      <c r="T611" t="s">
        <v>8323</v>
      </c>
    </row>
    <row r="612" spans="1:20" ht="43.2" hidden="1" x14ac:dyDescent="0.3">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11">
        <f t="shared" si="36"/>
        <v>42116.83085648148</v>
      </c>
      <c r="P612" s="11">
        <f t="shared" si="37"/>
        <v>42086.83085648148</v>
      </c>
      <c r="Q612">
        <f t="shared" si="38"/>
        <v>0</v>
      </c>
      <c r="R612">
        <f t="shared" si="39"/>
        <v>0</v>
      </c>
      <c r="S612" t="s">
        <v>8322</v>
      </c>
      <c r="T612" t="s">
        <v>8323</v>
      </c>
    </row>
    <row r="613" spans="1:20" ht="43.2" hidden="1" x14ac:dyDescent="0.3">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11">
        <f t="shared" si="36"/>
        <v>42388.560613425929</v>
      </c>
      <c r="P613" s="11">
        <f t="shared" si="37"/>
        <v>42328.560613425929</v>
      </c>
      <c r="Q613">
        <f t="shared" si="38"/>
        <v>0</v>
      </c>
      <c r="R613">
        <f t="shared" si="39"/>
        <v>0</v>
      </c>
      <c r="S613" t="s">
        <v>8322</v>
      </c>
      <c r="T613" t="s">
        <v>8323</v>
      </c>
    </row>
    <row r="614" spans="1:20" ht="28.8" hidden="1" x14ac:dyDescent="0.3">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11">
        <f t="shared" si="36"/>
        <v>42615.031782407401</v>
      </c>
      <c r="P614" s="11">
        <f t="shared" si="37"/>
        <v>42585.031782407401</v>
      </c>
      <c r="Q614">
        <f t="shared" si="38"/>
        <v>0</v>
      </c>
      <c r="R614">
        <f t="shared" si="39"/>
        <v>0</v>
      </c>
      <c r="S614" t="s">
        <v>8322</v>
      </c>
      <c r="T614" t="s">
        <v>8323</v>
      </c>
    </row>
    <row r="615" spans="1:20" ht="43.2" hidden="1" x14ac:dyDescent="0.3">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11">
        <f t="shared" si="36"/>
        <v>42278.207638888889</v>
      </c>
      <c r="P615" s="11">
        <f t="shared" si="37"/>
        <v>42247.496759259258</v>
      </c>
      <c r="Q615">
        <f t="shared" si="38"/>
        <v>21</v>
      </c>
      <c r="R615">
        <f t="shared" si="39"/>
        <v>105.93</v>
      </c>
      <c r="S615" t="s">
        <v>8322</v>
      </c>
      <c r="T615" t="s">
        <v>8323</v>
      </c>
    </row>
    <row r="616" spans="1:20" ht="43.2" hidden="1" x14ac:dyDescent="0.3">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11">
        <f t="shared" si="36"/>
        <v>42545.061805555553</v>
      </c>
      <c r="P616" s="11">
        <f t="shared" si="37"/>
        <v>42515.061805555553</v>
      </c>
      <c r="Q616">
        <f t="shared" si="38"/>
        <v>0</v>
      </c>
      <c r="R616">
        <f t="shared" si="39"/>
        <v>0</v>
      </c>
      <c r="S616" t="s">
        <v>8322</v>
      </c>
      <c r="T616" t="s">
        <v>8323</v>
      </c>
    </row>
    <row r="617" spans="1:20" ht="43.2" hidden="1" x14ac:dyDescent="0.3">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11">
        <f t="shared" si="36"/>
        <v>42272.122210648144</v>
      </c>
      <c r="P617" s="11">
        <f t="shared" si="37"/>
        <v>42242.122210648144</v>
      </c>
      <c r="Q617">
        <f t="shared" si="38"/>
        <v>0</v>
      </c>
      <c r="R617">
        <f t="shared" si="39"/>
        <v>0</v>
      </c>
      <c r="S617" t="s">
        <v>8322</v>
      </c>
      <c r="T617" t="s">
        <v>8323</v>
      </c>
    </row>
    <row r="618" spans="1:20" ht="43.2" hidden="1" x14ac:dyDescent="0.3">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11">
        <f t="shared" si="36"/>
        <v>42791.376238425932</v>
      </c>
      <c r="P618" s="11">
        <f t="shared" si="37"/>
        <v>42761.376238425932</v>
      </c>
      <c r="Q618">
        <f t="shared" si="38"/>
        <v>0</v>
      </c>
      <c r="R618">
        <f t="shared" si="39"/>
        <v>0</v>
      </c>
      <c r="S618" t="s">
        <v>8322</v>
      </c>
      <c r="T618" t="s">
        <v>8323</v>
      </c>
    </row>
    <row r="619" spans="1:20" ht="57.6" hidden="1" x14ac:dyDescent="0.3">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11">
        <f t="shared" si="36"/>
        <v>42132.343090277776</v>
      </c>
      <c r="P619" s="11">
        <f t="shared" si="37"/>
        <v>42087.343090277776</v>
      </c>
      <c r="Q619">
        <f t="shared" si="38"/>
        <v>3</v>
      </c>
      <c r="R619">
        <f t="shared" si="39"/>
        <v>20</v>
      </c>
      <c r="S619" t="s">
        <v>8322</v>
      </c>
      <c r="T619" t="s">
        <v>8323</v>
      </c>
    </row>
    <row r="620" spans="1:20" ht="43.2" hidden="1" x14ac:dyDescent="0.3">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11">
        <f t="shared" si="36"/>
        <v>42347.810219907406</v>
      </c>
      <c r="P620" s="11">
        <f t="shared" si="37"/>
        <v>42317.810219907406</v>
      </c>
      <c r="Q620">
        <f t="shared" si="38"/>
        <v>0</v>
      </c>
      <c r="R620">
        <f t="shared" si="39"/>
        <v>0</v>
      </c>
      <c r="S620" t="s">
        <v>8322</v>
      </c>
      <c r="T620" t="s">
        <v>8323</v>
      </c>
    </row>
    <row r="621" spans="1:20" ht="28.8" hidden="1" x14ac:dyDescent="0.3">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11">
        <f t="shared" si="36"/>
        <v>41968.692013888889</v>
      </c>
      <c r="P621" s="11">
        <f t="shared" si="37"/>
        <v>41908.650347222225</v>
      </c>
      <c r="Q621">
        <f t="shared" si="38"/>
        <v>0</v>
      </c>
      <c r="R621">
        <f t="shared" si="39"/>
        <v>1</v>
      </c>
      <c r="S621" t="s">
        <v>8322</v>
      </c>
      <c r="T621" t="s">
        <v>8323</v>
      </c>
    </row>
    <row r="622" spans="1:20" ht="43.2" hidden="1" x14ac:dyDescent="0.3">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11">
        <f t="shared" si="36"/>
        <v>41876.716874999998</v>
      </c>
      <c r="P622" s="11">
        <f t="shared" si="37"/>
        <v>41831.716874999998</v>
      </c>
      <c r="Q622">
        <f t="shared" si="38"/>
        <v>1</v>
      </c>
      <c r="R622">
        <f t="shared" si="39"/>
        <v>300</v>
      </c>
      <c r="S622" t="s">
        <v>8322</v>
      </c>
      <c r="T622" t="s">
        <v>8323</v>
      </c>
    </row>
    <row r="623" spans="1:20" ht="43.2" hidden="1" x14ac:dyDescent="0.3">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11">
        <f t="shared" si="36"/>
        <v>42558.987696759257</v>
      </c>
      <c r="P623" s="11">
        <f t="shared" si="37"/>
        <v>42528.987696759257</v>
      </c>
      <c r="Q623">
        <f t="shared" si="38"/>
        <v>1</v>
      </c>
      <c r="R623">
        <f t="shared" si="39"/>
        <v>87</v>
      </c>
      <c r="S623" t="s">
        <v>8322</v>
      </c>
      <c r="T623" t="s">
        <v>8323</v>
      </c>
    </row>
    <row r="624" spans="1:20" ht="43.2" hidden="1" x14ac:dyDescent="0.3">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11">
        <f t="shared" si="36"/>
        <v>42552.774745370371</v>
      </c>
      <c r="P624" s="11">
        <f t="shared" si="37"/>
        <v>42532.774745370371</v>
      </c>
      <c r="Q624">
        <f t="shared" si="38"/>
        <v>6</v>
      </c>
      <c r="R624">
        <f t="shared" si="39"/>
        <v>37.89</v>
      </c>
      <c r="S624" t="s">
        <v>8322</v>
      </c>
      <c r="T624" t="s">
        <v>8323</v>
      </c>
    </row>
    <row r="625" spans="1:20" ht="57.6" hidden="1" x14ac:dyDescent="0.3">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11">
        <f t="shared" si="36"/>
        <v>42152.009224537032</v>
      </c>
      <c r="P625" s="11">
        <f t="shared" si="37"/>
        <v>42122.009224537032</v>
      </c>
      <c r="Q625">
        <f t="shared" si="38"/>
        <v>0</v>
      </c>
      <c r="R625">
        <f t="shared" si="39"/>
        <v>0</v>
      </c>
      <c r="S625" t="s">
        <v>8322</v>
      </c>
      <c r="T625" t="s">
        <v>8323</v>
      </c>
    </row>
    <row r="626" spans="1:20" ht="43.2" hidden="1" x14ac:dyDescent="0.3">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11">
        <f t="shared" si="36"/>
        <v>42138.988900462966</v>
      </c>
      <c r="P626" s="11">
        <f t="shared" si="37"/>
        <v>42108.988900462966</v>
      </c>
      <c r="Q626">
        <f t="shared" si="38"/>
        <v>0</v>
      </c>
      <c r="R626">
        <f t="shared" si="39"/>
        <v>0</v>
      </c>
      <c r="S626" t="s">
        <v>8322</v>
      </c>
      <c r="T626" t="s">
        <v>8323</v>
      </c>
    </row>
    <row r="627" spans="1:20" ht="43.2" hidden="1" x14ac:dyDescent="0.3">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11">
        <f t="shared" si="36"/>
        <v>42820.853900462964</v>
      </c>
      <c r="P627" s="11">
        <f t="shared" si="37"/>
        <v>42790.895567129628</v>
      </c>
      <c r="Q627">
        <f t="shared" si="38"/>
        <v>0</v>
      </c>
      <c r="R627">
        <f t="shared" si="39"/>
        <v>0</v>
      </c>
      <c r="S627" t="s">
        <v>8322</v>
      </c>
      <c r="T627" t="s">
        <v>8323</v>
      </c>
    </row>
    <row r="628" spans="1:20" ht="43.2" hidden="1" x14ac:dyDescent="0.3">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11">
        <f t="shared" si="36"/>
        <v>42231.556944444441</v>
      </c>
      <c r="P628" s="11">
        <f t="shared" si="37"/>
        <v>42198.559479166666</v>
      </c>
      <c r="Q628">
        <f t="shared" si="38"/>
        <v>17</v>
      </c>
      <c r="R628">
        <f t="shared" si="39"/>
        <v>111.41</v>
      </c>
      <c r="S628" t="s">
        <v>8322</v>
      </c>
      <c r="T628" t="s">
        <v>8323</v>
      </c>
    </row>
    <row r="629" spans="1:20" ht="43.2" hidden="1" x14ac:dyDescent="0.3">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11">
        <f t="shared" si="36"/>
        <v>42443.958333333328</v>
      </c>
      <c r="P629" s="11">
        <f t="shared" si="37"/>
        <v>42384.306840277779</v>
      </c>
      <c r="Q629">
        <f t="shared" si="38"/>
        <v>0</v>
      </c>
      <c r="R629">
        <f t="shared" si="39"/>
        <v>90</v>
      </c>
      <c r="S629" t="s">
        <v>8322</v>
      </c>
      <c r="T629" t="s">
        <v>8323</v>
      </c>
    </row>
    <row r="630" spans="1:20" ht="43.2" hidden="1" x14ac:dyDescent="0.3">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11">
        <f t="shared" si="36"/>
        <v>41833.692789351851</v>
      </c>
      <c r="P630" s="11">
        <f t="shared" si="37"/>
        <v>41803.692789351851</v>
      </c>
      <c r="Q630">
        <f t="shared" si="38"/>
        <v>0</v>
      </c>
      <c r="R630">
        <f t="shared" si="39"/>
        <v>0</v>
      </c>
      <c r="S630" t="s">
        <v>8322</v>
      </c>
      <c r="T630" t="s">
        <v>8323</v>
      </c>
    </row>
    <row r="631" spans="1:20" ht="43.2" hidden="1" x14ac:dyDescent="0.3">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11">
        <f t="shared" si="36"/>
        <v>42504.637824074074</v>
      </c>
      <c r="P631" s="11">
        <f t="shared" si="37"/>
        <v>42474.637824074074</v>
      </c>
      <c r="Q631">
        <f t="shared" si="38"/>
        <v>0</v>
      </c>
      <c r="R631">
        <f t="shared" si="39"/>
        <v>116.67</v>
      </c>
      <c r="S631" t="s">
        <v>8322</v>
      </c>
      <c r="T631" t="s">
        <v>8323</v>
      </c>
    </row>
    <row r="632" spans="1:20" ht="57.6" hidden="1" x14ac:dyDescent="0.3">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11">
        <f t="shared" si="36"/>
        <v>42253.215277777781</v>
      </c>
      <c r="P632" s="11">
        <f t="shared" si="37"/>
        <v>42223.619456018518</v>
      </c>
      <c r="Q632">
        <f t="shared" si="38"/>
        <v>0</v>
      </c>
      <c r="R632">
        <f t="shared" si="39"/>
        <v>10</v>
      </c>
      <c r="S632" t="s">
        <v>8322</v>
      </c>
      <c r="T632" t="s">
        <v>8323</v>
      </c>
    </row>
    <row r="633" spans="1:20" ht="28.8" hidden="1" x14ac:dyDescent="0.3">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11">
        <f t="shared" si="36"/>
        <v>42518.772326388891</v>
      </c>
      <c r="P633" s="11">
        <f t="shared" si="37"/>
        <v>42489.772326388891</v>
      </c>
      <c r="Q633">
        <f t="shared" si="38"/>
        <v>1</v>
      </c>
      <c r="R633">
        <f t="shared" si="39"/>
        <v>76.67</v>
      </c>
      <c r="S633" t="s">
        <v>8322</v>
      </c>
      <c r="T633" t="s">
        <v>8323</v>
      </c>
    </row>
    <row r="634" spans="1:20" ht="28.8" hidden="1" x14ac:dyDescent="0.3">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11">
        <f t="shared" si="36"/>
        <v>42333.700983796298</v>
      </c>
      <c r="P634" s="11">
        <f t="shared" si="37"/>
        <v>42303.659317129626</v>
      </c>
      <c r="Q634">
        <f t="shared" si="38"/>
        <v>0</v>
      </c>
      <c r="R634">
        <f t="shared" si="39"/>
        <v>0</v>
      </c>
      <c r="S634" t="s">
        <v>8322</v>
      </c>
      <c r="T634" t="s">
        <v>8323</v>
      </c>
    </row>
    <row r="635" spans="1:20" ht="43.2" hidden="1" x14ac:dyDescent="0.3">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11">
        <f t="shared" si="36"/>
        <v>42538.958333333328</v>
      </c>
      <c r="P635" s="11">
        <f t="shared" si="37"/>
        <v>42507.29932870371</v>
      </c>
      <c r="Q635">
        <f t="shared" si="38"/>
        <v>12</v>
      </c>
      <c r="R635">
        <f t="shared" si="39"/>
        <v>49.8</v>
      </c>
      <c r="S635" t="s">
        <v>8322</v>
      </c>
      <c r="T635" t="s">
        <v>8323</v>
      </c>
    </row>
    <row r="636" spans="1:20" ht="28.8" hidden="1" x14ac:dyDescent="0.3">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11">
        <f t="shared" si="36"/>
        <v>42061.928576388891</v>
      </c>
      <c r="P636" s="11">
        <f t="shared" si="37"/>
        <v>42031.928576388891</v>
      </c>
      <c r="Q636">
        <f t="shared" si="38"/>
        <v>0</v>
      </c>
      <c r="R636">
        <f t="shared" si="39"/>
        <v>1</v>
      </c>
      <c r="S636" t="s">
        <v>8322</v>
      </c>
      <c r="T636" t="s">
        <v>8323</v>
      </c>
    </row>
    <row r="637" spans="1:20" ht="28.8" hidden="1" x14ac:dyDescent="0.3">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11">
        <f t="shared" si="36"/>
        <v>42106.092152777783</v>
      </c>
      <c r="P637" s="11">
        <f t="shared" si="37"/>
        <v>42076.092152777783</v>
      </c>
      <c r="Q637">
        <f t="shared" si="38"/>
        <v>0</v>
      </c>
      <c r="R637">
        <f t="shared" si="39"/>
        <v>2</v>
      </c>
      <c r="S637" t="s">
        <v>8322</v>
      </c>
      <c r="T637" t="s">
        <v>8323</v>
      </c>
    </row>
    <row r="638" spans="1:20" ht="43.2" hidden="1" x14ac:dyDescent="0.3">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11">
        <f t="shared" si="36"/>
        <v>42161.44930555555</v>
      </c>
      <c r="P638" s="11">
        <f t="shared" si="37"/>
        <v>42131.455439814818</v>
      </c>
      <c r="Q638">
        <f t="shared" si="38"/>
        <v>0</v>
      </c>
      <c r="R638">
        <f t="shared" si="39"/>
        <v>4</v>
      </c>
      <c r="S638" t="s">
        <v>8322</v>
      </c>
      <c r="T638" t="s">
        <v>8323</v>
      </c>
    </row>
    <row r="639" spans="1:20" ht="43.2" hidden="1" x14ac:dyDescent="0.3">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11">
        <f t="shared" si="36"/>
        <v>42791.961111111115</v>
      </c>
      <c r="P639" s="11">
        <f t="shared" si="37"/>
        <v>42762.962013888886</v>
      </c>
      <c r="Q639">
        <f t="shared" si="38"/>
        <v>0</v>
      </c>
      <c r="R639">
        <f t="shared" si="39"/>
        <v>0</v>
      </c>
      <c r="S639" t="s">
        <v>8322</v>
      </c>
      <c r="T639" t="s">
        <v>8323</v>
      </c>
    </row>
    <row r="640" spans="1:20" hidden="1" x14ac:dyDescent="0.3">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11">
        <f t="shared" si="36"/>
        <v>42819.55164351852</v>
      </c>
      <c r="P640" s="11">
        <f t="shared" si="37"/>
        <v>42759.593310185184</v>
      </c>
      <c r="Q640">
        <f t="shared" si="38"/>
        <v>0</v>
      </c>
      <c r="R640">
        <f t="shared" si="39"/>
        <v>3</v>
      </c>
      <c r="S640" t="s">
        <v>8322</v>
      </c>
      <c r="T640" t="s">
        <v>8323</v>
      </c>
    </row>
    <row r="641" spans="1:20" ht="28.8" hidden="1" x14ac:dyDescent="0.3">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11">
        <f t="shared" si="36"/>
        <v>41925.583275462966</v>
      </c>
      <c r="P641" s="11">
        <f t="shared" si="37"/>
        <v>41865.583275462966</v>
      </c>
      <c r="Q641">
        <f t="shared" si="38"/>
        <v>0</v>
      </c>
      <c r="R641">
        <f t="shared" si="39"/>
        <v>1</v>
      </c>
      <c r="S641" t="s">
        <v>8322</v>
      </c>
      <c r="T641" t="s">
        <v>8323</v>
      </c>
    </row>
    <row r="642" spans="1:20" ht="43.2" hidden="1" x14ac:dyDescent="0.3">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11">
        <f t="shared" ref="O642:O705" si="40">(((I642/60)/60)/24)+DATE(1970,1,1)</f>
        <v>42698.958333333328</v>
      </c>
      <c r="P642" s="11">
        <f t="shared" ref="P642:P705" si="41">(((J642/60)/60)/24)+DATE(1970,1,1)</f>
        <v>42683.420312500006</v>
      </c>
      <c r="Q642">
        <f t="shared" ref="Q642:Q705" si="42">ROUND(E642/D642*100,0)</f>
        <v>144</v>
      </c>
      <c r="R642">
        <f t="shared" si="39"/>
        <v>50.5</v>
      </c>
      <c r="S642" t="s">
        <v>8322</v>
      </c>
      <c r="T642" t="s">
        <v>8324</v>
      </c>
    </row>
    <row r="643" spans="1:20" ht="43.2" hidden="1" x14ac:dyDescent="0.3">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11">
        <f t="shared" si="40"/>
        <v>42229.57</v>
      </c>
      <c r="P643" s="11">
        <f t="shared" si="41"/>
        <v>42199.57</v>
      </c>
      <c r="Q643">
        <f t="shared" si="42"/>
        <v>119</v>
      </c>
      <c r="R643">
        <f t="shared" ref="R643:R706" si="43">IFERROR(ROUND(E643/L643,2),0)</f>
        <v>151.32</v>
      </c>
      <c r="S643" t="s">
        <v>8322</v>
      </c>
      <c r="T643" t="s">
        <v>8324</v>
      </c>
    </row>
    <row r="644" spans="1:20" ht="43.2" hidden="1" x14ac:dyDescent="0.3">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11">
        <f t="shared" si="40"/>
        <v>42235.651319444441</v>
      </c>
      <c r="P644" s="11">
        <f t="shared" si="41"/>
        <v>42199.651319444441</v>
      </c>
      <c r="Q644">
        <f t="shared" si="42"/>
        <v>1460</v>
      </c>
      <c r="R644">
        <f t="shared" si="43"/>
        <v>134.36000000000001</v>
      </c>
      <c r="S644" t="s">
        <v>8322</v>
      </c>
      <c r="T644" t="s">
        <v>8324</v>
      </c>
    </row>
    <row r="645" spans="1:20" ht="43.2" hidden="1" x14ac:dyDescent="0.3">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11">
        <f t="shared" si="40"/>
        <v>42155.642071759255</v>
      </c>
      <c r="P645" s="11">
        <f t="shared" si="41"/>
        <v>42100.642071759255</v>
      </c>
      <c r="Q645">
        <f t="shared" si="42"/>
        <v>106</v>
      </c>
      <c r="R645">
        <f t="shared" si="43"/>
        <v>174.03</v>
      </c>
      <c r="S645" t="s">
        <v>8322</v>
      </c>
      <c r="T645" t="s">
        <v>8324</v>
      </c>
    </row>
    <row r="646" spans="1:20" ht="43.2" hidden="1" x14ac:dyDescent="0.3">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11">
        <f t="shared" si="40"/>
        <v>41941.041666666664</v>
      </c>
      <c r="P646" s="11">
        <f t="shared" si="41"/>
        <v>41898.665960648148</v>
      </c>
      <c r="Q646">
        <f t="shared" si="42"/>
        <v>300</v>
      </c>
      <c r="R646">
        <f t="shared" si="43"/>
        <v>73.489999999999995</v>
      </c>
      <c r="S646" t="s">
        <v>8322</v>
      </c>
      <c r="T646" t="s">
        <v>8324</v>
      </c>
    </row>
    <row r="647" spans="1:20" ht="28.8" hidden="1" x14ac:dyDescent="0.3">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11">
        <f t="shared" si="40"/>
        <v>42594.026319444441</v>
      </c>
      <c r="P647" s="11">
        <f t="shared" si="41"/>
        <v>42564.026319444441</v>
      </c>
      <c r="Q647">
        <f t="shared" si="42"/>
        <v>279</v>
      </c>
      <c r="R647">
        <f t="shared" si="43"/>
        <v>23.52</v>
      </c>
      <c r="S647" t="s">
        <v>8322</v>
      </c>
      <c r="T647" t="s">
        <v>8324</v>
      </c>
    </row>
    <row r="648" spans="1:20" ht="43.2" hidden="1" x14ac:dyDescent="0.3">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11">
        <f t="shared" si="40"/>
        <v>41862.852627314816</v>
      </c>
      <c r="P648" s="11">
        <f t="shared" si="41"/>
        <v>41832.852627314816</v>
      </c>
      <c r="Q648">
        <f t="shared" si="42"/>
        <v>132</v>
      </c>
      <c r="R648">
        <f t="shared" si="43"/>
        <v>39.07</v>
      </c>
      <c r="S648" t="s">
        <v>8322</v>
      </c>
      <c r="T648" t="s">
        <v>8324</v>
      </c>
    </row>
    <row r="649" spans="1:20" ht="43.2" hidden="1" x14ac:dyDescent="0.3">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11">
        <f t="shared" si="40"/>
        <v>42446.726261574076</v>
      </c>
      <c r="P649" s="11">
        <f t="shared" si="41"/>
        <v>42416.767928240741</v>
      </c>
      <c r="Q649">
        <f t="shared" si="42"/>
        <v>107</v>
      </c>
      <c r="R649">
        <f t="shared" si="43"/>
        <v>125.94</v>
      </c>
      <c r="S649" t="s">
        <v>8322</v>
      </c>
      <c r="T649" t="s">
        <v>8324</v>
      </c>
    </row>
    <row r="650" spans="1:20" ht="28.8" hidden="1" x14ac:dyDescent="0.3">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11">
        <f t="shared" si="40"/>
        <v>41926.693379629629</v>
      </c>
      <c r="P650" s="11">
        <f t="shared" si="41"/>
        <v>41891.693379629629</v>
      </c>
      <c r="Q650">
        <f t="shared" si="42"/>
        <v>127</v>
      </c>
      <c r="R650">
        <f t="shared" si="43"/>
        <v>1644</v>
      </c>
      <c r="S650" t="s">
        <v>8322</v>
      </c>
      <c r="T650" t="s">
        <v>8324</v>
      </c>
    </row>
    <row r="651" spans="1:20" ht="43.2" hidden="1" x14ac:dyDescent="0.3">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11">
        <f t="shared" si="40"/>
        <v>41898.912187499998</v>
      </c>
      <c r="P651" s="11">
        <f t="shared" si="41"/>
        <v>41877.912187499998</v>
      </c>
      <c r="Q651">
        <f t="shared" si="42"/>
        <v>140</v>
      </c>
      <c r="R651">
        <f t="shared" si="43"/>
        <v>42.67</v>
      </c>
      <c r="S651" t="s">
        <v>8322</v>
      </c>
      <c r="T651" t="s">
        <v>8324</v>
      </c>
    </row>
    <row r="652" spans="1:20" ht="43.2" hidden="1" x14ac:dyDescent="0.3">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11">
        <f t="shared" si="40"/>
        <v>41992.078518518523</v>
      </c>
      <c r="P652" s="11">
        <f t="shared" si="41"/>
        <v>41932.036851851852</v>
      </c>
      <c r="Q652">
        <f t="shared" si="42"/>
        <v>112</v>
      </c>
      <c r="R652">
        <f t="shared" si="43"/>
        <v>35.130000000000003</v>
      </c>
      <c r="S652" t="s">
        <v>8322</v>
      </c>
      <c r="T652" t="s">
        <v>8324</v>
      </c>
    </row>
    <row r="653" spans="1:20" ht="43.2" hidden="1" x14ac:dyDescent="0.3">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11">
        <f t="shared" si="40"/>
        <v>41986.017488425925</v>
      </c>
      <c r="P653" s="11">
        <f t="shared" si="41"/>
        <v>41956.017488425925</v>
      </c>
      <c r="Q653">
        <f t="shared" si="42"/>
        <v>101</v>
      </c>
      <c r="R653">
        <f t="shared" si="43"/>
        <v>239.35</v>
      </c>
      <c r="S653" t="s">
        <v>8322</v>
      </c>
      <c r="T653" t="s">
        <v>8324</v>
      </c>
    </row>
    <row r="654" spans="1:20" ht="57.6" hidden="1" x14ac:dyDescent="0.3">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11">
        <f t="shared" si="40"/>
        <v>42705.732060185182</v>
      </c>
      <c r="P654" s="11">
        <f t="shared" si="41"/>
        <v>42675.690393518518</v>
      </c>
      <c r="Q654">
        <f t="shared" si="42"/>
        <v>100</v>
      </c>
      <c r="R654">
        <f t="shared" si="43"/>
        <v>107.64</v>
      </c>
      <c r="S654" t="s">
        <v>8322</v>
      </c>
      <c r="T654" t="s">
        <v>8324</v>
      </c>
    </row>
    <row r="655" spans="1:20" ht="57.6" hidden="1" x14ac:dyDescent="0.3">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11">
        <f t="shared" si="40"/>
        <v>42236.618518518517</v>
      </c>
      <c r="P655" s="11">
        <f t="shared" si="41"/>
        <v>42199.618518518517</v>
      </c>
      <c r="Q655">
        <f t="shared" si="42"/>
        <v>141</v>
      </c>
      <c r="R655">
        <f t="shared" si="43"/>
        <v>95.83</v>
      </c>
      <c r="S655" t="s">
        <v>8322</v>
      </c>
      <c r="T655" t="s">
        <v>8324</v>
      </c>
    </row>
    <row r="656" spans="1:20" ht="43.2" hidden="1" x14ac:dyDescent="0.3">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11">
        <f t="shared" si="40"/>
        <v>42193.957326388889</v>
      </c>
      <c r="P656" s="11">
        <f t="shared" si="41"/>
        <v>42163.957326388889</v>
      </c>
      <c r="Q656">
        <f t="shared" si="42"/>
        <v>267</v>
      </c>
      <c r="R656">
        <f t="shared" si="43"/>
        <v>31.66</v>
      </c>
      <c r="S656" t="s">
        <v>8322</v>
      </c>
      <c r="T656" t="s">
        <v>8324</v>
      </c>
    </row>
    <row r="657" spans="1:20" ht="43.2" hidden="1" x14ac:dyDescent="0.3">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11">
        <f t="shared" si="40"/>
        <v>42075.915648148148</v>
      </c>
      <c r="P657" s="11">
        <f t="shared" si="41"/>
        <v>42045.957314814819</v>
      </c>
      <c r="Q657">
        <f t="shared" si="42"/>
        <v>147</v>
      </c>
      <c r="R657">
        <f t="shared" si="43"/>
        <v>42.89</v>
      </c>
      <c r="S657" t="s">
        <v>8322</v>
      </c>
      <c r="T657" t="s">
        <v>8324</v>
      </c>
    </row>
    <row r="658" spans="1:20" ht="43.2" hidden="1" x14ac:dyDescent="0.3">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11">
        <f t="shared" si="40"/>
        <v>42477.762951388882</v>
      </c>
      <c r="P658" s="11">
        <f t="shared" si="41"/>
        <v>42417.804618055554</v>
      </c>
      <c r="Q658">
        <f t="shared" si="42"/>
        <v>214</v>
      </c>
      <c r="R658">
        <f t="shared" si="43"/>
        <v>122.74</v>
      </c>
      <c r="S658" t="s">
        <v>8322</v>
      </c>
      <c r="T658" t="s">
        <v>8324</v>
      </c>
    </row>
    <row r="659" spans="1:20" ht="43.2" hidden="1" x14ac:dyDescent="0.3">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11">
        <f t="shared" si="40"/>
        <v>42361.84574074074</v>
      </c>
      <c r="P659" s="11">
        <f t="shared" si="41"/>
        <v>42331.84574074074</v>
      </c>
      <c r="Q659">
        <f t="shared" si="42"/>
        <v>126</v>
      </c>
      <c r="R659">
        <f t="shared" si="43"/>
        <v>190.45</v>
      </c>
      <c r="S659" t="s">
        <v>8322</v>
      </c>
      <c r="T659" t="s">
        <v>8324</v>
      </c>
    </row>
    <row r="660" spans="1:20" ht="43.2" hidden="1" x14ac:dyDescent="0.3">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11">
        <f t="shared" si="40"/>
        <v>42211.75</v>
      </c>
      <c r="P660" s="11">
        <f t="shared" si="41"/>
        <v>42179.160752314812</v>
      </c>
      <c r="Q660">
        <f t="shared" si="42"/>
        <v>104</v>
      </c>
      <c r="R660">
        <f t="shared" si="43"/>
        <v>109.34</v>
      </c>
      <c r="S660" t="s">
        <v>8322</v>
      </c>
      <c r="T660" t="s">
        <v>8324</v>
      </c>
    </row>
    <row r="661" spans="1:20" hidden="1" x14ac:dyDescent="0.3">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11">
        <f t="shared" si="40"/>
        <v>42239.593692129631</v>
      </c>
      <c r="P661" s="11">
        <f t="shared" si="41"/>
        <v>42209.593692129631</v>
      </c>
      <c r="Q661">
        <f t="shared" si="42"/>
        <v>101</v>
      </c>
      <c r="R661">
        <f t="shared" si="43"/>
        <v>143.66999999999999</v>
      </c>
      <c r="S661" t="s">
        <v>8322</v>
      </c>
      <c r="T661" t="s">
        <v>8324</v>
      </c>
    </row>
    <row r="662" spans="1:20" ht="43.2" hidden="1" x14ac:dyDescent="0.3">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11">
        <f t="shared" si="40"/>
        <v>41952.783321759263</v>
      </c>
      <c r="P662" s="11">
        <f t="shared" si="41"/>
        <v>41922.741655092592</v>
      </c>
      <c r="Q662">
        <f t="shared" si="42"/>
        <v>3</v>
      </c>
      <c r="R662">
        <f t="shared" si="43"/>
        <v>84.94</v>
      </c>
      <c r="S662" t="s">
        <v>8322</v>
      </c>
      <c r="T662" t="s">
        <v>8324</v>
      </c>
    </row>
    <row r="663" spans="1:20" ht="43.2" hidden="1" x14ac:dyDescent="0.3">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11">
        <f t="shared" si="40"/>
        <v>42666.645358796297</v>
      </c>
      <c r="P663" s="11">
        <f t="shared" si="41"/>
        <v>42636.645358796297</v>
      </c>
      <c r="Q663">
        <f t="shared" si="42"/>
        <v>1</v>
      </c>
      <c r="R663">
        <f t="shared" si="43"/>
        <v>10.56</v>
      </c>
      <c r="S663" t="s">
        <v>8322</v>
      </c>
      <c r="T663" t="s">
        <v>8324</v>
      </c>
    </row>
    <row r="664" spans="1:20" ht="43.2" hidden="1" x14ac:dyDescent="0.3">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11">
        <f t="shared" si="40"/>
        <v>42020.438043981485</v>
      </c>
      <c r="P664" s="11">
        <f t="shared" si="41"/>
        <v>41990.438043981485</v>
      </c>
      <c r="Q664">
        <f t="shared" si="42"/>
        <v>0</v>
      </c>
      <c r="R664">
        <f t="shared" si="43"/>
        <v>39</v>
      </c>
      <c r="S664" t="s">
        <v>8322</v>
      </c>
      <c r="T664" t="s">
        <v>8324</v>
      </c>
    </row>
    <row r="665" spans="1:20" ht="43.2" hidden="1" x14ac:dyDescent="0.3">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11">
        <f t="shared" si="40"/>
        <v>42203.843240740738</v>
      </c>
      <c r="P665" s="11">
        <f t="shared" si="41"/>
        <v>42173.843240740738</v>
      </c>
      <c r="Q665">
        <f t="shared" si="42"/>
        <v>0</v>
      </c>
      <c r="R665">
        <f t="shared" si="43"/>
        <v>100</v>
      </c>
      <c r="S665" t="s">
        <v>8322</v>
      </c>
      <c r="T665" t="s">
        <v>8324</v>
      </c>
    </row>
    <row r="666" spans="1:20" ht="43.2" hidden="1" x14ac:dyDescent="0.3">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11">
        <f t="shared" si="40"/>
        <v>42107.666377314818</v>
      </c>
      <c r="P666" s="11">
        <f t="shared" si="41"/>
        <v>42077.666377314818</v>
      </c>
      <c r="Q666">
        <f t="shared" si="42"/>
        <v>8</v>
      </c>
      <c r="R666">
        <f t="shared" si="43"/>
        <v>31.17</v>
      </c>
      <c r="S666" t="s">
        <v>8322</v>
      </c>
      <c r="T666" t="s">
        <v>8324</v>
      </c>
    </row>
    <row r="667" spans="1:20" ht="43.2" hidden="1" x14ac:dyDescent="0.3">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11">
        <f t="shared" si="40"/>
        <v>42748.711354166662</v>
      </c>
      <c r="P667" s="11">
        <f t="shared" si="41"/>
        <v>42688.711354166662</v>
      </c>
      <c r="Q667">
        <f t="shared" si="42"/>
        <v>19</v>
      </c>
      <c r="R667">
        <f t="shared" si="43"/>
        <v>155.33000000000001</v>
      </c>
      <c r="S667" t="s">
        <v>8322</v>
      </c>
      <c r="T667" t="s">
        <v>8324</v>
      </c>
    </row>
    <row r="668" spans="1:20" ht="43.2" hidden="1" x14ac:dyDescent="0.3">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11">
        <f t="shared" si="40"/>
        <v>41868.832152777781</v>
      </c>
      <c r="P668" s="11">
        <f t="shared" si="41"/>
        <v>41838.832152777781</v>
      </c>
      <c r="Q668">
        <f t="shared" si="42"/>
        <v>0</v>
      </c>
      <c r="R668">
        <f t="shared" si="43"/>
        <v>2</v>
      </c>
      <c r="S668" t="s">
        <v>8322</v>
      </c>
      <c r="T668" t="s">
        <v>8324</v>
      </c>
    </row>
    <row r="669" spans="1:20" ht="43.2" hidden="1" x14ac:dyDescent="0.3">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11">
        <f t="shared" si="40"/>
        <v>42672.373414351852</v>
      </c>
      <c r="P669" s="11">
        <f t="shared" si="41"/>
        <v>42632.373414351852</v>
      </c>
      <c r="Q669">
        <f t="shared" si="42"/>
        <v>10</v>
      </c>
      <c r="R669">
        <f t="shared" si="43"/>
        <v>178.93</v>
      </c>
      <c r="S669" t="s">
        <v>8322</v>
      </c>
      <c r="T669" t="s">
        <v>8324</v>
      </c>
    </row>
    <row r="670" spans="1:20" ht="43.2" hidden="1" x14ac:dyDescent="0.3">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11">
        <f t="shared" si="40"/>
        <v>42135.831273148149</v>
      </c>
      <c r="P670" s="11">
        <f t="shared" si="41"/>
        <v>42090.831273148149</v>
      </c>
      <c r="Q670">
        <f t="shared" si="42"/>
        <v>5</v>
      </c>
      <c r="R670">
        <f t="shared" si="43"/>
        <v>27.36</v>
      </c>
      <c r="S670" t="s">
        <v>8322</v>
      </c>
      <c r="T670" t="s">
        <v>8324</v>
      </c>
    </row>
    <row r="671" spans="1:20" ht="57.6" hidden="1" x14ac:dyDescent="0.3">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11">
        <f t="shared" si="40"/>
        <v>42557.625671296293</v>
      </c>
      <c r="P671" s="11">
        <f t="shared" si="41"/>
        <v>42527.625671296293</v>
      </c>
      <c r="Q671">
        <f t="shared" si="42"/>
        <v>22</v>
      </c>
      <c r="R671">
        <f t="shared" si="43"/>
        <v>1536.25</v>
      </c>
      <c r="S671" t="s">
        <v>8322</v>
      </c>
      <c r="T671" t="s">
        <v>8324</v>
      </c>
    </row>
    <row r="672" spans="1:20" ht="57.6" hidden="1" x14ac:dyDescent="0.3">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11">
        <f t="shared" si="40"/>
        <v>42540.340277777781</v>
      </c>
      <c r="P672" s="11">
        <f t="shared" si="41"/>
        <v>42506.709722222222</v>
      </c>
      <c r="Q672">
        <f t="shared" si="42"/>
        <v>29</v>
      </c>
      <c r="R672">
        <f t="shared" si="43"/>
        <v>85</v>
      </c>
      <c r="S672" t="s">
        <v>8322</v>
      </c>
      <c r="T672" t="s">
        <v>8324</v>
      </c>
    </row>
    <row r="673" spans="1:20" ht="57.6" hidden="1" x14ac:dyDescent="0.3">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11">
        <f t="shared" si="40"/>
        <v>42018.166666666672</v>
      </c>
      <c r="P673" s="11">
        <f t="shared" si="41"/>
        <v>41984.692731481482</v>
      </c>
      <c r="Q673">
        <f t="shared" si="42"/>
        <v>39</v>
      </c>
      <c r="R673">
        <f t="shared" si="43"/>
        <v>788.53</v>
      </c>
      <c r="S673" t="s">
        <v>8322</v>
      </c>
      <c r="T673" t="s">
        <v>8324</v>
      </c>
    </row>
    <row r="674" spans="1:20" ht="43.2" hidden="1" x14ac:dyDescent="0.3">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11">
        <f t="shared" si="40"/>
        <v>42005.207638888889</v>
      </c>
      <c r="P674" s="11">
        <f t="shared" si="41"/>
        <v>41974.219490740739</v>
      </c>
      <c r="Q674">
        <f t="shared" si="42"/>
        <v>22</v>
      </c>
      <c r="R674">
        <f t="shared" si="43"/>
        <v>50.3</v>
      </c>
      <c r="S674" t="s">
        <v>8322</v>
      </c>
      <c r="T674" t="s">
        <v>8324</v>
      </c>
    </row>
    <row r="675" spans="1:20" ht="57.6" hidden="1" x14ac:dyDescent="0.3">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11">
        <f t="shared" si="40"/>
        <v>41883.840474537035</v>
      </c>
      <c r="P675" s="11">
        <f t="shared" si="41"/>
        <v>41838.840474537035</v>
      </c>
      <c r="Q675">
        <f t="shared" si="42"/>
        <v>0</v>
      </c>
      <c r="R675">
        <f t="shared" si="43"/>
        <v>68.33</v>
      </c>
      <c r="S675" t="s">
        <v>8322</v>
      </c>
      <c r="T675" t="s">
        <v>8324</v>
      </c>
    </row>
    <row r="676" spans="1:20" ht="28.8" hidden="1" x14ac:dyDescent="0.3">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11">
        <f t="shared" si="40"/>
        <v>41863.116053240738</v>
      </c>
      <c r="P676" s="11">
        <f t="shared" si="41"/>
        <v>41803.116053240738</v>
      </c>
      <c r="Q676">
        <f t="shared" si="42"/>
        <v>0</v>
      </c>
      <c r="R676">
        <f t="shared" si="43"/>
        <v>7.5</v>
      </c>
      <c r="S676" t="s">
        <v>8322</v>
      </c>
      <c r="T676" t="s">
        <v>8324</v>
      </c>
    </row>
    <row r="677" spans="1:20" ht="43.2" hidden="1" x14ac:dyDescent="0.3">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11">
        <f t="shared" si="40"/>
        <v>42005.290972222225</v>
      </c>
      <c r="P677" s="11">
        <f t="shared" si="41"/>
        <v>41975.930601851855</v>
      </c>
      <c r="Q677">
        <f t="shared" si="42"/>
        <v>15</v>
      </c>
      <c r="R677">
        <f t="shared" si="43"/>
        <v>34.270000000000003</v>
      </c>
      <c r="S677" t="s">
        <v>8322</v>
      </c>
      <c r="T677" t="s">
        <v>8324</v>
      </c>
    </row>
    <row r="678" spans="1:20" ht="57.6" hidden="1" x14ac:dyDescent="0.3">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11">
        <f t="shared" si="40"/>
        <v>42042.768298611118</v>
      </c>
      <c r="P678" s="11">
        <f t="shared" si="41"/>
        <v>42012.768298611118</v>
      </c>
      <c r="Q678">
        <f t="shared" si="42"/>
        <v>1</v>
      </c>
      <c r="R678">
        <f t="shared" si="43"/>
        <v>61.29</v>
      </c>
      <c r="S678" t="s">
        <v>8322</v>
      </c>
      <c r="T678" t="s">
        <v>8324</v>
      </c>
    </row>
    <row r="679" spans="1:20" ht="57.6" hidden="1" x14ac:dyDescent="0.3">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11">
        <f t="shared" si="40"/>
        <v>42549.403877314813</v>
      </c>
      <c r="P679" s="11">
        <f t="shared" si="41"/>
        <v>42504.403877314813</v>
      </c>
      <c r="Q679">
        <f t="shared" si="42"/>
        <v>26</v>
      </c>
      <c r="R679">
        <f t="shared" si="43"/>
        <v>133.25</v>
      </c>
      <c r="S679" t="s">
        <v>8322</v>
      </c>
      <c r="T679" t="s">
        <v>8324</v>
      </c>
    </row>
    <row r="680" spans="1:20" ht="43.2" hidden="1" x14ac:dyDescent="0.3">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11">
        <f t="shared" si="40"/>
        <v>42511.376597222217</v>
      </c>
      <c r="P680" s="11">
        <f t="shared" si="41"/>
        <v>42481.376597222217</v>
      </c>
      <c r="Q680">
        <f t="shared" si="42"/>
        <v>4</v>
      </c>
      <c r="R680">
        <f t="shared" si="43"/>
        <v>65.180000000000007</v>
      </c>
      <c r="S680" t="s">
        <v>8322</v>
      </c>
      <c r="T680" t="s">
        <v>8324</v>
      </c>
    </row>
    <row r="681" spans="1:20" ht="43.2" hidden="1" x14ac:dyDescent="0.3">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11">
        <f t="shared" si="40"/>
        <v>42616.695706018523</v>
      </c>
      <c r="P681" s="11">
        <f t="shared" si="41"/>
        <v>42556.695706018523</v>
      </c>
      <c r="Q681">
        <f t="shared" si="42"/>
        <v>15</v>
      </c>
      <c r="R681">
        <f t="shared" si="43"/>
        <v>93.9</v>
      </c>
      <c r="S681" t="s">
        <v>8322</v>
      </c>
      <c r="T681" t="s">
        <v>8324</v>
      </c>
    </row>
    <row r="682" spans="1:20" ht="43.2" hidden="1" x14ac:dyDescent="0.3">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11">
        <f t="shared" si="40"/>
        <v>41899.501516203702</v>
      </c>
      <c r="P682" s="11">
        <f t="shared" si="41"/>
        <v>41864.501516203702</v>
      </c>
      <c r="Q682">
        <f t="shared" si="42"/>
        <v>26</v>
      </c>
      <c r="R682">
        <f t="shared" si="43"/>
        <v>150.65</v>
      </c>
      <c r="S682" t="s">
        <v>8322</v>
      </c>
      <c r="T682" t="s">
        <v>8324</v>
      </c>
    </row>
    <row r="683" spans="1:20" ht="43.2" hidden="1" x14ac:dyDescent="0.3">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11">
        <f t="shared" si="40"/>
        <v>42669.805601851855</v>
      </c>
      <c r="P683" s="11">
        <f t="shared" si="41"/>
        <v>42639.805601851855</v>
      </c>
      <c r="Q683">
        <f t="shared" si="42"/>
        <v>0</v>
      </c>
      <c r="R683">
        <f t="shared" si="43"/>
        <v>1</v>
      </c>
      <c r="S683" t="s">
        <v>8322</v>
      </c>
      <c r="T683" t="s">
        <v>8324</v>
      </c>
    </row>
    <row r="684" spans="1:20" ht="43.2" hidden="1" x14ac:dyDescent="0.3">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11">
        <f t="shared" si="40"/>
        <v>42808.723634259266</v>
      </c>
      <c r="P684" s="11">
        <f t="shared" si="41"/>
        <v>42778.765300925923</v>
      </c>
      <c r="Q684">
        <f t="shared" si="42"/>
        <v>0</v>
      </c>
      <c r="R684">
        <f t="shared" si="43"/>
        <v>13.25</v>
      </c>
      <c r="S684" t="s">
        <v>8322</v>
      </c>
      <c r="T684" t="s">
        <v>8324</v>
      </c>
    </row>
    <row r="685" spans="1:20" ht="43.2" hidden="1" x14ac:dyDescent="0.3">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11">
        <f t="shared" si="40"/>
        <v>42674.900046296301</v>
      </c>
      <c r="P685" s="11">
        <f t="shared" si="41"/>
        <v>42634.900046296301</v>
      </c>
      <c r="Q685">
        <f t="shared" si="42"/>
        <v>1</v>
      </c>
      <c r="R685">
        <f t="shared" si="43"/>
        <v>99.33</v>
      </c>
      <c r="S685" t="s">
        <v>8322</v>
      </c>
      <c r="T685" t="s">
        <v>8324</v>
      </c>
    </row>
    <row r="686" spans="1:20" ht="28.8" hidden="1" x14ac:dyDescent="0.3">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11">
        <f t="shared" si="40"/>
        <v>41845.125</v>
      </c>
      <c r="P686" s="11">
        <f t="shared" si="41"/>
        <v>41809.473275462966</v>
      </c>
      <c r="Q686">
        <f t="shared" si="42"/>
        <v>7</v>
      </c>
      <c r="R686">
        <f t="shared" si="43"/>
        <v>177.39</v>
      </c>
      <c r="S686" t="s">
        <v>8322</v>
      </c>
      <c r="T686" t="s">
        <v>8324</v>
      </c>
    </row>
    <row r="687" spans="1:20" ht="43.2" hidden="1" x14ac:dyDescent="0.3">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11">
        <f t="shared" si="40"/>
        <v>42016.866574074069</v>
      </c>
      <c r="P687" s="11">
        <f t="shared" si="41"/>
        <v>41971.866574074069</v>
      </c>
      <c r="Q687">
        <f t="shared" si="42"/>
        <v>28</v>
      </c>
      <c r="R687">
        <f t="shared" si="43"/>
        <v>55.3</v>
      </c>
      <c r="S687" t="s">
        <v>8322</v>
      </c>
      <c r="T687" t="s">
        <v>8324</v>
      </c>
    </row>
    <row r="688" spans="1:20" ht="57.6" hidden="1" x14ac:dyDescent="0.3">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11">
        <f t="shared" si="40"/>
        <v>42219.673263888893</v>
      </c>
      <c r="P688" s="11">
        <f t="shared" si="41"/>
        <v>42189.673263888893</v>
      </c>
      <c r="Q688">
        <f t="shared" si="42"/>
        <v>0</v>
      </c>
      <c r="R688">
        <f t="shared" si="43"/>
        <v>0</v>
      </c>
      <c r="S688" t="s">
        <v>8322</v>
      </c>
      <c r="T688" t="s">
        <v>8324</v>
      </c>
    </row>
    <row r="689" spans="1:20" ht="43.2" hidden="1" x14ac:dyDescent="0.3">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11">
        <f t="shared" si="40"/>
        <v>42771.750613425931</v>
      </c>
      <c r="P689" s="11">
        <f t="shared" si="41"/>
        <v>42711.750613425931</v>
      </c>
      <c r="Q689">
        <f t="shared" si="42"/>
        <v>4</v>
      </c>
      <c r="R689">
        <f t="shared" si="43"/>
        <v>591.66999999999996</v>
      </c>
      <c r="S689" t="s">
        <v>8322</v>
      </c>
      <c r="T689" t="s">
        <v>8324</v>
      </c>
    </row>
    <row r="690" spans="1:20" ht="43.2" hidden="1" x14ac:dyDescent="0.3">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11">
        <f t="shared" si="40"/>
        <v>42292.104780092588</v>
      </c>
      <c r="P690" s="11">
        <f t="shared" si="41"/>
        <v>42262.104780092588</v>
      </c>
      <c r="Q690">
        <f t="shared" si="42"/>
        <v>73</v>
      </c>
      <c r="R690">
        <f t="shared" si="43"/>
        <v>405.5</v>
      </c>
      <c r="S690" t="s">
        <v>8322</v>
      </c>
      <c r="T690" t="s">
        <v>8324</v>
      </c>
    </row>
    <row r="691" spans="1:20" ht="43.2" hidden="1" x14ac:dyDescent="0.3">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11">
        <f t="shared" si="40"/>
        <v>42712.207638888889</v>
      </c>
      <c r="P691" s="11">
        <f t="shared" si="41"/>
        <v>42675.66778935185</v>
      </c>
      <c r="Q691">
        <f t="shared" si="42"/>
        <v>58</v>
      </c>
      <c r="R691">
        <f t="shared" si="43"/>
        <v>343.15</v>
      </c>
      <c r="S691" t="s">
        <v>8322</v>
      </c>
      <c r="T691" t="s">
        <v>8324</v>
      </c>
    </row>
    <row r="692" spans="1:20" ht="28.8" hidden="1" x14ac:dyDescent="0.3">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11">
        <f t="shared" si="40"/>
        <v>42622.25</v>
      </c>
      <c r="P692" s="11">
        <f t="shared" si="41"/>
        <v>42579.634733796294</v>
      </c>
      <c r="Q692">
        <f t="shared" si="42"/>
        <v>12</v>
      </c>
      <c r="R692">
        <f t="shared" si="43"/>
        <v>72.59</v>
      </c>
      <c r="S692" t="s">
        <v>8322</v>
      </c>
      <c r="T692" t="s">
        <v>8324</v>
      </c>
    </row>
    <row r="693" spans="1:20" ht="43.2" hidden="1" x14ac:dyDescent="0.3">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11">
        <f t="shared" si="40"/>
        <v>42186.028310185182</v>
      </c>
      <c r="P693" s="11">
        <f t="shared" si="41"/>
        <v>42158.028310185182</v>
      </c>
      <c r="Q693">
        <f t="shared" si="42"/>
        <v>1</v>
      </c>
      <c r="R693">
        <f t="shared" si="43"/>
        <v>26</v>
      </c>
      <c r="S693" t="s">
        <v>8322</v>
      </c>
      <c r="T693" t="s">
        <v>8324</v>
      </c>
    </row>
    <row r="694" spans="1:20" ht="43.2" hidden="1" x14ac:dyDescent="0.3">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11">
        <f t="shared" si="40"/>
        <v>42726.37572916667</v>
      </c>
      <c r="P694" s="11">
        <f t="shared" si="41"/>
        <v>42696.37572916667</v>
      </c>
      <c r="Q694">
        <f t="shared" si="42"/>
        <v>7</v>
      </c>
      <c r="R694">
        <f t="shared" si="43"/>
        <v>6.5</v>
      </c>
      <c r="S694" t="s">
        <v>8322</v>
      </c>
      <c r="T694" t="s">
        <v>8324</v>
      </c>
    </row>
    <row r="695" spans="1:20" ht="43.2" hidden="1" x14ac:dyDescent="0.3">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11">
        <f t="shared" si="40"/>
        <v>42124.808182870373</v>
      </c>
      <c r="P695" s="11">
        <f t="shared" si="41"/>
        <v>42094.808182870373</v>
      </c>
      <c r="Q695">
        <f t="shared" si="42"/>
        <v>35</v>
      </c>
      <c r="R695">
        <f t="shared" si="43"/>
        <v>119.39</v>
      </c>
      <c r="S695" t="s">
        <v>8322</v>
      </c>
      <c r="T695" t="s">
        <v>8324</v>
      </c>
    </row>
    <row r="696" spans="1:20" ht="43.2" hidden="1" x14ac:dyDescent="0.3">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11">
        <f t="shared" si="40"/>
        <v>42767.663877314815</v>
      </c>
      <c r="P696" s="11">
        <f t="shared" si="41"/>
        <v>42737.663877314815</v>
      </c>
      <c r="Q696">
        <f t="shared" si="42"/>
        <v>0</v>
      </c>
      <c r="R696">
        <f t="shared" si="43"/>
        <v>84.29</v>
      </c>
      <c r="S696" t="s">
        <v>8322</v>
      </c>
      <c r="T696" t="s">
        <v>8324</v>
      </c>
    </row>
    <row r="697" spans="1:20" ht="57.6" hidden="1" x14ac:dyDescent="0.3">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11">
        <f t="shared" si="40"/>
        <v>41943.521064814813</v>
      </c>
      <c r="P697" s="11">
        <f t="shared" si="41"/>
        <v>41913.521064814813</v>
      </c>
      <c r="Q697">
        <f t="shared" si="42"/>
        <v>1</v>
      </c>
      <c r="R697">
        <f t="shared" si="43"/>
        <v>90.86</v>
      </c>
      <c r="S697" t="s">
        <v>8322</v>
      </c>
      <c r="T697" t="s">
        <v>8324</v>
      </c>
    </row>
    <row r="698" spans="1:20" ht="28.8" hidden="1" x14ac:dyDescent="0.3">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11">
        <f t="shared" si="40"/>
        <v>41845.927106481482</v>
      </c>
      <c r="P698" s="11">
        <f t="shared" si="41"/>
        <v>41815.927106481482</v>
      </c>
      <c r="Q698">
        <f t="shared" si="42"/>
        <v>0</v>
      </c>
      <c r="R698">
        <f t="shared" si="43"/>
        <v>1</v>
      </c>
      <c r="S698" t="s">
        <v>8322</v>
      </c>
      <c r="T698" t="s">
        <v>8324</v>
      </c>
    </row>
    <row r="699" spans="1:20" ht="43.2" hidden="1" x14ac:dyDescent="0.3">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11">
        <f t="shared" si="40"/>
        <v>42403.523020833338</v>
      </c>
      <c r="P699" s="11">
        <f t="shared" si="41"/>
        <v>42388.523020833338</v>
      </c>
      <c r="Q699">
        <f t="shared" si="42"/>
        <v>46</v>
      </c>
      <c r="R699">
        <f t="shared" si="43"/>
        <v>20.34</v>
      </c>
      <c r="S699" t="s">
        <v>8322</v>
      </c>
      <c r="T699" t="s">
        <v>8324</v>
      </c>
    </row>
    <row r="700" spans="1:20" ht="43.2" hidden="1" x14ac:dyDescent="0.3">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11">
        <f t="shared" si="40"/>
        <v>41900.083333333336</v>
      </c>
      <c r="P700" s="11">
        <f t="shared" si="41"/>
        <v>41866.931076388886</v>
      </c>
      <c r="Q700">
        <f t="shared" si="42"/>
        <v>15</v>
      </c>
      <c r="R700">
        <f t="shared" si="43"/>
        <v>530.69000000000005</v>
      </c>
      <c r="S700" t="s">
        <v>8322</v>
      </c>
      <c r="T700" t="s">
        <v>8324</v>
      </c>
    </row>
    <row r="701" spans="1:20" ht="43.2" hidden="1" x14ac:dyDescent="0.3">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11">
        <f t="shared" si="40"/>
        <v>41600.666666666664</v>
      </c>
      <c r="P701" s="11">
        <f t="shared" si="41"/>
        <v>41563.485509259262</v>
      </c>
      <c r="Q701">
        <f t="shared" si="42"/>
        <v>82</v>
      </c>
      <c r="R701">
        <f t="shared" si="43"/>
        <v>120.39</v>
      </c>
      <c r="S701" t="s">
        <v>8322</v>
      </c>
      <c r="T701" t="s">
        <v>8324</v>
      </c>
    </row>
    <row r="702" spans="1:20" ht="43.2" hidden="1" x14ac:dyDescent="0.3">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11">
        <f t="shared" si="40"/>
        <v>42745.688437500001</v>
      </c>
      <c r="P702" s="11">
        <f t="shared" si="41"/>
        <v>42715.688437500001</v>
      </c>
      <c r="Q702">
        <f t="shared" si="42"/>
        <v>3</v>
      </c>
      <c r="R702">
        <f t="shared" si="43"/>
        <v>13</v>
      </c>
      <c r="S702" t="s">
        <v>8322</v>
      </c>
      <c r="T702" t="s">
        <v>8324</v>
      </c>
    </row>
    <row r="703" spans="1:20" ht="43.2" hidden="1" x14ac:dyDescent="0.3">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11">
        <f t="shared" si="40"/>
        <v>41843.662962962961</v>
      </c>
      <c r="P703" s="11">
        <f t="shared" si="41"/>
        <v>41813.662962962961</v>
      </c>
      <c r="Q703">
        <f t="shared" si="42"/>
        <v>27</v>
      </c>
      <c r="R703">
        <f t="shared" si="43"/>
        <v>291.33</v>
      </c>
      <c r="S703" t="s">
        <v>8322</v>
      </c>
      <c r="T703" t="s">
        <v>8324</v>
      </c>
    </row>
    <row r="704" spans="1:20" ht="43.2" hidden="1" x14ac:dyDescent="0.3">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11">
        <f t="shared" si="40"/>
        <v>42698.768368055549</v>
      </c>
      <c r="P704" s="11">
        <f t="shared" si="41"/>
        <v>42668.726701388892</v>
      </c>
      <c r="Q704">
        <f t="shared" si="42"/>
        <v>31</v>
      </c>
      <c r="R704">
        <f t="shared" si="43"/>
        <v>124.92</v>
      </c>
      <c r="S704" t="s">
        <v>8322</v>
      </c>
      <c r="T704" t="s">
        <v>8324</v>
      </c>
    </row>
    <row r="705" spans="1:20" ht="43.2" hidden="1" x14ac:dyDescent="0.3">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11">
        <f t="shared" si="40"/>
        <v>42766.98055555555</v>
      </c>
      <c r="P705" s="11">
        <f t="shared" si="41"/>
        <v>42711.950798611113</v>
      </c>
      <c r="Q705">
        <f t="shared" si="42"/>
        <v>6</v>
      </c>
      <c r="R705">
        <f t="shared" si="43"/>
        <v>119.57</v>
      </c>
      <c r="S705" t="s">
        <v>8322</v>
      </c>
      <c r="T705" t="s">
        <v>8324</v>
      </c>
    </row>
    <row r="706" spans="1:20" ht="43.2" hidden="1" x14ac:dyDescent="0.3">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11">
        <f t="shared" ref="O706:O769" si="44">(((I706/60)/60)/24)+DATE(1970,1,1)</f>
        <v>42786.192916666667</v>
      </c>
      <c r="P706" s="11">
        <f t="shared" ref="P706:P769" si="45">(((J706/60)/60)/24)+DATE(1970,1,1)</f>
        <v>42726.192916666667</v>
      </c>
      <c r="Q706">
        <f t="shared" ref="Q706:Q769" si="46">ROUND(E706/D706*100,0)</f>
        <v>1</v>
      </c>
      <c r="R706">
        <f t="shared" si="43"/>
        <v>120.25</v>
      </c>
      <c r="S706" t="s">
        <v>8322</v>
      </c>
      <c r="T706" t="s">
        <v>8324</v>
      </c>
    </row>
    <row r="707" spans="1:20" ht="28.8" hidden="1" x14ac:dyDescent="0.3">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11">
        <f t="shared" si="44"/>
        <v>42756.491643518515</v>
      </c>
      <c r="P707" s="11">
        <f t="shared" si="45"/>
        <v>42726.491643518515</v>
      </c>
      <c r="Q707">
        <f t="shared" si="46"/>
        <v>1</v>
      </c>
      <c r="R707">
        <f t="shared" ref="R707:R770" si="47">IFERROR(ROUND(E707/L707,2),0)</f>
        <v>195.4</v>
      </c>
      <c r="S707" t="s">
        <v>8322</v>
      </c>
      <c r="T707" t="s">
        <v>8324</v>
      </c>
    </row>
    <row r="708" spans="1:20" ht="43.2" hidden="1" x14ac:dyDescent="0.3">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11">
        <f t="shared" si="44"/>
        <v>42718.777083333334</v>
      </c>
      <c r="P708" s="11">
        <f t="shared" si="45"/>
        <v>42676.995173611111</v>
      </c>
      <c r="Q708">
        <f t="shared" si="46"/>
        <v>0</v>
      </c>
      <c r="R708">
        <f t="shared" si="47"/>
        <v>0</v>
      </c>
      <c r="S708" t="s">
        <v>8322</v>
      </c>
      <c r="T708" t="s">
        <v>8324</v>
      </c>
    </row>
    <row r="709" spans="1:20" ht="43.2" hidden="1" x14ac:dyDescent="0.3">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11">
        <f t="shared" si="44"/>
        <v>42736.663506944446</v>
      </c>
      <c r="P709" s="11">
        <f t="shared" si="45"/>
        <v>42696.663506944446</v>
      </c>
      <c r="Q709">
        <f t="shared" si="46"/>
        <v>79</v>
      </c>
      <c r="R709">
        <f t="shared" si="47"/>
        <v>117.7</v>
      </c>
      <c r="S709" t="s">
        <v>8322</v>
      </c>
      <c r="T709" t="s">
        <v>8324</v>
      </c>
    </row>
    <row r="710" spans="1:20" ht="43.2" hidden="1" x14ac:dyDescent="0.3">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11">
        <f t="shared" si="44"/>
        <v>41895.581018518518</v>
      </c>
      <c r="P710" s="11">
        <f t="shared" si="45"/>
        <v>41835.581018518518</v>
      </c>
      <c r="Q710">
        <f t="shared" si="46"/>
        <v>22</v>
      </c>
      <c r="R710">
        <f t="shared" si="47"/>
        <v>23.95</v>
      </c>
      <c r="S710" t="s">
        <v>8322</v>
      </c>
      <c r="T710" t="s">
        <v>8324</v>
      </c>
    </row>
    <row r="711" spans="1:20" ht="28.8" hidden="1" x14ac:dyDescent="0.3">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11">
        <f t="shared" si="44"/>
        <v>41978.041192129633</v>
      </c>
      <c r="P711" s="11">
        <f t="shared" si="45"/>
        <v>41948.041192129633</v>
      </c>
      <c r="Q711">
        <f t="shared" si="46"/>
        <v>0</v>
      </c>
      <c r="R711">
        <f t="shared" si="47"/>
        <v>30.5</v>
      </c>
      <c r="S711" t="s">
        <v>8322</v>
      </c>
      <c r="T711" t="s">
        <v>8324</v>
      </c>
    </row>
    <row r="712" spans="1:20" ht="28.8" hidden="1" x14ac:dyDescent="0.3">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11">
        <f t="shared" si="44"/>
        <v>41871.030555555553</v>
      </c>
      <c r="P712" s="11">
        <f t="shared" si="45"/>
        <v>41837.984976851854</v>
      </c>
      <c r="Q712">
        <f t="shared" si="46"/>
        <v>0</v>
      </c>
      <c r="R712">
        <f t="shared" si="47"/>
        <v>0</v>
      </c>
      <c r="S712" t="s">
        <v>8322</v>
      </c>
      <c r="T712" t="s">
        <v>8324</v>
      </c>
    </row>
    <row r="713" spans="1:20" ht="57.6" hidden="1" x14ac:dyDescent="0.3">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11">
        <f t="shared" si="44"/>
        <v>42718.500787037032</v>
      </c>
      <c r="P713" s="11">
        <f t="shared" si="45"/>
        <v>42678.459120370375</v>
      </c>
      <c r="Q713">
        <f t="shared" si="46"/>
        <v>34</v>
      </c>
      <c r="R713">
        <f t="shared" si="47"/>
        <v>99.97</v>
      </c>
      <c r="S713" t="s">
        <v>8322</v>
      </c>
      <c r="T713" t="s">
        <v>8324</v>
      </c>
    </row>
    <row r="714" spans="1:20" ht="57.6" hidden="1" x14ac:dyDescent="0.3">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11">
        <f t="shared" si="44"/>
        <v>42414.680925925932</v>
      </c>
      <c r="P714" s="11">
        <f t="shared" si="45"/>
        <v>42384.680925925932</v>
      </c>
      <c r="Q714">
        <f t="shared" si="46"/>
        <v>0</v>
      </c>
      <c r="R714">
        <f t="shared" si="47"/>
        <v>26.25</v>
      </c>
      <c r="S714" t="s">
        <v>8322</v>
      </c>
      <c r="T714" t="s">
        <v>8324</v>
      </c>
    </row>
    <row r="715" spans="1:20" ht="43.2" hidden="1" x14ac:dyDescent="0.3">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11">
        <f t="shared" si="44"/>
        <v>42526.529305555552</v>
      </c>
      <c r="P715" s="11">
        <f t="shared" si="45"/>
        <v>42496.529305555552</v>
      </c>
      <c r="Q715">
        <f t="shared" si="46"/>
        <v>1</v>
      </c>
      <c r="R715">
        <f t="shared" si="47"/>
        <v>199</v>
      </c>
      <c r="S715" t="s">
        <v>8322</v>
      </c>
      <c r="T715" t="s">
        <v>8324</v>
      </c>
    </row>
    <row r="716" spans="1:20" ht="43.2" hidden="1" x14ac:dyDescent="0.3">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11">
        <f t="shared" si="44"/>
        <v>42794.787986111114</v>
      </c>
      <c r="P716" s="11">
        <f t="shared" si="45"/>
        <v>42734.787986111114</v>
      </c>
      <c r="Q716">
        <f t="shared" si="46"/>
        <v>15</v>
      </c>
      <c r="R716">
        <f t="shared" si="47"/>
        <v>80.319999999999993</v>
      </c>
      <c r="S716" t="s">
        <v>8322</v>
      </c>
      <c r="T716" t="s">
        <v>8324</v>
      </c>
    </row>
    <row r="717" spans="1:20" ht="57.6" hidden="1" x14ac:dyDescent="0.3">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11">
        <f t="shared" si="44"/>
        <v>42313.132407407407</v>
      </c>
      <c r="P717" s="11">
        <f t="shared" si="45"/>
        <v>42273.090740740736</v>
      </c>
      <c r="Q717">
        <f t="shared" si="46"/>
        <v>5</v>
      </c>
      <c r="R717">
        <f t="shared" si="47"/>
        <v>115.75</v>
      </c>
      <c r="S717" t="s">
        <v>8322</v>
      </c>
      <c r="T717" t="s">
        <v>8324</v>
      </c>
    </row>
    <row r="718" spans="1:20" ht="43.2" hidden="1" x14ac:dyDescent="0.3">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11">
        <f t="shared" si="44"/>
        <v>41974</v>
      </c>
      <c r="P718" s="11">
        <f t="shared" si="45"/>
        <v>41940.658645833333</v>
      </c>
      <c r="Q718">
        <f t="shared" si="46"/>
        <v>10</v>
      </c>
      <c r="R718">
        <f t="shared" si="47"/>
        <v>44.69</v>
      </c>
      <c r="S718" t="s">
        <v>8322</v>
      </c>
      <c r="T718" t="s">
        <v>8324</v>
      </c>
    </row>
    <row r="719" spans="1:20" hidden="1" x14ac:dyDescent="0.3">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11">
        <f t="shared" si="44"/>
        <v>41887.854189814818</v>
      </c>
      <c r="P719" s="11">
        <f t="shared" si="45"/>
        <v>41857.854189814818</v>
      </c>
      <c r="Q719">
        <f t="shared" si="46"/>
        <v>0</v>
      </c>
      <c r="R719">
        <f t="shared" si="47"/>
        <v>76.25</v>
      </c>
      <c r="S719" t="s">
        <v>8322</v>
      </c>
      <c r="T719" t="s">
        <v>8324</v>
      </c>
    </row>
    <row r="720" spans="1:20" ht="43.2" hidden="1" x14ac:dyDescent="0.3">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11">
        <f t="shared" si="44"/>
        <v>42784.249305555553</v>
      </c>
      <c r="P720" s="11">
        <f t="shared" si="45"/>
        <v>42752.845451388886</v>
      </c>
      <c r="Q720">
        <f t="shared" si="46"/>
        <v>1</v>
      </c>
      <c r="R720">
        <f t="shared" si="47"/>
        <v>22.5</v>
      </c>
      <c r="S720" t="s">
        <v>8322</v>
      </c>
      <c r="T720" t="s">
        <v>8324</v>
      </c>
    </row>
    <row r="721" spans="1:20" ht="43.2" hidden="1" x14ac:dyDescent="0.3">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11">
        <f t="shared" si="44"/>
        <v>42423.040231481486</v>
      </c>
      <c r="P721" s="11">
        <f t="shared" si="45"/>
        <v>42409.040231481486</v>
      </c>
      <c r="Q721">
        <f t="shared" si="46"/>
        <v>1</v>
      </c>
      <c r="R721">
        <f t="shared" si="47"/>
        <v>19.399999999999999</v>
      </c>
      <c r="S721" t="s">
        <v>8322</v>
      </c>
      <c r="T721" t="s">
        <v>8324</v>
      </c>
    </row>
    <row r="722" spans="1:20" ht="43.2" hidden="1" x14ac:dyDescent="0.3">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11">
        <f t="shared" si="44"/>
        <v>40937.649201388893</v>
      </c>
      <c r="P722" s="11">
        <f t="shared" si="45"/>
        <v>40909.649201388893</v>
      </c>
      <c r="Q722">
        <f t="shared" si="46"/>
        <v>144</v>
      </c>
      <c r="R722">
        <f t="shared" si="47"/>
        <v>66.709999999999994</v>
      </c>
      <c r="S722" t="s">
        <v>8325</v>
      </c>
      <c r="T722" t="s">
        <v>8326</v>
      </c>
    </row>
    <row r="723" spans="1:20" ht="57.6" hidden="1" x14ac:dyDescent="0.3">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11">
        <f t="shared" si="44"/>
        <v>41852.571840277778</v>
      </c>
      <c r="P723" s="11">
        <f t="shared" si="45"/>
        <v>41807.571840277778</v>
      </c>
      <c r="Q723">
        <f t="shared" si="46"/>
        <v>122</v>
      </c>
      <c r="R723">
        <f t="shared" si="47"/>
        <v>84.14</v>
      </c>
      <c r="S723" t="s">
        <v>8325</v>
      </c>
      <c r="T723" t="s">
        <v>8326</v>
      </c>
    </row>
    <row r="724" spans="1:20" ht="43.2" hidden="1" x14ac:dyDescent="0.3">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11">
        <f t="shared" si="44"/>
        <v>41007.76363425926</v>
      </c>
      <c r="P724" s="11">
        <f t="shared" si="45"/>
        <v>40977.805300925924</v>
      </c>
      <c r="Q724">
        <f t="shared" si="46"/>
        <v>132</v>
      </c>
      <c r="R724">
        <f t="shared" si="47"/>
        <v>215.73</v>
      </c>
      <c r="S724" t="s">
        <v>8325</v>
      </c>
      <c r="T724" t="s">
        <v>8326</v>
      </c>
    </row>
    <row r="725" spans="1:20" ht="28.8" hidden="1" x14ac:dyDescent="0.3">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11">
        <f t="shared" si="44"/>
        <v>42215.165972222225</v>
      </c>
      <c r="P725" s="11">
        <f t="shared" si="45"/>
        <v>42184.816539351858</v>
      </c>
      <c r="Q725">
        <f t="shared" si="46"/>
        <v>109</v>
      </c>
      <c r="R725">
        <f t="shared" si="47"/>
        <v>54.69</v>
      </c>
      <c r="S725" t="s">
        <v>8325</v>
      </c>
      <c r="T725" t="s">
        <v>8326</v>
      </c>
    </row>
    <row r="726" spans="1:20" ht="43.2" hidden="1" x14ac:dyDescent="0.3">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11">
        <f t="shared" si="44"/>
        <v>40724.638460648144</v>
      </c>
      <c r="P726" s="11">
        <f t="shared" si="45"/>
        <v>40694.638460648144</v>
      </c>
      <c r="Q726">
        <f t="shared" si="46"/>
        <v>105</v>
      </c>
      <c r="R726">
        <f t="shared" si="47"/>
        <v>51.63</v>
      </c>
      <c r="S726" t="s">
        <v>8325</v>
      </c>
      <c r="T726" t="s">
        <v>8326</v>
      </c>
    </row>
    <row r="727" spans="1:20" ht="43.2" hidden="1" x14ac:dyDescent="0.3">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11">
        <f t="shared" si="44"/>
        <v>42351.626296296294</v>
      </c>
      <c r="P727" s="11">
        <f t="shared" si="45"/>
        <v>42321.626296296294</v>
      </c>
      <c r="Q727">
        <f t="shared" si="46"/>
        <v>100</v>
      </c>
      <c r="R727">
        <f t="shared" si="47"/>
        <v>143.36000000000001</v>
      </c>
      <c r="S727" t="s">
        <v>8325</v>
      </c>
      <c r="T727" t="s">
        <v>8326</v>
      </c>
    </row>
    <row r="728" spans="1:20" ht="43.2" hidden="1" x14ac:dyDescent="0.3">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11">
        <f t="shared" si="44"/>
        <v>41376.042673611111</v>
      </c>
      <c r="P728" s="11">
        <f t="shared" si="45"/>
        <v>41346.042673611111</v>
      </c>
      <c r="Q728">
        <f t="shared" si="46"/>
        <v>101</v>
      </c>
      <c r="R728">
        <f t="shared" si="47"/>
        <v>72.430000000000007</v>
      </c>
      <c r="S728" t="s">
        <v>8325</v>
      </c>
      <c r="T728" t="s">
        <v>8326</v>
      </c>
    </row>
    <row r="729" spans="1:20" ht="57.6" hidden="1" x14ac:dyDescent="0.3">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11">
        <f t="shared" si="44"/>
        <v>41288.888888888891</v>
      </c>
      <c r="P729" s="11">
        <f t="shared" si="45"/>
        <v>41247.020243055551</v>
      </c>
      <c r="Q729">
        <f t="shared" si="46"/>
        <v>156</v>
      </c>
      <c r="R729">
        <f t="shared" si="47"/>
        <v>36.53</v>
      </c>
      <c r="S729" t="s">
        <v>8325</v>
      </c>
      <c r="T729" t="s">
        <v>8326</v>
      </c>
    </row>
    <row r="730" spans="1:20" ht="43.2" hidden="1" x14ac:dyDescent="0.3">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11">
        <f t="shared" si="44"/>
        <v>40776.837465277778</v>
      </c>
      <c r="P730" s="11">
        <f t="shared" si="45"/>
        <v>40731.837465277778</v>
      </c>
      <c r="Q730">
        <f t="shared" si="46"/>
        <v>106</v>
      </c>
      <c r="R730">
        <f t="shared" si="47"/>
        <v>60.9</v>
      </c>
      <c r="S730" t="s">
        <v>8325</v>
      </c>
      <c r="T730" t="s">
        <v>8326</v>
      </c>
    </row>
    <row r="731" spans="1:20" ht="43.2" hidden="1" x14ac:dyDescent="0.3">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11">
        <f t="shared" si="44"/>
        <v>41171.185891203706</v>
      </c>
      <c r="P731" s="11">
        <f t="shared" si="45"/>
        <v>41111.185891203706</v>
      </c>
      <c r="Q731">
        <f t="shared" si="46"/>
        <v>131</v>
      </c>
      <c r="R731">
        <f t="shared" si="47"/>
        <v>43.55</v>
      </c>
      <c r="S731" t="s">
        <v>8325</v>
      </c>
      <c r="T731" t="s">
        <v>8326</v>
      </c>
    </row>
    <row r="732" spans="1:20" ht="28.8" hidden="1" x14ac:dyDescent="0.3">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11">
        <f t="shared" si="44"/>
        <v>40884.745266203703</v>
      </c>
      <c r="P732" s="11">
        <f t="shared" si="45"/>
        <v>40854.745266203703</v>
      </c>
      <c r="Q732">
        <f t="shared" si="46"/>
        <v>132</v>
      </c>
      <c r="R732">
        <f t="shared" si="47"/>
        <v>99.77</v>
      </c>
      <c r="S732" t="s">
        <v>8325</v>
      </c>
      <c r="T732" t="s">
        <v>8326</v>
      </c>
    </row>
    <row r="733" spans="1:20" ht="43.2" hidden="1" x14ac:dyDescent="0.3">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11">
        <f t="shared" si="44"/>
        <v>40930.25</v>
      </c>
      <c r="P733" s="11">
        <f t="shared" si="45"/>
        <v>40879.795682870368</v>
      </c>
      <c r="Q733">
        <f t="shared" si="46"/>
        <v>126</v>
      </c>
      <c r="R733">
        <f t="shared" si="47"/>
        <v>88.73</v>
      </c>
      <c r="S733" t="s">
        <v>8325</v>
      </c>
      <c r="T733" t="s">
        <v>8326</v>
      </c>
    </row>
    <row r="734" spans="1:20" ht="43.2" hidden="1" x14ac:dyDescent="0.3">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11">
        <f t="shared" si="44"/>
        <v>41546.424317129626</v>
      </c>
      <c r="P734" s="11">
        <f t="shared" si="45"/>
        <v>41486.424317129626</v>
      </c>
      <c r="Q734">
        <f t="shared" si="46"/>
        <v>160</v>
      </c>
      <c r="R734">
        <f t="shared" si="47"/>
        <v>4.92</v>
      </c>
      <c r="S734" t="s">
        <v>8325</v>
      </c>
      <c r="T734" t="s">
        <v>8326</v>
      </c>
    </row>
    <row r="735" spans="1:20" ht="57.6" hidden="1" x14ac:dyDescent="0.3">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11">
        <f t="shared" si="44"/>
        <v>41628.420046296298</v>
      </c>
      <c r="P735" s="11">
        <f t="shared" si="45"/>
        <v>41598.420046296298</v>
      </c>
      <c r="Q735">
        <f t="shared" si="46"/>
        <v>120</v>
      </c>
      <c r="R735">
        <f t="shared" si="47"/>
        <v>17.82</v>
      </c>
      <c r="S735" t="s">
        <v>8325</v>
      </c>
      <c r="T735" t="s">
        <v>8326</v>
      </c>
    </row>
    <row r="736" spans="1:20" ht="43.2" hidden="1" x14ac:dyDescent="0.3">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11">
        <f t="shared" si="44"/>
        <v>42133.208333333328</v>
      </c>
      <c r="P736" s="11">
        <f t="shared" si="45"/>
        <v>42102.164583333331</v>
      </c>
      <c r="Q736">
        <f t="shared" si="46"/>
        <v>126</v>
      </c>
      <c r="R736">
        <f t="shared" si="47"/>
        <v>187.19</v>
      </c>
      <c r="S736" t="s">
        <v>8325</v>
      </c>
      <c r="T736" t="s">
        <v>8326</v>
      </c>
    </row>
    <row r="737" spans="1:20" ht="43.2" hidden="1" x14ac:dyDescent="0.3">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11">
        <f t="shared" si="44"/>
        <v>41977.027083333334</v>
      </c>
      <c r="P737" s="11">
        <f t="shared" si="45"/>
        <v>41946.029467592591</v>
      </c>
      <c r="Q737">
        <f t="shared" si="46"/>
        <v>114</v>
      </c>
      <c r="R737">
        <f t="shared" si="47"/>
        <v>234.81</v>
      </c>
      <c r="S737" t="s">
        <v>8325</v>
      </c>
      <c r="T737" t="s">
        <v>8326</v>
      </c>
    </row>
    <row r="738" spans="1:20" ht="43.2" hidden="1" x14ac:dyDescent="0.3">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11">
        <f t="shared" si="44"/>
        <v>41599.207638888889</v>
      </c>
      <c r="P738" s="11">
        <f t="shared" si="45"/>
        <v>41579.734259259261</v>
      </c>
      <c r="Q738">
        <f t="shared" si="46"/>
        <v>315</v>
      </c>
      <c r="R738">
        <f t="shared" si="47"/>
        <v>105.05</v>
      </c>
      <c r="S738" t="s">
        <v>8325</v>
      </c>
      <c r="T738" t="s">
        <v>8326</v>
      </c>
    </row>
    <row r="739" spans="1:20" ht="43.2" hidden="1" x14ac:dyDescent="0.3">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11">
        <f t="shared" si="44"/>
        <v>41684.833333333336</v>
      </c>
      <c r="P739" s="11">
        <f t="shared" si="45"/>
        <v>41667.275312500002</v>
      </c>
      <c r="Q739">
        <f t="shared" si="46"/>
        <v>122</v>
      </c>
      <c r="R739">
        <f t="shared" si="47"/>
        <v>56.67</v>
      </c>
      <c r="S739" t="s">
        <v>8325</v>
      </c>
      <c r="T739" t="s">
        <v>8326</v>
      </c>
    </row>
    <row r="740" spans="1:20" ht="28.8" hidden="1" x14ac:dyDescent="0.3">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11">
        <f t="shared" si="44"/>
        <v>41974.207638888889</v>
      </c>
      <c r="P740" s="11">
        <f t="shared" si="45"/>
        <v>41943.604097222218</v>
      </c>
      <c r="Q740">
        <f t="shared" si="46"/>
        <v>107</v>
      </c>
      <c r="R740">
        <f t="shared" si="47"/>
        <v>39.049999999999997</v>
      </c>
      <c r="S740" t="s">
        <v>8325</v>
      </c>
      <c r="T740" t="s">
        <v>8326</v>
      </c>
    </row>
    <row r="741" spans="1:20" ht="43.2" hidden="1" x14ac:dyDescent="0.3">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11">
        <f t="shared" si="44"/>
        <v>41862.502650462964</v>
      </c>
      <c r="P741" s="11">
        <f t="shared" si="45"/>
        <v>41829.502650462964</v>
      </c>
      <c r="Q741">
        <f t="shared" si="46"/>
        <v>158</v>
      </c>
      <c r="R741">
        <f t="shared" si="47"/>
        <v>68.349999999999994</v>
      </c>
      <c r="S741" t="s">
        <v>8325</v>
      </c>
      <c r="T741" t="s">
        <v>8326</v>
      </c>
    </row>
    <row r="742" spans="1:20" ht="57.6" hidden="1" x14ac:dyDescent="0.3">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11">
        <f t="shared" si="44"/>
        <v>42176.146782407406</v>
      </c>
      <c r="P742" s="11">
        <f t="shared" si="45"/>
        <v>42162.146782407406</v>
      </c>
      <c r="Q742">
        <f t="shared" si="46"/>
        <v>107</v>
      </c>
      <c r="R742">
        <f t="shared" si="47"/>
        <v>169.58</v>
      </c>
      <c r="S742" t="s">
        <v>8325</v>
      </c>
      <c r="T742" t="s">
        <v>8326</v>
      </c>
    </row>
    <row r="743" spans="1:20" ht="28.8" hidden="1" x14ac:dyDescent="0.3">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11">
        <f t="shared" si="44"/>
        <v>41436.648217592592</v>
      </c>
      <c r="P743" s="11">
        <f t="shared" si="45"/>
        <v>41401.648217592592</v>
      </c>
      <c r="Q743">
        <f t="shared" si="46"/>
        <v>102</v>
      </c>
      <c r="R743">
        <f t="shared" si="47"/>
        <v>141.41999999999999</v>
      </c>
      <c r="S743" t="s">
        <v>8325</v>
      </c>
      <c r="T743" t="s">
        <v>8326</v>
      </c>
    </row>
    <row r="744" spans="1:20" ht="57.6" hidden="1" x14ac:dyDescent="0.3">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11">
        <f t="shared" si="44"/>
        <v>41719.876296296294</v>
      </c>
      <c r="P744" s="11">
        <f t="shared" si="45"/>
        <v>41689.917962962965</v>
      </c>
      <c r="Q744">
        <f t="shared" si="46"/>
        <v>111</v>
      </c>
      <c r="R744">
        <f t="shared" si="47"/>
        <v>67.39</v>
      </c>
      <c r="S744" t="s">
        <v>8325</v>
      </c>
      <c r="T744" t="s">
        <v>8326</v>
      </c>
    </row>
    <row r="745" spans="1:20" ht="43.2" hidden="1" x14ac:dyDescent="0.3">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11">
        <f t="shared" si="44"/>
        <v>41015.875</v>
      </c>
      <c r="P745" s="11">
        <f t="shared" si="45"/>
        <v>40990.709317129629</v>
      </c>
      <c r="Q745">
        <f t="shared" si="46"/>
        <v>148</v>
      </c>
      <c r="R745">
        <f t="shared" si="47"/>
        <v>54.27</v>
      </c>
      <c r="S745" t="s">
        <v>8325</v>
      </c>
      <c r="T745" t="s">
        <v>8326</v>
      </c>
    </row>
    <row r="746" spans="1:20" ht="43.2" hidden="1" x14ac:dyDescent="0.3">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11">
        <f t="shared" si="44"/>
        <v>41256.95721064815</v>
      </c>
      <c r="P746" s="11">
        <f t="shared" si="45"/>
        <v>41226.95721064815</v>
      </c>
      <c r="Q746">
        <f t="shared" si="46"/>
        <v>102</v>
      </c>
      <c r="R746">
        <f t="shared" si="47"/>
        <v>82.52</v>
      </c>
      <c r="S746" t="s">
        <v>8325</v>
      </c>
      <c r="T746" t="s">
        <v>8326</v>
      </c>
    </row>
    <row r="747" spans="1:20" ht="43.2" hidden="1" x14ac:dyDescent="0.3">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11">
        <f t="shared" si="44"/>
        <v>41397.572280092594</v>
      </c>
      <c r="P747" s="11">
        <f t="shared" si="45"/>
        <v>41367.572280092594</v>
      </c>
      <c r="Q747">
        <f t="shared" si="46"/>
        <v>179</v>
      </c>
      <c r="R747">
        <f t="shared" si="47"/>
        <v>53.73</v>
      </c>
      <c r="S747" t="s">
        <v>8325</v>
      </c>
      <c r="T747" t="s">
        <v>8326</v>
      </c>
    </row>
    <row r="748" spans="1:20" ht="28.8" hidden="1" x14ac:dyDescent="0.3">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11">
        <f t="shared" si="44"/>
        <v>41175.165972222225</v>
      </c>
      <c r="P748" s="11">
        <f t="shared" si="45"/>
        <v>41157.042928240742</v>
      </c>
      <c r="Q748">
        <f t="shared" si="46"/>
        <v>111</v>
      </c>
      <c r="R748">
        <f t="shared" si="47"/>
        <v>34.21</v>
      </c>
      <c r="S748" t="s">
        <v>8325</v>
      </c>
      <c r="T748" t="s">
        <v>8326</v>
      </c>
    </row>
    <row r="749" spans="1:20" ht="43.2" hidden="1" x14ac:dyDescent="0.3">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11">
        <f t="shared" si="44"/>
        <v>42019.454166666663</v>
      </c>
      <c r="P749" s="11">
        <f t="shared" si="45"/>
        <v>41988.548831018517</v>
      </c>
      <c r="Q749">
        <f t="shared" si="46"/>
        <v>100</v>
      </c>
      <c r="R749">
        <f t="shared" si="47"/>
        <v>127.33</v>
      </c>
      <c r="S749" t="s">
        <v>8325</v>
      </c>
      <c r="T749" t="s">
        <v>8326</v>
      </c>
    </row>
    <row r="750" spans="1:20" ht="43.2" hidden="1" x14ac:dyDescent="0.3">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11">
        <f t="shared" si="44"/>
        <v>41861.846828703703</v>
      </c>
      <c r="P750" s="11">
        <f t="shared" si="45"/>
        <v>41831.846828703703</v>
      </c>
      <c r="Q750">
        <f t="shared" si="46"/>
        <v>100</v>
      </c>
      <c r="R750">
        <f t="shared" si="47"/>
        <v>45.57</v>
      </c>
      <c r="S750" t="s">
        <v>8325</v>
      </c>
      <c r="T750" t="s">
        <v>8326</v>
      </c>
    </row>
    <row r="751" spans="1:20" ht="43.2" hidden="1" x14ac:dyDescent="0.3">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11">
        <f t="shared" si="44"/>
        <v>42763.94131944445</v>
      </c>
      <c r="P751" s="11">
        <f t="shared" si="45"/>
        <v>42733.94131944445</v>
      </c>
      <c r="Q751">
        <f t="shared" si="46"/>
        <v>106</v>
      </c>
      <c r="R751">
        <f t="shared" si="47"/>
        <v>95.96</v>
      </c>
      <c r="S751" t="s">
        <v>8325</v>
      </c>
      <c r="T751" t="s">
        <v>8326</v>
      </c>
    </row>
    <row r="752" spans="1:20" ht="43.2" hidden="1" x14ac:dyDescent="0.3">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11">
        <f t="shared" si="44"/>
        <v>41329.878148148149</v>
      </c>
      <c r="P752" s="11">
        <f t="shared" si="45"/>
        <v>41299.878148148149</v>
      </c>
      <c r="Q752">
        <f t="shared" si="46"/>
        <v>103</v>
      </c>
      <c r="R752">
        <f t="shared" si="47"/>
        <v>77.27</v>
      </c>
      <c r="S752" t="s">
        <v>8325</v>
      </c>
      <c r="T752" t="s">
        <v>8326</v>
      </c>
    </row>
    <row r="753" spans="1:20" ht="43.2" hidden="1" x14ac:dyDescent="0.3">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11">
        <f t="shared" si="44"/>
        <v>40759.630497685182</v>
      </c>
      <c r="P753" s="11">
        <f t="shared" si="45"/>
        <v>40713.630497685182</v>
      </c>
      <c r="Q753">
        <f t="shared" si="46"/>
        <v>119</v>
      </c>
      <c r="R753">
        <f t="shared" si="47"/>
        <v>57.34</v>
      </c>
      <c r="S753" t="s">
        <v>8325</v>
      </c>
      <c r="T753" t="s">
        <v>8326</v>
      </c>
    </row>
    <row r="754" spans="1:20" ht="57.6" hidden="1" x14ac:dyDescent="0.3">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11">
        <f t="shared" si="44"/>
        <v>42659.458333333328</v>
      </c>
      <c r="P754" s="11">
        <f t="shared" si="45"/>
        <v>42639.421493055561</v>
      </c>
      <c r="Q754">
        <f t="shared" si="46"/>
        <v>112</v>
      </c>
      <c r="R754">
        <f t="shared" si="47"/>
        <v>53.19</v>
      </c>
      <c r="S754" t="s">
        <v>8325</v>
      </c>
      <c r="T754" t="s">
        <v>8326</v>
      </c>
    </row>
    <row r="755" spans="1:20" ht="43.2" hidden="1" x14ac:dyDescent="0.3">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11">
        <f t="shared" si="44"/>
        <v>42049.590173611112</v>
      </c>
      <c r="P755" s="11">
        <f t="shared" si="45"/>
        <v>42019.590173611112</v>
      </c>
      <c r="Q755">
        <f t="shared" si="46"/>
        <v>128</v>
      </c>
      <c r="R755">
        <f t="shared" si="47"/>
        <v>492.31</v>
      </c>
      <c r="S755" t="s">
        <v>8325</v>
      </c>
      <c r="T755" t="s">
        <v>8326</v>
      </c>
    </row>
    <row r="756" spans="1:20" ht="43.2" hidden="1" x14ac:dyDescent="0.3">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11">
        <f t="shared" si="44"/>
        <v>41279.749085648145</v>
      </c>
      <c r="P756" s="11">
        <f t="shared" si="45"/>
        <v>41249.749085648145</v>
      </c>
      <c r="Q756">
        <f t="shared" si="46"/>
        <v>104</v>
      </c>
      <c r="R756">
        <f t="shared" si="47"/>
        <v>42.35</v>
      </c>
      <c r="S756" t="s">
        <v>8325</v>
      </c>
      <c r="T756" t="s">
        <v>8326</v>
      </c>
    </row>
    <row r="757" spans="1:20" ht="43.2" hidden="1" x14ac:dyDescent="0.3">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11">
        <f t="shared" si="44"/>
        <v>41414.02847222222</v>
      </c>
      <c r="P757" s="11">
        <f t="shared" si="45"/>
        <v>41383.605057870373</v>
      </c>
      <c r="Q757">
        <f t="shared" si="46"/>
        <v>102</v>
      </c>
      <c r="R757">
        <f t="shared" si="47"/>
        <v>37.47</v>
      </c>
      <c r="S757" t="s">
        <v>8325</v>
      </c>
      <c r="T757" t="s">
        <v>8326</v>
      </c>
    </row>
    <row r="758" spans="1:20" ht="43.2" hidden="1" x14ac:dyDescent="0.3">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11">
        <f t="shared" si="44"/>
        <v>40651.725219907406</v>
      </c>
      <c r="P758" s="11">
        <f t="shared" si="45"/>
        <v>40590.766886574071</v>
      </c>
      <c r="Q758">
        <f t="shared" si="46"/>
        <v>118</v>
      </c>
      <c r="R758">
        <f t="shared" si="47"/>
        <v>37.450000000000003</v>
      </c>
      <c r="S758" t="s">
        <v>8325</v>
      </c>
      <c r="T758" t="s">
        <v>8326</v>
      </c>
    </row>
    <row r="759" spans="1:20" ht="43.2" hidden="1" x14ac:dyDescent="0.3">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11">
        <f t="shared" si="44"/>
        <v>41249.054560185185</v>
      </c>
      <c r="P759" s="11">
        <f t="shared" si="45"/>
        <v>41235.054560185185</v>
      </c>
      <c r="Q759">
        <f t="shared" si="46"/>
        <v>238</v>
      </c>
      <c r="R759">
        <f t="shared" si="47"/>
        <v>33.06</v>
      </c>
      <c r="S759" t="s">
        <v>8325</v>
      </c>
      <c r="T759" t="s">
        <v>8326</v>
      </c>
    </row>
    <row r="760" spans="1:20" ht="28.8" hidden="1" x14ac:dyDescent="0.3">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11">
        <f t="shared" si="44"/>
        <v>40459.836435185185</v>
      </c>
      <c r="P760" s="11">
        <f t="shared" si="45"/>
        <v>40429.836435185185</v>
      </c>
      <c r="Q760">
        <f t="shared" si="46"/>
        <v>102</v>
      </c>
      <c r="R760">
        <f t="shared" si="47"/>
        <v>134.21</v>
      </c>
      <c r="S760" t="s">
        <v>8325</v>
      </c>
      <c r="T760" t="s">
        <v>8326</v>
      </c>
    </row>
    <row r="761" spans="1:20" ht="43.2" hidden="1" x14ac:dyDescent="0.3">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11">
        <f t="shared" si="44"/>
        <v>41829.330312500002</v>
      </c>
      <c r="P761" s="11">
        <f t="shared" si="45"/>
        <v>41789.330312500002</v>
      </c>
      <c r="Q761">
        <f t="shared" si="46"/>
        <v>102</v>
      </c>
      <c r="R761">
        <f t="shared" si="47"/>
        <v>51.47</v>
      </c>
      <c r="S761" t="s">
        <v>8325</v>
      </c>
      <c r="T761" t="s">
        <v>8326</v>
      </c>
    </row>
    <row r="762" spans="1:20" ht="43.2" hidden="1" x14ac:dyDescent="0.3">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11">
        <f t="shared" si="44"/>
        <v>42700.805706018517</v>
      </c>
      <c r="P762" s="11">
        <f t="shared" si="45"/>
        <v>42670.764039351852</v>
      </c>
      <c r="Q762">
        <f t="shared" si="46"/>
        <v>0</v>
      </c>
      <c r="R762">
        <f t="shared" si="47"/>
        <v>0</v>
      </c>
      <c r="S762" t="s">
        <v>8325</v>
      </c>
      <c r="T762" t="s">
        <v>8327</v>
      </c>
    </row>
    <row r="763" spans="1:20" ht="43.2" hidden="1" x14ac:dyDescent="0.3">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11">
        <f t="shared" si="44"/>
        <v>41672.751458333332</v>
      </c>
      <c r="P763" s="11">
        <f t="shared" si="45"/>
        <v>41642.751458333332</v>
      </c>
      <c r="Q763">
        <f t="shared" si="46"/>
        <v>5</v>
      </c>
      <c r="R763">
        <f t="shared" si="47"/>
        <v>39.17</v>
      </c>
      <c r="S763" t="s">
        <v>8325</v>
      </c>
      <c r="T763" t="s">
        <v>8327</v>
      </c>
    </row>
    <row r="764" spans="1:20" ht="43.2" hidden="1" x14ac:dyDescent="0.3">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11">
        <f t="shared" si="44"/>
        <v>42708.25</v>
      </c>
      <c r="P764" s="11">
        <f t="shared" si="45"/>
        <v>42690.858449074076</v>
      </c>
      <c r="Q764">
        <f t="shared" si="46"/>
        <v>0</v>
      </c>
      <c r="R764">
        <f t="shared" si="47"/>
        <v>0</v>
      </c>
      <c r="S764" t="s">
        <v>8325</v>
      </c>
      <c r="T764" t="s">
        <v>8327</v>
      </c>
    </row>
    <row r="765" spans="1:20" ht="43.2" hidden="1" x14ac:dyDescent="0.3">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11">
        <f t="shared" si="44"/>
        <v>41501.446851851848</v>
      </c>
      <c r="P765" s="11">
        <f t="shared" si="45"/>
        <v>41471.446851851848</v>
      </c>
      <c r="Q765">
        <f t="shared" si="46"/>
        <v>0</v>
      </c>
      <c r="R765">
        <f t="shared" si="47"/>
        <v>5</v>
      </c>
      <c r="S765" t="s">
        <v>8325</v>
      </c>
      <c r="T765" t="s">
        <v>8327</v>
      </c>
    </row>
    <row r="766" spans="1:20" ht="43.2" hidden="1" x14ac:dyDescent="0.3">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11">
        <f t="shared" si="44"/>
        <v>42257.173159722224</v>
      </c>
      <c r="P766" s="11">
        <f t="shared" si="45"/>
        <v>42227.173159722224</v>
      </c>
      <c r="Q766">
        <f t="shared" si="46"/>
        <v>0</v>
      </c>
      <c r="R766">
        <f t="shared" si="47"/>
        <v>0</v>
      </c>
      <c r="S766" t="s">
        <v>8325</v>
      </c>
      <c r="T766" t="s">
        <v>8327</v>
      </c>
    </row>
    <row r="767" spans="1:20" ht="43.2" hidden="1" x14ac:dyDescent="0.3">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11">
        <f t="shared" si="44"/>
        <v>41931.542638888888</v>
      </c>
      <c r="P767" s="11">
        <f t="shared" si="45"/>
        <v>41901.542638888888</v>
      </c>
      <c r="Q767">
        <f t="shared" si="46"/>
        <v>36</v>
      </c>
      <c r="R767">
        <f t="shared" si="47"/>
        <v>57.3</v>
      </c>
      <c r="S767" t="s">
        <v>8325</v>
      </c>
      <c r="T767" t="s">
        <v>8327</v>
      </c>
    </row>
    <row r="768" spans="1:20" ht="43.2" hidden="1" x14ac:dyDescent="0.3">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11">
        <f t="shared" si="44"/>
        <v>42051.783368055556</v>
      </c>
      <c r="P768" s="11">
        <f t="shared" si="45"/>
        <v>42021.783368055556</v>
      </c>
      <c r="Q768">
        <f t="shared" si="46"/>
        <v>0</v>
      </c>
      <c r="R768">
        <f t="shared" si="47"/>
        <v>0</v>
      </c>
      <c r="S768" t="s">
        <v>8325</v>
      </c>
      <c r="T768" t="s">
        <v>8327</v>
      </c>
    </row>
    <row r="769" spans="1:20" ht="57.6" hidden="1" x14ac:dyDescent="0.3">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11">
        <f t="shared" si="44"/>
        <v>42145.143634259264</v>
      </c>
      <c r="P769" s="11">
        <f t="shared" si="45"/>
        <v>42115.143634259264</v>
      </c>
      <c r="Q769">
        <f t="shared" si="46"/>
        <v>4</v>
      </c>
      <c r="R769">
        <f t="shared" si="47"/>
        <v>59</v>
      </c>
      <c r="S769" t="s">
        <v>8325</v>
      </c>
      <c r="T769" t="s">
        <v>8327</v>
      </c>
    </row>
    <row r="770" spans="1:20" ht="43.2" hidden="1" x14ac:dyDescent="0.3">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11">
        <f t="shared" ref="O770:O833" si="48">(((I770/60)/60)/24)+DATE(1970,1,1)</f>
        <v>41624.207060185188</v>
      </c>
      <c r="P770" s="11">
        <f t="shared" ref="P770:P833" si="49">(((J770/60)/60)/24)+DATE(1970,1,1)</f>
        <v>41594.207060185188</v>
      </c>
      <c r="Q770">
        <f t="shared" ref="Q770:Q833" si="50">ROUND(E770/D770*100,0)</f>
        <v>0</v>
      </c>
      <c r="R770">
        <f t="shared" si="47"/>
        <v>0</v>
      </c>
      <c r="S770" t="s">
        <v>8325</v>
      </c>
      <c r="T770" t="s">
        <v>8327</v>
      </c>
    </row>
    <row r="771" spans="1:20" ht="57.6" hidden="1" x14ac:dyDescent="0.3">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11">
        <f t="shared" si="48"/>
        <v>41634.996458333335</v>
      </c>
      <c r="P771" s="11">
        <f t="shared" si="49"/>
        <v>41604.996458333335</v>
      </c>
      <c r="Q771">
        <f t="shared" si="50"/>
        <v>41</v>
      </c>
      <c r="R771">
        <f t="shared" ref="R771:R834" si="51">IFERROR(ROUND(E771/L771,2),0)</f>
        <v>31.85</v>
      </c>
      <c r="S771" t="s">
        <v>8325</v>
      </c>
      <c r="T771" t="s">
        <v>8327</v>
      </c>
    </row>
    <row r="772" spans="1:20" ht="43.2" hidden="1" x14ac:dyDescent="0.3">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11">
        <f t="shared" si="48"/>
        <v>41329.999641203707</v>
      </c>
      <c r="P772" s="11">
        <f t="shared" si="49"/>
        <v>41289.999641203707</v>
      </c>
      <c r="Q772">
        <f t="shared" si="50"/>
        <v>0</v>
      </c>
      <c r="R772">
        <f t="shared" si="51"/>
        <v>0</v>
      </c>
      <c r="S772" t="s">
        <v>8325</v>
      </c>
      <c r="T772" t="s">
        <v>8327</v>
      </c>
    </row>
    <row r="773" spans="1:20" ht="43.2" hidden="1" x14ac:dyDescent="0.3">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11">
        <f t="shared" si="48"/>
        <v>42399.824097222227</v>
      </c>
      <c r="P773" s="11">
        <f t="shared" si="49"/>
        <v>42349.824097222227</v>
      </c>
      <c r="Q773">
        <f t="shared" si="50"/>
        <v>0</v>
      </c>
      <c r="R773">
        <f t="shared" si="51"/>
        <v>10</v>
      </c>
      <c r="S773" t="s">
        <v>8325</v>
      </c>
      <c r="T773" t="s">
        <v>8327</v>
      </c>
    </row>
    <row r="774" spans="1:20" ht="57.6" hidden="1" x14ac:dyDescent="0.3">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11">
        <f t="shared" si="48"/>
        <v>40118.165972222225</v>
      </c>
      <c r="P774" s="11">
        <f t="shared" si="49"/>
        <v>40068.056932870371</v>
      </c>
      <c r="Q774">
        <f t="shared" si="50"/>
        <v>3</v>
      </c>
      <c r="R774">
        <f t="shared" si="51"/>
        <v>50</v>
      </c>
      <c r="S774" t="s">
        <v>8325</v>
      </c>
      <c r="T774" t="s">
        <v>8327</v>
      </c>
    </row>
    <row r="775" spans="1:20" ht="43.2" hidden="1" x14ac:dyDescent="0.3">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11">
        <f t="shared" si="48"/>
        <v>42134.959027777775</v>
      </c>
      <c r="P775" s="11">
        <f t="shared" si="49"/>
        <v>42100.735937499994</v>
      </c>
      <c r="Q775">
        <f t="shared" si="50"/>
        <v>1</v>
      </c>
      <c r="R775">
        <f t="shared" si="51"/>
        <v>16</v>
      </c>
      <c r="S775" t="s">
        <v>8325</v>
      </c>
      <c r="T775" t="s">
        <v>8327</v>
      </c>
    </row>
    <row r="776" spans="1:20" ht="43.2" hidden="1" x14ac:dyDescent="0.3">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11">
        <f t="shared" si="48"/>
        <v>41693.780300925922</v>
      </c>
      <c r="P776" s="11">
        <f t="shared" si="49"/>
        <v>41663.780300925922</v>
      </c>
      <c r="Q776">
        <f t="shared" si="50"/>
        <v>70</v>
      </c>
      <c r="R776">
        <f t="shared" si="51"/>
        <v>39</v>
      </c>
      <c r="S776" t="s">
        <v>8325</v>
      </c>
      <c r="T776" t="s">
        <v>8327</v>
      </c>
    </row>
    <row r="777" spans="1:20" ht="43.2" hidden="1" x14ac:dyDescent="0.3">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11">
        <f t="shared" si="48"/>
        <v>40893.060127314813</v>
      </c>
      <c r="P777" s="11">
        <f t="shared" si="49"/>
        <v>40863.060127314813</v>
      </c>
      <c r="Q777">
        <f t="shared" si="50"/>
        <v>2</v>
      </c>
      <c r="R777">
        <f t="shared" si="51"/>
        <v>34</v>
      </c>
      <c r="S777" t="s">
        <v>8325</v>
      </c>
      <c r="T777" t="s">
        <v>8327</v>
      </c>
    </row>
    <row r="778" spans="1:20" ht="43.2" hidden="1" x14ac:dyDescent="0.3">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11">
        <f t="shared" si="48"/>
        <v>42288.208333333328</v>
      </c>
      <c r="P778" s="11">
        <f t="shared" si="49"/>
        <v>42250.685706018514</v>
      </c>
      <c r="Q778">
        <f t="shared" si="50"/>
        <v>51</v>
      </c>
      <c r="R778">
        <f t="shared" si="51"/>
        <v>63.12</v>
      </c>
      <c r="S778" t="s">
        <v>8325</v>
      </c>
      <c r="T778" t="s">
        <v>8327</v>
      </c>
    </row>
    <row r="779" spans="1:20" ht="43.2" hidden="1" x14ac:dyDescent="0.3">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11">
        <f t="shared" si="48"/>
        <v>41486.981215277774</v>
      </c>
      <c r="P779" s="11">
        <f t="shared" si="49"/>
        <v>41456.981215277774</v>
      </c>
      <c r="Q779">
        <f t="shared" si="50"/>
        <v>1</v>
      </c>
      <c r="R779">
        <f t="shared" si="51"/>
        <v>7</v>
      </c>
      <c r="S779" t="s">
        <v>8325</v>
      </c>
      <c r="T779" t="s">
        <v>8327</v>
      </c>
    </row>
    <row r="780" spans="1:20" ht="43.2" hidden="1" x14ac:dyDescent="0.3">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11">
        <f t="shared" si="48"/>
        <v>41759.702314814815</v>
      </c>
      <c r="P780" s="11">
        <f t="shared" si="49"/>
        <v>41729.702314814815</v>
      </c>
      <c r="Q780">
        <f t="shared" si="50"/>
        <v>0</v>
      </c>
      <c r="R780">
        <f t="shared" si="51"/>
        <v>2</v>
      </c>
      <c r="S780" t="s">
        <v>8325</v>
      </c>
      <c r="T780" t="s">
        <v>8327</v>
      </c>
    </row>
    <row r="781" spans="1:20" ht="57.6" hidden="1" x14ac:dyDescent="0.3">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11">
        <f t="shared" si="48"/>
        <v>40466.166666666664</v>
      </c>
      <c r="P781" s="11">
        <f t="shared" si="49"/>
        <v>40436.68408564815</v>
      </c>
      <c r="Q781">
        <f t="shared" si="50"/>
        <v>3</v>
      </c>
      <c r="R781">
        <f t="shared" si="51"/>
        <v>66.67</v>
      </c>
      <c r="S781" t="s">
        <v>8325</v>
      </c>
      <c r="T781" t="s">
        <v>8327</v>
      </c>
    </row>
    <row r="782" spans="1:20" ht="43.2" hidden="1" x14ac:dyDescent="0.3">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11">
        <f t="shared" si="48"/>
        <v>40666.673900462964</v>
      </c>
      <c r="P782" s="11">
        <f t="shared" si="49"/>
        <v>40636.673900462964</v>
      </c>
      <c r="Q782">
        <f t="shared" si="50"/>
        <v>104</v>
      </c>
      <c r="R782">
        <f t="shared" si="51"/>
        <v>38.520000000000003</v>
      </c>
      <c r="S782" t="s">
        <v>8328</v>
      </c>
      <c r="T782" t="s">
        <v>8329</v>
      </c>
    </row>
    <row r="783" spans="1:20" ht="43.2" hidden="1" x14ac:dyDescent="0.3">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11">
        <f t="shared" si="48"/>
        <v>41433.000856481485</v>
      </c>
      <c r="P783" s="11">
        <f t="shared" si="49"/>
        <v>41403.000856481485</v>
      </c>
      <c r="Q783">
        <f t="shared" si="50"/>
        <v>133</v>
      </c>
      <c r="R783">
        <f t="shared" si="51"/>
        <v>42.61</v>
      </c>
      <c r="S783" t="s">
        <v>8328</v>
      </c>
      <c r="T783" t="s">
        <v>8329</v>
      </c>
    </row>
    <row r="784" spans="1:20" ht="43.2" hidden="1" x14ac:dyDescent="0.3">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11">
        <f t="shared" si="48"/>
        <v>41146.758125</v>
      </c>
      <c r="P784" s="11">
        <f t="shared" si="49"/>
        <v>41116.758125</v>
      </c>
      <c r="Q784">
        <f t="shared" si="50"/>
        <v>100</v>
      </c>
      <c r="R784">
        <f t="shared" si="51"/>
        <v>50</v>
      </c>
      <c r="S784" t="s">
        <v>8328</v>
      </c>
      <c r="T784" t="s">
        <v>8329</v>
      </c>
    </row>
    <row r="785" spans="1:20" ht="43.2" hidden="1" x14ac:dyDescent="0.3">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11">
        <f t="shared" si="48"/>
        <v>41026.916666666664</v>
      </c>
      <c r="P785" s="11">
        <f t="shared" si="49"/>
        <v>40987.773715277777</v>
      </c>
      <c r="Q785">
        <f t="shared" si="50"/>
        <v>148</v>
      </c>
      <c r="R785">
        <f t="shared" si="51"/>
        <v>63.49</v>
      </c>
      <c r="S785" t="s">
        <v>8328</v>
      </c>
      <c r="T785" t="s">
        <v>8329</v>
      </c>
    </row>
    <row r="786" spans="1:20" ht="43.2" hidden="1" x14ac:dyDescent="0.3">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11">
        <f t="shared" si="48"/>
        <v>41715.107858796298</v>
      </c>
      <c r="P786" s="11">
        <f t="shared" si="49"/>
        <v>41675.149525462963</v>
      </c>
      <c r="Q786">
        <f t="shared" si="50"/>
        <v>103</v>
      </c>
      <c r="R786">
        <f t="shared" si="51"/>
        <v>102.5</v>
      </c>
      <c r="S786" t="s">
        <v>8328</v>
      </c>
      <c r="T786" t="s">
        <v>8329</v>
      </c>
    </row>
    <row r="787" spans="1:20" ht="43.2" hidden="1" x14ac:dyDescent="0.3">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11">
        <f t="shared" si="48"/>
        <v>41333.593923611108</v>
      </c>
      <c r="P787" s="11">
        <f t="shared" si="49"/>
        <v>41303.593923611108</v>
      </c>
      <c r="Q787">
        <f t="shared" si="50"/>
        <v>181</v>
      </c>
      <c r="R787">
        <f t="shared" si="51"/>
        <v>31.14</v>
      </c>
      <c r="S787" t="s">
        <v>8328</v>
      </c>
      <c r="T787" t="s">
        <v>8329</v>
      </c>
    </row>
    <row r="788" spans="1:20" ht="43.2" hidden="1" x14ac:dyDescent="0.3">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11">
        <f t="shared" si="48"/>
        <v>41040.657638888886</v>
      </c>
      <c r="P788" s="11">
        <f t="shared" si="49"/>
        <v>40983.055949074071</v>
      </c>
      <c r="Q788">
        <f t="shared" si="50"/>
        <v>143</v>
      </c>
      <c r="R788">
        <f t="shared" si="51"/>
        <v>162.27000000000001</v>
      </c>
      <c r="S788" t="s">
        <v>8328</v>
      </c>
      <c r="T788" t="s">
        <v>8329</v>
      </c>
    </row>
    <row r="789" spans="1:20" ht="43.2" hidden="1" x14ac:dyDescent="0.3">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11">
        <f t="shared" si="48"/>
        <v>41579.627615740741</v>
      </c>
      <c r="P789" s="11">
        <f t="shared" si="49"/>
        <v>41549.627615740741</v>
      </c>
      <c r="Q789">
        <f t="shared" si="50"/>
        <v>114</v>
      </c>
      <c r="R789">
        <f t="shared" si="51"/>
        <v>80.59</v>
      </c>
      <c r="S789" t="s">
        <v>8328</v>
      </c>
      <c r="T789" t="s">
        <v>8329</v>
      </c>
    </row>
    <row r="790" spans="1:20" ht="43.2" hidden="1" x14ac:dyDescent="0.3">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11">
        <f t="shared" si="48"/>
        <v>41097.165972222225</v>
      </c>
      <c r="P790" s="11">
        <f t="shared" si="49"/>
        <v>41059.006805555553</v>
      </c>
      <c r="Q790">
        <f t="shared" si="50"/>
        <v>204</v>
      </c>
      <c r="R790">
        <f t="shared" si="51"/>
        <v>59.85</v>
      </c>
      <c r="S790" t="s">
        <v>8328</v>
      </c>
      <c r="T790" t="s">
        <v>8329</v>
      </c>
    </row>
    <row r="791" spans="1:20" ht="43.2" hidden="1" x14ac:dyDescent="0.3">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11">
        <f t="shared" si="48"/>
        <v>41295.332638888889</v>
      </c>
      <c r="P791" s="11">
        <f t="shared" si="49"/>
        <v>41277.186111111114</v>
      </c>
      <c r="Q791">
        <f t="shared" si="50"/>
        <v>109</v>
      </c>
      <c r="R791">
        <f t="shared" si="51"/>
        <v>132.86000000000001</v>
      </c>
      <c r="S791" t="s">
        <v>8328</v>
      </c>
      <c r="T791" t="s">
        <v>8329</v>
      </c>
    </row>
    <row r="792" spans="1:20" ht="43.2" hidden="1" x14ac:dyDescent="0.3">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11">
        <f t="shared" si="48"/>
        <v>41306.047905092593</v>
      </c>
      <c r="P792" s="11">
        <f t="shared" si="49"/>
        <v>41276.047905092593</v>
      </c>
      <c r="Q792">
        <f t="shared" si="50"/>
        <v>144</v>
      </c>
      <c r="R792">
        <f t="shared" si="51"/>
        <v>92.55</v>
      </c>
      <c r="S792" t="s">
        <v>8328</v>
      </c>
      <c r="T792" t="s">
        <v>8329</v>
      </c>
    </row>
    <row r="793" spans="1:20" ht="43.2" hidden="1" x14ac:dyDescent="0.3">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11">
        <f t="shared" si="48"/>
        <v>41591.249305555553</v>
      </c>
      <c r="P793" s="11">
        <f t="shared" si="49"/>
        <v>41557.780624999999</v>
      </c>
      <c r="Q793">
        <f t="shared" si="50"/>
        <v>104</v>
      </c>
      <c r="R793">
        <f t="shared" si="51"/>
        <v>60.86</v>
      </c>
      <c r="S793" t="s">
        <v>8328</v>
      </c>
      <c r="T793" t="s">
        <v>8329</v>
      </c>
    </row>
    <row r="794" spans="1:20" ht="28.8" hidden="1" x14ac:dyDescent="0.3">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11">
        <f t="shared" si="48"/>
        <v>41585.915312500001</v>
      </c>
      <c r="P794" s="11">
        <f t="shared" si="49"/>
        <v>41555.873645833337</v>
      </c>
      <c r="Q794">
        <f t="shared" si="50"/>
        <v>100</v>
      </c>
      <c r="R794">
        <f t="shared" si="51"/>
        <v>41.85</v>
      </c>
      <c r="S794" t="s">
        <v>8328</v>
      </c>
      <c r="T794" t="s">
        <v>8329</v>
      </c>
    </row>
    <row r="795" spans="1:20" ht="43.2" hidden="1" x14ac:dyDescent="0.3">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11">
        <f t="shared" si="48"/>
        <v>41458.207638888889</v>
      </c>
      <c r="P795" s="11">
        <f t="shared" si="49"/>
        <v>41442.741249999999</v>
      </c>
      <c r="Q795">
        <f t="shared" si="50"/>
        <v>103</v>
      </c>
      <c r="R795">
        <f t="shared" si="51"/>
        <v>88.33</v>
      </c>
      <c r="S795" t="s">
        <v>8328</v>
      </c>
      <c r="T795" t="s">
        <v>8329</v>
      </c>
    </row>
    <row r="796" spans="1:20" ht="43.2" hidden="1" x14ac:dyDescent="0.3">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11">
        <f t="shared" si="48"/>
        <v>40791.712500000001</v>
      </c>
      <c r="P796" s="11">
        <f t="shared" si="49"/>
        <v>40736.115011574075</v>
      </c>
      <c r="Q796">
        <f t="shared" si="50"/>
        <v>105</v>
      </c>
      <c r="R796">
        <f t="shared" si="51"/>
        <v>158.96</v>
      </c>
      <c r="S796" t="s">
        <v>8328</v>
      </c>
      <c r="T796" t="s">
        <v>8329</v>
      </c>
    </row>
    <row r="797" spans="1:20" ht="43.2" hidden="1" x14ac:dyDescent="0.3">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11">
        <f t="shared" si="48"/>
        <v>41006.207638888889</v>
      </c>
      <c r="P797" s="11">
        <f t="shared" si="49"/>
        <v>40963.613032407404</v>
      </c>
      <c r="Q797">
        <f t="shared" si="50"/>
        <v>112</v>
      </c>
      <c r="R797">
        <f t="shared" si="51"/>
        <v>85.05</v>
      </c>
      <c r="S797" t="s">
        <v>8328</v>
      </c>
      <c r="T797" t="s">
        <v>8329</v>
      </c>
    </row>
    <row r="798" spans="1:20" ht="57.6" hidden="1" x14ac:dyDescent="0.3">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11">
        <f t="shared" si="48"/>
        <v>41532.881944444445</v>
      </c>
      <c r="P798" s="11">
        <f t="shared" si="49"/>
        <v>41502.882928240739</v>
      </c>
      <c r="Q798">
        <f t="shared" si="50"/>
        <v>101</v>
      </c>
      <c r="R798">
        <f t="shared" si="51"/>
        <v>112.61</v>
      </c>
      <c r="S798" t="s">
        <v>8328</v>
      </c>
      <c r="T798" t="s">
        <v>8329</v>
      </c>
    </row>
    <row r="799" spans="1:20" ht="43.2" hidden="1" x14ac:dyDescent="0.3">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11">
        <f t="shared" si="48"/>
        <v>41028.166666666664</v>
      </c>
      <c r="P799" s="11">
        <f t="shared" si="49"/>
        <v>40996.994074074071</v>
      </c>
      <c r="Q799">
        <f t="shared" si="50"/>
        <v>108</v>
      </c>
      <c r="R799">
        <f t="shared" si="51"/>
        <v>45.44</v>
      </c>
      <c r="S799" t="s">
        <v>8328</v>
      </c>
      <c r="T799" t="s">
        <v>8329</v>
      </c>
    </row>
    <row r="800" spans="1:20" ht="43.2" hidden="1" x14ac:dyDescent="0.3">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11">
        <f t="shared" si="48"/>
        <v>41912.590127314819</v>
      </c>
      <c r="P800" s="11">
        <f t="shared" si="49"/>
        <v>41882.590127314819</v>
      </c>
      <c r="Q800">
        <f t="shared" si="50"/>
        <v>115</v>
      </c>
      <c r="R800">
        <f t="shared" si="51"/>
        <v>46.22</v>
      </c>
      <c r="S800" t="s">
        <v>8328</v>
      </c>
      <c r="T800" t="s">
        <v>8329</v>
      </c>
    </row>
    <row r="801" spans="1:20" ht="43.2" hidden="1" x14ac:dyDescent="0.3">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11">
        <f t="shared" si="48"/>
        <v>41026.667199074072</v>
      </c>
      <c r="P801" s="11">
        <f t="shared" si="49"/>
        <v>40996.667199074072</v>
      </c>
      <c r="Q801">
        <f t="shared" si="50"/>
        <v>100</v>
      </c>
      <c r="R801">
        <f t="shared" si="51"/>
        <v>178.61</v>
      </c>
      <c r="S801" t="s">
        <v>8328</v>
      </c>
      <c r="T801" t="s">
        <v>8329</v>
      </c>
    </row>
    <row r="802" spans="1:20" ht="43.2" hidden="1" x14ac:dyDescent="0.3">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11">
        <f t="shared" si="48"/>
        <v>41893.433495370373</v>
      </c>
      <c r="P802" s="11">
        <f t="shared" si="49"/>
        <v>41863.433495370373</v>
      </c>
      <c r="Q802">
        <f t="shared" si="50"/>
        <v>152</v>
      </c>
      <c r="R802">
        <f t="shared" si="51"/>
        <v>40.75</v>
      </c>
      <c r="S802" t="s">
        <v>8328</v>
      </c>
      <c r="T802" t="s">
        <v>8329</v>
      </c>
    </row>
    <row r="803" spans="1:20" ht="43.2" hidden="1" x14ac:dyDescent="0.3">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11">
        <f t="shared" si="48"/>
        <v>40725.795370370368</v>
      </c>
      <c r="P803" s="11">
        <f t="shared" si="49"/>
        <v>40695.795370370368</v>
      </c>
      <c r="Q803">
        <f t="shared" si="50"/>
        <v>112</v>
      </c>
      <c r="R803">
        <f t="shared" si="51"/>
        <v>43.73</v>
      </c>
      <c r="S803" t="s">
        <v>8328</v>
      </c>
      <c r="T803" t="s">
        <v>8329</v>
      </c>
    </row>
    <row r="804" spans="1:20" ht="57.6" hidden="1" x14ac:dyDescent="0.3">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11">
        <f t="shared" si="48"/>
        <v>41169.170138888891</v>
      </c>
      <c r="P804" s="11">
        <f t="shared" si="49"/>
        <v>41123.022268518522</v>
      </c>
      <c r="Q804">
        <f t="shared" si="50"/>
        <v>101</v>
      </c>
      <c r="R804">
        <f t="shared" si="51"/>
        <v>81.069999999999993</v>
      </c>
      <c r="S804" t="s">
        <v>8328</v>
      </c>
      <c r="T804" t="s">
        <v>8329</v>
      </c>
    </row>
    <row r="805" spans="1:20" ht="43.2" hidden="1" x14ac:dyDescent="0.3">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11">
        <f t="shared" si="48"/>
        <v>40692.041666666664</v>
      </c>
      <c r="P805" s="11">
        <f t="shared" si="49"/>
        <v>40665.949976851851</v>
      </c>
      <c r="Q805">
        <f t="shared" si="50"/>
        <v>123</v>
      </c>
      <c r="R805">
        <f t="shared" si="51"/>
        <v>74.61</v>
      </c>
      <c r="S805" t="s">
        <v>8328</v>
      </c>
      <c r="T805" t="s">
        <v>8329</v>
      </c>
    </row>
    <row r="806" spans="1:20" ht="43.2" hidden="1" x14ac:dyDescent="0.3">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11">
        <f t="shared" si="48"/>
        <v>40747.165972222225</v>
      </c>
      <c r="P806" s="11">
        <f t="shared" si="49"/>
        <v>40730.105625000004</v>
      </c>
      <c r="Q806">
        <f t="shared" si="50"/>
        <v>100</v>
      </c>
      <c r="R806">
        <f t="shared" si="51"/>
        <v>305.56</v>
      </c>
      <c r="S806" t="s">
        <v>8328</v>
      </c>
      <c r="T806" t="s">
        <v>8329</v>
      </c>
    </row>
    <row r="807" spans="1:20" ht="43.2" hidden="1" x14ac:dyDescent="0.3">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11">
        <f t="shared" si="48"/>
        <v>40740.958333333336</v>
      </c>
      <c r="P807" s="11">
        <f t="shared" si="49"/>
        <v>40690.823055555556</v>
      </c>
      <c r="Q807">
        <f t="shared" si="50"/>
        <v>105</v>
      </c>
      <c r="R807">
        <f t="shared" si="51"/>
        <v>58.33</v>
      </c>
      <c r="S807" t="s">
        <v>8328</v>
      </c>
      <c r="T807" t="s">
        <v>8329</v>
      </c>
    </row>
    <row r="808" spans="1:20" hidden="1" x14ac:dyDescent="0.3">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11">
        <f t="shared" si="48"/>
        <v>40793.691423611112</v>
      </c>
      <c r="P808" s="11">
        <f t="shared" si="49"/>
        <v>40763.691423611112</v>
      </c>
      <c r="Q808">
        <f t="shared" si="50"/>
        <v>104</v>
      </c>
      <c r="R808">
        <f t="shared" si="51"/>
        <v>117.68</v>
      </c>
      <c r="S808" t="s">
        <v>8328</v>
      </c>
      <c r="T808" t="s">
        <v>8329</v>
      </c>
    </row>
    <row r="809" spans="1:20" ht="28.8" hidden="1" x14ac:dyDescent="0.3">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11">
        <f t="shared" si="48"/>
        <v>42795.083333333328</v>
      </c>
      <c r="P809" s="11">
        <f t="shared" si="49"/>
        <v>42759.628599537042</v>
      </c>
      <c r="Q809">
        <f t="shared" si="50"/>
        <v>105</v>
      </c>
      <c r="R809">
        <f t="shared" si="51"/>
        <v>73.77</v>
      </c>
      <c r="S809" t="s">
        <v>8328</v>
      </c>
      <c r="T809" t="s">
        <v>8329</v>
      </c>
    </row>
    <row r="810" spans="1:20" ht="43.2" hidden="1" x14ac:dyDescent="0.3">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11">
        <f t="shared" si="48"/>
        <v>41995.207638888889</v>
      </c>
      <c r="P810" s="11">
        <f t="shared" si="49"/>
        <v>41962.100532407407</v>
      </c>
      <c r="Q810">
        <f t="shared" si="50"/>
        <v>100</v>
      </c>
      <c r="R810">
        <f t="shared" si="51"/>
        <v>104.65</v>
      </c>
      <c r="S810" t="s">
        <v>8328</v>
      </c>
      <c r="T810" t="s">
        <v>8329</v>
      </c>
    </row>
    <row r="811" spans="1:20" ht="43.2" hidden="1" x14ac:dyDescent="0.3">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11">
        <f t="shared" si="48"/>
        <v>41658.833680555559</v>
      </c>
      <c r="P811" s="11">
        <f t="shared" si="49"/>
        <v>41628.833680555559</v>
      </c>
      <c r="Q811">
        <f t="shared" si="50"/>
        <v>104</v>
      </c>
      <c r="R811">
        <f t="shared" si="51"/>
        <v>79.83</v>
      </c>
      <c r="S811" t="s">
        <v>8328</v>
      </c>
      <c r="T811" t="s">
        <v>8329</v>
      </c>
    </row>
    <row r="812" spans="1:20" ht="43.2" hidden="1" x14ac:dyDescent="0.3">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11">
        <f t="shared" si="48"/>
        <v>41153.056273148148</v>
      </c>
      <c r="P812" s="11">
        <f t="shared" si="49"/>
        <v>41123.056273148148</v>
      </c>
      <c r="Q812">
        <f t="shared" si="50"/>
        <v>105</v>
      </c>
      <c r="R812">
        <f t="shared" si="51"/>
        <v>58.33</v>
      </c>
      <c r="S812" t="s">
        <v>8328</v>
      </c>
      <c r="T812" t="s">
        <v>8329</v>
      </c>
    </row>
    <row r="813" spans="1:20" ht="28.8" hidden="1" x14ac:dyDescent="0.3">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11">
        <f t="shared" si="48"/>
        <v>41465.702777777777</v>
      </c>
      <c r="P813" s="11">
        <f t="shared" si="49"/>
        <v>41443.643541666665</v>
      </c>
      <c r="Q813">
        <f t="shared" si="50"/>
        <v>104</v>
      </c>
      <c r="R813">
        <f t="shared" si="51"/>
        <v>86.67</v>
      </c>
      <c r="S813" t="s">
        <v>8328</v>
      </c>
      <c r="T813" t="s">
        <v>8329</v>
      </c>
    </row>
    <row r="814" spans="1:20" ht="43.2" hidden="1" x14ac:dyDescent="0.3">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11">
        <f t="shared" si="48"/>
        <v>41334.581944444442</v>
      </c>
      <c r="P814" s="11">
        <f t="shared" si="49"/>
        <v>41282.017962962964</v>
      </c>
      <c r="Q814">
        <f t="shared" si="50"/>
        <v>152</v>
      </c>
      <c r="R814">
        <f t="shared" si="51"/>
        <v>27.61</v>
      </c>
      <c r="S814" t="s">
        <v>8328</v>
      </c>
      <c r="T814" t="s">
        <v>8329</v>
      </c>
    </row>
    <row r="815" spans="1:20" ht="28.8" hidden="1" x14ac:dyDescent="0.3">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11">
        <f t="shared" si="48"/>
        <v>41110.960243055553</v>
      </c>
      <c r="P815" s="11">
        <f t="shared" si="49"/>
        <v>41080.960243055553</v>
      </c>
      <c r="Q815">
        <f t="shared" si="50"/>
        <v>160</v>
      </c>
      <c r="R815">
        <f t="shared" si="51"/>
        <v>25</v>
      </c>
      <c r="S815" t="s">
        <v>8328</v>
      </c>
      <c r="T815" t="s">
        <v>8329</v>
      </c>
    </row>
    <row r="816" spans="1:20" ht="43.2" hidden="1" x14ac:dyDescent="0.3">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11">
        <f t="shared" si="48"/>
        <v>40694.75277777778</v>
      </c>
      <c r="P816" s="11">
        <f t="shared" si="49"/>
        <v>40679.743067129632</v>
      </c>
      <c r="Q816">
        <f t="shared" si="50"/>
        <v>127</v>
      </c>
      <c r="R816">
        <f t="shared" si="51"/>
        <v>45.46</v>
      </c>
      <c r="S816" t="s">
        <v>8328</v>
      </c>
      <c r="T816" t="s">
        <v>8329</v>
      </c>
    </row>
    <row r="817" spans="1:20" ht="28.8" hidden="1" x14ac:dyDescent="0.3">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11">
        <f t="shared" si="48"/>
        <v>41944.917858796296</v>
      </c>
      <c r="P817" s="11">
        <f t="shared" si="49"/>
        <v>41914.917858796296</v>
      </c>
      <c r="Q817">
        <f t="shared" si="50"/>
        <v>107</v>
      </c>
      <c r="R817">
        <f t="shared" si="51"/>
        <v>99.53</v>
      </c>
      <c r="S817" t="s">
        <v>8328</v>
      </c>
      <c r="T817" t="s">
        <v>8329</v>
      </c>
    </row>
    <row r="818" spans="1:20" ht="28.8" hidden="1" x14ac:dyDescent="0.3">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11">
        <f t="shared" si="48"/>
        <v>41373.270833333336</v>
      </c>
      <c r="P818" s="11">
        <f t="shared" si="49"/>
        <v>41341.870868055557</v>
      </c>
      <c r="Q818">
        <f t="shared" si="50"/>
        <v>115</v>
      </c>
      <c r="R818">
        <f t="shared" si="51"/>
        <v>39.31</v>
      </c>
      <c r="S818" t="s">
        <v>8328</v>
      </c>
      <c r="T818" t="s">
        <v>8329</v>
      </c>
    </row>
    <row r="819" spans="1:20" ht="43.2" hidden="1" x14ac:dyDescent="0.3">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11">
        <f t="shared" si="48"/>
        <v>40979.207638888889</v>
      </c>
      <c r="P819" s="11">
        <f t="shared" si="49"/>
        <v>40925.599664351852</v>
      </c>
      <c r="Q819">
        <f t="shared" si="50"/>
        <v>137</v>
      </c>
      <c r="R819">
        <f t="shared" si="51"/>
        <v>89.42</v>
      </c>
      <c r="S819" t="s">
        <v>8328</v>
      </c>
      <c r="T819" t="s">
        <v>8329</v>
      </c>
    </row>
    <row r="820" spans="1:20" ht="43.2" hidden="1" x14ac:dyDescent="0.3">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11">
        <f t="shared" si="48"/>
        <v>41128.709027777775</v>
      </c>
      <c r="P820" s="11">
        <f t="shared" si="49"/>
        <v>41120.882881944446</v>
      </c>
      <c r="Q820">
        <f t="shared" si="50"/>
        <v>156</v>
      </c>
      <c r="R820">
        <f t="shared" si="51"/>
        <v>28.68</v>
      </c>
      <c r="S820" t="s">
        <v>8328</v>
      </c>
      <c r="T820" t="s">
        <v>8329</v>
      </c>
    </row>
    <row r="821" spans="1:20" ht="28.8" hidden="1" x14ac:dyDescent="0.3">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11">
        <f t="shared" si="48"/>
        <v>41629.197222222225</v>
      </c>
      <c r="P821" s="11">
        <f t="shared" si="49"/>
        <v>41619.998310185183</v>
      </c>
      <c r="Q821">
        <f t="shared" si="50"/>
        <v>109</v>
      </c>
      <c r="R821">
        <f t="shared" si="51"/>
        <v>31.07</v>
      </c>
      <c r="S821" t="s">
        <v>8328</v>
      </c>
      <c r="T821" t="s">
        <v>8329</v>
      </c>
    </row>
    <row r="822" spans="1:20" ht="43.2" hidden="1" x14ac:dyDescent="0.3">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11">
        <f t="shared" si="48"/>
        <v>41799.208333333336</v>
      </c>
      <c r="P822" s="11">
        <f t="shared" si="49"/>
        <v>41768.841921296298</v>
      </c>
      <c r="Q822">
        <f t="shared" si="50"/>
        <v>134</v>
      </c>
      <c r="R822">
        <f t="shared" si="51"/>
        <v>70.55</v>
      </c>
      <c r="S822" t="s">
        <v>8328</v>
      </c>
      <c r="T822" t="s">
        <v>8329</v>
      </c>
    </row>
    <row r="823" spans="1:20" ht="43.2" hidden="1" x14ac:dyDescent="0.3">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11">
        <f t="shared" si="48"/>
        <v>42128.167361111111</v>
      </c>
      <c r="P823" s="11">
        <f t="shared" si="49"/>
        <v>42093.922048611115</v>
      </c>
      <c r="Q823">
        <f t="shared" si="50"/>
        <v>100</v>
      </c>
      <c r="R823">
        <f t="shared" si="51"/>
        <v>224.13</v>
      </c>
      <c r="S823" t="s">
        <v>8328</v>
      </c>
      <c r="T823" t="s">
        <v>8329</v>
      </c>
    </row>
    <row r="824" spans="1:20" ht="43.2" hidden="1" x14ac:dyDescent="0.3">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11">
        <f t="shared" si="48"/>
        <v>41187.947337962964</v>
      </c>
      <c r="P824" s="11">
        <f t="shared" si="49"/>
        <v>41157.947337962964</v>
      </c>
      <c r="Q824">
        <f t="shared" si="50"/>
        <v>119</v>
      </c>
      <c r="R824">
        <f t="shared" si="51"/>
        <v>51.81</v>
      </c>
      <c r="S824" t="s">
        <v>8328</v>
      </c>
      <c r="T824" t="s">
        <v>8329</v>
      </c>
    </row>
    <row r="825" spans="1:20" ht="43.2" hidden="1" x14ac:dyDescent="0.3">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11">
        <f t="shared" si="48"/>
        <v>42085.931157407409</v>
      </c>
      <c r="P825" s="11">
        <f t="shared" si="49"/>
        <v>42055.972824074073</v>
      </c>
      <c r="Q825">
        <f t="shared" si="50"/>
        <v>180</v>
      </c>
      <c r="R825">
        <f t="shared" si="51"/>
        <v>43.52</v>
      </c>
      <c r="S825" t="s">
        <v>8328</v>
      </c>
      <c r="T825" t="s">
        <v>8329</v>
      </c>
    </row>
    <row r="826" spans="1:20" ht="57.6" hidden="1" x14ac:dyDescent="0.3">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11">
        <f t="shared" si="48"/>
        <v>40286.290972222225</v>
      </c>
      <c r="P826" s="11">
        <f t="shared" si="49"/>
        <v>40250.242106481484</v>
      </c>
      <c r="Q826">
        <f t="shared" si="50"/>
        <v>134</v>
      </c>
      <c r="R826">
        <f t="shared" si="51"/>
        <v>39.82</v>
      </c>
      <c r="S826" t="s">
        <v>8328</v>
      </c>
      <c r="T826" t="s">
        <v>8329</v>
      </c>
    </row>
    <row r="827" spans="1:20" ht="28.8" hidden="1" x14ac:dyDescent="0.3">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11">
        <f t="shared" si="48"/>
        <v>41211.306527777779</v>
      </c>
      <c r="P827" s="11">
        <f t="shared" si="49"/>
        <v>41186.306527777779</v>
      </c>
      <c r="Q827">
        <f t="shared" si="50"/>
        <v>100</v>
      </c>
      <c r="R827">
        <f t="shared" si="51"/>
        <v>126.81</v>
      </c>
      <c r="S827" t="s">
        <v>8328</v>
      </c>
      <c r="T827" t="s">
        <v>8329</v>
      </c>
    </row>
    <row r="828" spans="1:20" ht="43.2" hidden="1" x14ac:dyDescent="0.3">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11">
        <f t="shared" si="48"/>
        <v>40993.996874999997</v>
      </c>
      <c r="P828" s="11">
        <f t="shared" si="49"/>
        <v>40973.038541666669</v>
      </c>
      <c r="Q828">
        <f t="shared" si="50"/>
        <v>101</v>
      </c>
      <c r="R828">
        <f t="shared" si="51"/>
        <v>113.88</v>
      </c>
      <c r="S828" t="s">
        <v>8328</v>
      </c>
      <c r="T828" t="s">
        <v>8329</v>
      </c>
    </row>
    <row r="829" spans="1:20" ht="57.6" hidden="1" x14ac:dyDescent="0.3">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11">
        <f t="shared" si="48"/>
        <v>40953.825694444444</v>
      </c>
      <c r="P829" s="11">
        <f t="shared" si="49"/>
        <v>40927.473460648151</v>
      </c>
      <c r="Q829">
        <f t="shared" si="50"/>
        <v>103</v>
      </c>
      <c r="R829">
        <f t="shared" si="51"/>
        <v>28.18</v>
      </c>
      <c r="S829" t="s">
        <v>8328</v>
      </c>
      <c r="T829" t="s">
        <v>8329</v>
      </c>
    </row>
    <row r="830" spans="1:20" ht="57.6" hidden="1" x14ac:dyDescent="0.3">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11">
        <f t="shared" si="48"/>
        <v>41085.683333333334</v>
      </c>
      <c r="P830" s="11">
        <f t="shared" si="49"/>
        <v>41073.050717592596</v>
      </c>
      <c r="Q830">
        <f t="shared" si="50"/>
        <v>107</v>
      </c>
      <c r="R830">
        <f t="shared" si="51"/>
        <v>36.61</v>
      </c>
      <c r="S830" t="s">
        <v>8328</v>
      </c>
      <c r="T830" t="s">
        <v>8329</v>
      </c>
    </row>
    <row r="831" spans="1:20" ht="57.6" hidden="1" x14ac:dyDescent="0.3">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11">
        <f t="shared" si="48"/>
        <v>42564.801388888889</v>
      </c>
      <c r="P831" s="11">
        <f t="shared" si="49"/>
        <v>42504.801388888889</v>
      </c>
      <c r="Q831">
        <f t="shared" si="50"/>
        <v>104</v>
      </c>
      <c r="R831">
        <f t="shared" si="51"/>
        <v>32.5</v>
      </c>
      <c r="S831" t="s">
        <v>8328</v>
      </c>
      <c r="T831" t="s">
        <v>8329</v>
      </c>
    </row>
    <row r="832" spans="1:20" ht="43.2" hidden="1" x14ac:dyDescent="0.3">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11">
        <f t="shared" si="48"/>
        <v>41355.484085648146</v>
      </c>
      <c r="P832" s="11">
        <f t="shared" si="49"/>
        <v>41325.525752314818</v>
      </c>
      <c r="Q832">
        <f t="shared" si="50"/>
        <v>108</v>
      </c>
      <c r="R832">
        <f t="shared" si="51"/>
        <v>60.66</v>
      </c>
      <c r="S832" t="s">
        <v>8328</v>
      </c>
      <c r="T832" t="s">
        <v>8329</v>
      </c>
    </row>
    <row r="833" spans="1:20" ht="28.8" hidden="1" x14ac:dyDescent="0.3">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11">
        <f t="shared" si="48"/>
        <v>41026.646921296298</v>
      </c>
      <c r="P833" s="11">
        <f t="shared" si="49"/>
        <v>40996.646921296298</v>
      </c>
      <c r="Q833">
        <f t="shared" si="50"/>
        <v>233</v>
      </c>
      <c r="R833">
        <f t="shared" si="51"/>
        <v>175</v>
      </c>
      <c r="S833" t="s">
        <v>8328</v>
      </c>
      <c r="T833" t="s">
        <v>8329</v>
      </c>
    </row>
    <row r="834" spans="1:20" ht="43.2" hidden="1" x14ac:dyDescent="0.3">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11">
        <f t="shared" ref="O834:O897" si="52">(((I834/60)/60)/24)+DATE(1970,1,1)</f>
        <v>40929.342361111114</v>
      </c>
      <c r="P834" s="11">
        <f t="shared" ref="P834:P897" si="53">(((J834/60)/60)/24)+DATE(1970,1,1)</f>
        <v>40869.675173611111</v>
      </c>
      <c r="Q834">
        <f t="shared" ref="Q834:Q897" si="54">ROUND(E834/D834*100,0)</f>
        <v>101</v>
      </c>
      <c r="R834">
        <f t="shared" si="51"/>
        <v>97.99</v>
      </c>
      <c r="S834" t="s">
        <v>8328</v>
      </c>
      <c r="T834" t="s">
        <v>8329</v>
      </c>
    </row>
    <row r="835" spans="1:20" hidden="1" x14ac:dyDescent="0.3">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11">
        <f t="shared" si="52"/>
        <v>41748.878182870372</v>
      </c>
      <c r="P835" s="11">
        <f t="shared" si="53"/>
        <v>41718.878182870372</v>
      </c>
      <c r="Q835">
        <f t="shared" si="54"/>
        <v>102</v>
      </c>
      <c r="R835">
        <f t="shared" ref="R835:R898" si="55">IFERROR(ROUND(E835/L835,2),0)</f>
        <v>148.78</v>
      </c>
      <c r="S835" t="s">
        <v>8328</v>
      </c>
      <c r="T835" t="s">
        <v>8329</v>
      </c>
    </row>
    <row r="836" spans="1:20" ht="57.6" hidden="1" x14ac:dyDescent="0.3">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11">
        <f t="shared" si="52"/>
        <v>41456.165972222225</v>
      </c>
      <c r="P836" s="11">
        <f t="shared" si="53"/>
        <v>41422.822824074072</v>
      </c>
      <c r="Q836">
        <f t="shared" si="54"/>
        <v>131</v>
      </c>
      <c r="R836">
        <f t="shared" si="55"/>
        <v>96.08</v>
      </c>
      <c r="S836" t="s">
        <v>8328</v>
      </c>
      <c r="T836" t="s">
        <v>8329</v>
      </c>
    </row>
    <row r="837" spans="1:20" ht="43.2" hidden="1" x14ac:dyDescent="0.3">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11">
        <f t="shared" si="52"/>
        <v>41048.125</v>
      </c>
      <c r="P837" s="11">
        <f t="shared" si="53"/>
        <v>41005.45784722222</v>
      </c>
      <c r="Q837">
        <f t="shared" si="54"/>
        <v>117</v>
      </c>
      <c r="R837">
        <f t="shared" si="55"/>
        <v>58.63</v>
      </c>
      <c r="S837" t="s">
        <v>8328</v>
      </c>
      <c r="T837" t="s">
        <v>8329</v>
      </c>
    </row>
    <row r="838" spans="1:20" hidden="1" x14ac:dyDescent="0.3">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11">
        <f t="shared" si="52"/>
        <v>41554.056921296295</v>
      </c>
      <c r="P838" s="11">
        <f t="shared" si="53"/>
        <v>41524.056921296295</v>
      </c>
      <c r="Q838">
        <f t="shared" si="54"/>
        <v>101</v>
      </c>
      <c r="R838">
        <f t="shared" si="55"/>
        <v>109.71</v>
      </c>
      <c r="S838" t="s">
        <v>8328</v>
      </c>
      <c r="T838" t="s">
        <v>8329</v>
      </c>
    </row>
    <row r="839" spans="1:20" ht="43.2" hidden="1" x14ac:dyDescent="0.3">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11">
        <f t="shared" si="52"/>
        <v>41760.998402777775</v>
      </c>
      <c r="P839" s="11">
        <f t="shared" si="53"/>
        <v>41730.998402777775</v>
      </c>
      <c r="Q839">
        <f t="shared" si="54"/>
        <v>122</v>
      </c>
      <c r="R839">
        <f t="shared" si="55"/>
        <v>49.11</v>
      </c>
      <c r="S839" t="s">
        <v>8328</v>
      </c>
      <c r="T839" t="s">
        <v>8329</v>
      </c>
    </row>
    <row r="840" spans="1:20" ht="43.2" hidden="1" x14ac:dyDescent="0.3">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11">
        <f t="shared" si="52"/>
        <v>40925.897974537038</v>
      </c>
      <c r="P840" s="11">
        <f t="shared" si="53"/>
        <v>40895.897974537038</v>
      </c>
      <c r="Q840">
        <f t="shared" si="54"/>
        <v>145</v>
      </c>
      <c r="R840">
        <f t="shared" si="55"/>
        <v>47.67</v>
      </c>
      <c r="S840" t="s">
        <v>8328</v>
      </c>
      <c r="T840" t="s">
        <v>8329</v>
      </c>
    </row>
    <row r="841" spans="1:20" ht="43.2" hidden="1" x14ac:dyDescent="0.3">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11">
        <f t="shared" si="52"/>
        <v>41174.763379629629</v>
      </c>
      <c r="P841" s="11">
        <f t="shared" si="53"/>
        <v>41144.763379629629</v>
      </c>
      <c r="Q841">
        <f t="shared" si="54"/>
        <v>117</v>
      </c>
      <c r="R841">
        <f t="shared" si="55"/>
        <v>60.74</v>
      </c>
      <c r="S841" t="s">
        <v>8328</v>
      </c>
      <c r="T841" t="s">
        <v>8329</v>
      </c>
    </row>
    <row r="842" spans="1:20" ht="43.2" hidden="1" x14ac:dyDescent="0.3">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11">
        <f t="shared" si="52"/>
        <v>42637.226701388892</v>
      </c>
      <c r="P842" s="11">
        <f t="shared" si="53"/>
        <v>42607.226701388892</v>
      </c>
      <c r="Q842">
        <f t="shared" si="54"/>
        <v>120</v>
      </c>
      <c r="R842">
        <f t="shared" si="55"/>
        <v>63.38</v>
      </c>
      <c r="S842" t="s">
        <v>8328</v>
      </c>
      <c r="T842" t="s">
        <v>8330</v>
      </c>
    </row>
    <row r="843" spans="1:20" ht="43.2" hidden="1" x14ac:dyDescent="0.3">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11">
        <f t="shared" si="52"/>
        <v>41953.88035879629</v>
      </c>
      <c r="P843" s="11">
        <f t="shared" si="53"/>
        <v>41923.838692129626</v>
      </c>
      <c r="Q843">
        <f t="shared" si="54"/>
        <v>101</v>
      </c>
      <c r="R843">
        <f t="shared" si="55"/>
        <v>53.89</v>
      </c>
      <c r="S843" t="s">
        <v>8328</v>
      </c>
      <c r="T843" t="s">
        <v>8330</v>
      </c>
    </row>
    <row r="844" spans="1:20" ht="43.2" hidden="1" x14ac:dyDescent="0.3">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11">
        <f t="shared" si="52"/>
        <v>41561.165972222225</v>
      </c>
      <c r="P844" s="11">
        <f t="shared" si="53"/>
        <v>41526.592395833337</v>
      </c>
      <c r="Q844">
        <f t="shared" si="54"/>
        <v>104</v>
      </c>
      <c r="R844">
        <f t="shared" si="55"/>
        <v>66.87</v>
      </c>
      <c r="S844" t="s">
        <v>8328</v>
      </c>
      <c r="T844" t="s">
        <v>8330</v>
      </c>
    </row>
    <row r="845" spans="1:20" ht="43.2" hidden="1" x14ac:dyDescent="0.3">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11">
        <f t="shared" si="52"/>
        <v>42712.333333333328</v>
      </c>
      <c r="P845" s="11">
        <f t="shared" si="53"/>
        <v>42695.257870370369</v>
      </c>
      <c r="Q845">
        <f t="shared" si="54"/>
        <v>267</v>
      </c>
      <c r="R845">
        <f t="shared" si="55"/>
        <v>63.1</v>
      </c>
      <c r="S845" t="s">
        <v>8328</v>
      </c>
      <c r="T845" t="s">
        <v>8330</v>
      </c>
    </row>
    <row r="846" spans="1:20" ht="57.6" hidden="1" x14ac:dyDescent="0.3">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11">
        <f t="shared" si="52"/>
        <v>41944.207638888889</v>
      </c>
      <c r="P846" s="11">
        <f t="shared" si="53"/>
        <v>41905.684629629628</v>
      </c>
      <c r="Q846">
        <f t="shared" si="54"/>
        <v>194</v>
      </c>
      <c r="R846">
        <f t="shared" si="55"/>
        <v>36.630000000000003</v>
      </c>
      <c r="S846" t="s">
        <v>8328</v>
      </c>
      <c r="T846" t="s">
        <v>8330</v>
      </c>
    </row>
    <row r="847" spans="1:20" ht="43.2" hidden="1" x14ac:dyDescent="0.3">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11">
        <f t="shared" si="52"/>
        <v>42618.165972222225</v>
      </c>
      <c r="P847" s="11">
        <f t="shared" si="53"/>
        <v>42578.205972222218</v>
      </c>
      <c r="Q847">
        <f t="shared" si="54"/>
        <v>120</v>
      </c>
      <c r="R847">
        <f t="shared" si="55"/>
        <v>34.01</v>
      </c>
      <c r="S847" t="s">
        <v>8328</v>
      </c>
      <c r="T847" t="s">
        <v>8330</v>
      </c>
    </row>
    <row r="848" spans="1:20" ht="43.2" hidden="1" x14ac:dyDescent="0.3">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11">
        <f t="shared" si="52"/>
        <v>41708.583333333336</v>
      </c>
      <c r="P848" s="11">
        <f t="shared" si="53"/>
        <v>41694.391840277778</v>
      </c>
      <c r="Q848">
        <f t="shared" si="54"/>
        <v>122</v>
      </c>
      <c r="R848">
        <f t="shared" si="55"/>
        <v>28.55</v>
      </c>
      <c r="S848" t="s">
        <v>8328</v>
      </c>
      <c r="T848" t="s">
        <v>8330</v>
      </c>
    </row>
    <row r="849" spans="1:20" ht="28.8" hidden="1" x14ac:dyDescent="0.3">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11">
        <f t="shared" si="52"/>
        <v>42195.79833333334</v>
      </c>
      <c r="P849" s="11">
        <f t="shared" si="53"/>
        <v>42165.79833333334</v>
      </c>
      <c r="Q849">
        <f t="shared" si="54"/>
        <v>100</v>
      </c>
      <c r="R849">
        <f t="shared" si="55"/>
        <v>10</v>
      </c>
      <c r="S849" t="s">
        <v>8328</v>
      </c>
      <c r="T849" t="s">
        <v>8330</v>
      </c>
    </row>
    <row r="850" spans="1:20" ht="43.2" hidden="1" x14ac:dyDescent="0.3">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11">
        <f t="shared" si="52"/>
        <v>42108.792048611111</v>
      </c>
      <c r="P850" s="11">
        <f t="shared" si="53"/>
        <v>42078.792048611111</v>
      </c>
      <c r="Q850">
        <f t="shared" si="54"/>
        <v>100</v>
      </c>
      <c r="R850">
        <f t="shared" si="55"/>
        <v>18.75</v>
      </c>
      <c r="S850" t="s">
        <v>8328</v>
      </c>
      <c r="T850" t="s">
        <v>8330</v>
      </c>
    </row>
    <row r="851" spans="1:20" ht="57.6" hidden="1" x14ac:dyDescent="0.3">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11">
        <f t="shared" si="52"/>
        <v>42079.107222222221</v>
      </c>
      <c r="P851" s="11">
        <f t="shared" si="53"/>
        <v>42051.148888888885</v>
      </c>
      <c r="Q851">
        <f t="shared" si="54"/>
        <v>120</v>
      </c>
      <c r="R851">
        <f t="shared" si="55"/>
        <v>41.7</v>
      </c>
      <c r="S851" t="s">
        <v>8328</v>
      </c>
      <c r="T851" t="s">
        <v>8330</v>
      </c>
    </row>
    <row r="852" spans="1:20" ht="43.2" hidden="1" x14ac:dyDescent="0.3">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11">
        <f t="shared" si="52"/>
        <v>42485.207638888889</v>
      </c>
      <c r="P852" s="11">
        <f t="shared" si="53"/>
        <v>42452.827743055561</v>
      </c>
      <c r="Q852">
        <f t="shared" si="54"/>
        <v>155</v>
      </c>
      <c r="R852">
        <f t="shared" si="55"/>
        <v>46.67</v>
      </c>
      <c r="S852" t="s">
        <v>8328</v>
      </c>
      <c r="T852" t="s">
        <v>8330</v>
      </c>
    </row>
    <row r="853" spans="1:20" ht="43.2" hidden="1" x14ac:dyDescent="0.3">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11">
        <f t="shared" si="52"/>
        <v>42582.822916666672</v>
      </c>
      <c r="P853" s="11">
        <f t="shared" si="53"/>
        <v>42522.880243055552</v>
      </c>
      <c r="Q853">
        <f t="shared" si="54"/>
        <v>130</v>
      </c>
      <c r="R853">
        <f t="shared" si="55"/>
        <v>37.270000000000003</v>
      </c>
      <c r="S853" t="s">
        <v>8328</v>
      </c>
      <c r="T853" t="s">
        <v>8330</v>
      </c>
    </row>
    <row r="854" spans="1:20" ht="28.8" hidden="1" x14ac:dyDescent="0.3">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11">
        <f t="shared" si="52"/>
        <v>42667.875</v>
      </c>
      <c r="P854" s="11">
        <f t="shared" si="53"/>
        <v>42656.805497685185</v>
      </c>
      <c r="Q854">
        <f t="shared" si="54"/>
        <v>105</v>
      </c>
      <c r="R854">
        <f t="shared" si="55"/>
        <v>59.26</v>
      </c>
      <c r="S854" t="s">
        <v>8328</v>
      </c>
      <c r="T854" t="s">
        <v>8330</v>
      </c>
    </row>
    <row r="855" spans="1:20" ht="43.2" hidden="1" x14ac:dyDescent="0.3">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11">
        <f t="shared" si="52"/>
        <v>42051.832280092596</v>
      </c>
      <c r="P855" s="11">
        <f t="shared" si="53"/>
        <v>42021.832280092596</v>
      </c>
      <c r="Q855">
        <f t="shared" si="54"/>
        <v>100</v>
      </c>
      <c r="R855">
        <f t="shared" si="55"/>
        <v>30</v>
      </c>
      <c r="S855" t="s">
        <v>8328</v>
      </c>
      <c r="T855" t="s">
        <v>8330</v>
      </c>
    </row>
    <row r="856" spans="1:20" ht="43.2" hidden="1" x14ac:dyDescent="0.3">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11">
        <f t="shared" si="52"/>
        <v>42732.212337962963</v>
      </c>
      <c r="P856" s="11">
        <f t="shared" si="53"/>
        <v>42702.212337962963</v>
      </c>
      <c r="Q856">
        <f t="shared" si="54"/>
        <v>118</v>
      </c>
      <c r="R856">
        <f t="shared" si="55"/>
        <v>65.86</v>
      </c>
      <c r="S856" t="s">
        <v>8328</v>
      </c>
      <c r="T856" t="s">
        <v>8330</v>
      </c>
    </row>
    <row r="857" spans="1:20" ht="28.8" hidden="1" x14ac:dyDescent="0.3">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11">
        <f t="shared" si="52"/>
        <v>42575.125196759262</v>
      </c>
      <c r="P857" s="11">
        <f t="shared" si="53"/>
        <v>42545.125196759262</v>
      </c>
      <c r="Q857">
        <f t="shared" si="54"/>
        <v>103</v>
      </c>
      <c r="R857">
        <f t="shared" si="55"/>
        <v>31.91</v>
      </c>
      <c r="S857" t="s">
        <v>8328</v>
      </c>
      <c r="T857" t="s">
        <v>8330</v>
      </c>
    </row>
    <row r="858" spans="1:20" ht="57.6" hidden="1" x14ac:dyDescent="0.3">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11">
        <f t="shared" si="52"/>
        <v>42668.791666666672</v>
      </c>
      <c r="P858" s="11">
        <f t="shared" si="53"/>
        <v>42609.311990740738</v>
      </c>
      <c r="Q858">
        <f t="shared" si="54"/>
        <v>218</v>
      </c>
      <c r="R858">
        <f t="shared" si="55"/>
        <v>19.46</v>
      </c>
      <c r="S858" t="s">
        <v>8328</v>
      </c>
      <c r="T858" t="s">
        <v>8330</v>
      </c>
    </row>
    <row r="859" spans="1:20" ht="43.2" hidden="1" x14ac:dyDescent="0.3">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11">
        <f t="shared" si="52"/>
        <v>42333.623043981483</v>
      </c>
      <c r="P859" s="11">
        <f t="shared" si="53"/>
        <v>42291.581377314811</v>
      </c>
      <c r="Q859">
        <f t="shared" si="54"/>
        <v>100</v>
      </c>
      <c r="R859">
        <f t="shared" si="55"/>
        <v>50</v>
      </c>
      <c r="S859" t="s">
        <v>8328</v>
      </c>
      <c r="T859" t="s">
        <v>8330</v>
      </c>
    </row>
    <row r="860" spans="1:20" ht="43.2" hidden="1" x14ac:dyDescent="0.3">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11">
        <f t="shared" si="52"/>
        <v>42109.957638888889</v>
      </c>
      <c r="P860" s="11">
        <f t="shared" si="53"/>
        <v>42079.745578703703</v>
      </c>
      <c r="Q860">
        <f t="shared" si="54"/>
        <v>144</v>
      </c>
      <c r="R860">
        <f t="shared" si="55"/>
        <v>22.74</v>
      </c>
      <c r="S860" t="s">
        <v>8328</v>
      </c>
      <c r="T860" t="s">
        <v>8330</v>
      </c>
    </row>
    <row r="861" spans="1:20" ht="43.2" hidden="1" x14ac:dyDescent="0.3">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11">
        <f t="shared" si="52"/>
        <v>42159</v>
      </c>
      <c r="P861" s="11">
        <f t="shared" si="53"/>
        <v>42128.820231481484</v>
      </c>
      <c r="Q861">
        <f t="shared" si="54"/>
        <v>105</v>
      </c>
      <c r="R861">
        <f t="shared" si="55"/>
        <v>42.72</v>
      </c>
      <c r="S861" t="s">
        <v>8328</v>
      </c>
      <c r="T861" t="s">
        <v>8330</v>
      </c>
    </row>
    <row r="862" spans="1:20" ht="43.2" hidden="1" x14ac:dyDescent="0.3">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11">
        <f t="shared" si="52"/>
        <v>41600.524456018517</v>
      </c>
      <c r="P862" s="11">
        <f t="shared" si="53"/>
        <v>41570.482789351852</v>
      </c>
      <c r="Q862">
        <f t="shared" si="54"/>
        <v>18</v>
      </c>
      <c r="R862">
        <f t="shared" si="55"/>
        <v>52.92</v>
      </c>
      <c r="S862" t="s">
        <v>8328</v>
      </c>
      <c r="T862" t="s">
        <v>8331</v>
      </c>
    </row>
    <row r="863" spans="1:20" ht="43.2" hidden="1" x14ac:dyDescent="0.3">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11">
        <f t="shared" si="52"/>
        <v>42629.965324074074</v>
      </c>
      <c r="P863" s="11">
        <f t="shared" si="53"/>
        <v>42599.965324074074</v>
      </c>
      <c r="Q863">
        <f t="shared" si="54"/>
        <v>2</v>
      </c>
      <c r="R863">
        <f t="shared" si="55"/>
        <v>50.5</v>
      </c>
      <c r="S863" t="s">
        <v>8328</v>
      </c>
      <c r="T863" t="s">
        <v>8331</v>
      </c>
    </row>
    <row r="864" spans="1:20" ht="43.2" hidden="1" x14ac:dyDescent="0.3">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11">
        <f t="shared" si="52"/>
        <v>41589.596620370372</v>
      </c>
      <c r="P864" s="11">
        <f t="shared" si="53"/>
        <v>41559.5549537037</v>
      </c>
      <c r="Q864">
        <f t="shared" si="54"/>
        <v>0</v>
      </c>
      <c r="R864">
        <f t="shared" si="55"/>
        <v>42.5</v>
      </c>
      <c r="S864" t="s">
        <v>8328</v>
      </c>
      <c r="T864" t="s">
        <v>8331</v>
      </c>
    </row>
    <row r="865" spans="1:20" ht="43.2" hidden="1" x14ac:dyDescent="0.3">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11">
        <f t="shared" si="52"/>
        <v>40951.117662037039</v>
      </c>
      <c r="P865" s="11">
        <f t="shared" si="53"/>
        <v>40921.117662037039</v>
      </c>
      <c r="Q865">
        <f t="shared" si="54"/>
        <v>5</v>
      </c>
      <c r="R865">
        <f t="shared" si="55"/>
        <v>18</v>
      </c>
      <c r="S865" t="s">
        <v>8328</v>
      </c>
      <c r="T865" t="s">
        <v>8331</v>
      </c>
    </row>
    <row r="866" spans="1:20" ht="43.2" hidden="1" x14ac:dyDescent="0.3">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11">
        <f t="shared" si="52"/>
        <v>41563.415972222225</v>
      </c>
      <c r="P866" s="11">
        <f t="shared" si="53"/>
        <v>41541.106921296298</v>
      </c>
      <c r="Q866">
        <f t="shared" si="54"/>
        <v>42</v>
      </c>
      <c r="R866">
        <f t="shared" si="55"/>
        <v>34.18</v>
      </c>
      <c r="S866" t="s">
        <v>8328</v>
      </c>
      <c r="T866" t="s">
        <v>8331</v>
      </c>
    </row>
    <row r="867" spans="1:20" ht="43.2" hidden="1" x14ac:dyDescent="0.3">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11">
        <f t="shared" si="52"/>
        <v>41290.77311342593</v>
      </c>
      <c r="P867" s="11">
        <f t="shared" si="53"/>
        <v>41230.77311342593</v>
      </c>
      <c r="Q867">
        <f t="shared" si="54"/>
        <v>2</v>
      </c>
      <c r="R867">
        <f t="shared" si="55"/>
        <v>22.5</v>
      </c>
      <c r="S867" t="s">
        <v>8328</v>
      </c>
      <c r="T867" t="s">
        <v>8331</v>
      </c>
    </row>
    <row r="868" spans="1:20" ht="43.2" hidden="1" x14ac:dyDescent="0.3">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11">
        <f t="shared" si="52"/>
        <v>42063.631944444445</v>
      </c>
      <c r="P868" s="11">
        <f t="shared" si="53"/>
        <v>42025.637939814813</v>
      </c>
      <c r="Q868">
        <f t="shared" si="54"/>
        <v>18</v>
      </c>
      <c r="R868">
        <f t="shared" si="55"/>
        <v>58.18</v>
      </c>
      <c r="S868" t="s">
        <v>8328</v>
      </c>
      <c r="T868" t="s">
        <v>8331</v>
      </c>
    </row>
    <row r="869" spans="1:20" ht="43.2" hidden="1" x14ac:dyDescent="0.3">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11">
        <f t="shared" si="52"/>
        <v>40148.207638888889</v>
      </c>
      <c r="P869" s="11">
        <f t="shared" si="53"/>
        <v>40088.105393518519</v>
      </c>
      <c r="Q869">
        <f t="shared" si="54"/>
        <v>24</v>
      </c>
      <c r="R869">
        <f t="shared" si="55"/>
        <v>109.18</v>
      </c>
      <c r="S869" t="s">
        <v>8328</v>
      </c>
      <c r="T869" t="s">
        <v>8331</v>
      </c>
    </row>
    <row r="870" spans="1:20" ht="57.6" hidden="1" x14ac:dyDescent="0.3">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11">
        <f t="shared" si="52"/>
        <v>41646.027754629627</v>
      </c>
      <c r="P870" s="11">
        <f t="shared" si="53"/>
        <v>41616.027754629627</v>
      </c>
      <c r="Q870">
        <f t="shared" si="54"/>
        <v>0</v>
      </c>
      <c r="R870">
        <f t="shared" si="55"/>
        <v>50</v>
      </c>
      <c r="S870" t="s">
        <v>8328</v>
      </c>
      <c r="T870" t="s">
        <v>8331</v>
      </c>
    </row>
    <row r="871" spans="1:20" ht="57.6" hidden="1" x14ac:dyDescent="0.3">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11">
        <f t="shared" si="52"/>
        <v>41372.803900462961</v>
      </c>
      <c r="P871" s="11">
        <f t="shared" si="53"/>
        <v>41342.845567129632</v>
      </c>
      <c r="Q871">
        <f t="shared" si="54"/>
        <v>12</v>
      </c>
      <c r="R871">
        <f t="shared" si="55"/>
        <v>346.67</v>
      </c>
      <c r="S871" t="s">
        <v>8328</v>
      </c>
      <c r="T871" t="s">
        <v>8331</v>
      </c>
    </row>
    <row r="872" spans="1:20" ht="43.2" hidden="1" x14ac:dyDescent="0.3">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11">
        <f t="shared" si="52"/>
        <v>41518.022256944445</v>
      </c>
      <c r="P872" s="11">
        <f t="shared" si="53"/>
        <v>41488.022256944445</v>
      </c>
      <c r="Q872">
        <f t="shared" si="54"/>
        <v>0</v>
      </c>
      <c r="R872">
        <f t="shared" si="55"/>
        <v>12.4</v>
      </c>
      <c r="S872" t="s">
        <v>8328</v>
      </c>
      <c r="T872" t="s">
        <v>8331</v>
      </c>
    </row>
    <row r="873" spans="1:20" ht="43.2" hidden="1" x14ac:dyDescent="0.3">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11">
        <f t="shared" si="52"/>
        <v>41607.602951388886</v>
      </c>
      <c r="P873" s="11">
        <f t="shared" si="53"/>
        <v>41577.561284722222</v>
      </c>
      <c r="Q873">
        <f t="shared" si="54"/>
        <v>5</v>
      </c>
      <c r="R873">
        <f t="shared" si="55"/>
        <v>27.08</v>
      </c>
      <c r="S873" t="s">
        <v>8328</v>
      </c>
      <c r="T873" t="s">
        <v>8331</v>
      </c>
    </row>
    <row r="874" spans="1:20" ht="43.2" hidden="1" x14ac:dyDescent="0.3">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11">
        <f t="shared" si="52"/>
        <v>40612.825543981482</v>
      </c>
      <c r="P874" s="11">
        <f t="shared" si="53"/>
        <v>40567.825543981482</v>
      </c>
      <c r="Q874">
        <f t="shared" si="54"/>
        <v>1</v>
      </c>
      <c r="R874">
        <f t="shared" si="55"/>
        <v>32.5</v>
      </c>
      <c r="S874" t="s">
        <v>8328</v>
      </c>
      <c r="T874" t="s">
        <v>8331</v>
      </c>
    </row>
    <row r="875" spans="1:20" ht="28.8" hidden="1" x14ac:dyDescent="0.3">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11">
        <f t="shared" si="52"/>
        <v>41224.208796296298</v>
      </c>
      <c r="P875" s="11">
        <f t="shared" si="53"/>
        <v>41184.167129629634</v>
      </c>
      <c r="Q875">
        <f t="shared" si="54"/>
        <v>1</v>
      </c>
      <c r="R875">
        <f t="shared" si="55"/>
        <v>9</v>
      </c>
      <c r="S875" t="s">
        <v>8328</v>
      </c>
      <c r="T875" t="s">
        <v>8331</v>
      </c>
    </row>
    <row r="876" spans="1:20" ht="57.6" hidden="1" x14ac:dyDescent="0.3">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11">
        <f t="shared" si="52"/>
        <v>41398.583726851852</v>
      </c>
      <c r="P876" s="11">
        <f t="shared" si="53"/>
        <v>41368.583726851852</v>
      </c>
      <c r="Q876">
        <f t="shared" si="54"/>
        <v>24</v>
      </c>
      <c r="R876">
        <f t="shared" si="55"/>
        <v>34.76</v>
      </c>
      <c r="S876" t="s">
        <v>8328</v>
      </c>
      <c r="T876" t="s">
        <v>8331</v>
      </c>
    </row>
    <row r="877" spans="1:20" ht="57.6" hidden="1" x14ac:dyDescent="0.3">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11">
        <f t="shared" si="52"/>
        <v>42268.723738425921</v>
      </c>
      <c r="P877" s="11">
        <f t="shared" si="53"/>
        <v>42248.723738425921</v>
      </c>
      <c r="Q877">
        <f t="shared" si="54"/>
        <v>0</v>
      </c>
      <c r="R877">
        <f t="shared" si="55"/>
        <v>0</v>
      </c>
      <c r="S877" t="s">
        <v>8328</v>
      </c>
      <c r="T877" t="s">
        <v>8331</v>
      </c>
    </row>
    <row r="878" spans="1:20" ht="28.8" hidden="1" x14ac:dyDescent="0.3">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11">
        <f t="shared" si="52"/>
        <v>41309.496840277774</v>
      </c>
      <c r="P878" s="11">
        <f t="shared" si="53"/>
        <v>41276.496840277774</v>
      </c>
      <c r="Q878">
        <f t="shared" si="54"/>
        <v>41</v>
      </c>
      <c r="R878">
        <f t="shared" si="55"/>
        <v>28.58</v>
      </c>
      <c r="S878" t="s">
        <v>8328</v>
      </c>
      <c r="T878" t="s">
        <v>8331</v>
      </c>
    </row>
    <row r="879" spans="1:20" ht="43.2" hidden="1" x14ac:dyDescent="0.3">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11">
        <f t="shared" si="52"/>
        <v>41627.788888888892</v>
      </c>
      <c r="P879" s="11">
        <f t="shared" si="53"/>
        <v>41597.788888888892</v>
      </c>
      <c r="Q879">
        <f t="shared" si="54"/>
        <v>68</v>
      </c>
      <c r="R879">
        <f t="shared" si="55"/>
        <v>46.59</v>
      </c>
      <c r="S879" t="s">
        <v>8328</v>
      </c>
      <c r="T879" t="s">
        <v>8331</v>
      </c>
    </row>
    <row r="880" spans="1:20" ht="43.2" hidden="1" x14ac:dyDescent="0.3">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11">
        <f t="shared" si="52"/>
        <v>40535.232916666668</v>
      </c>
      <c r="P880" s="11">
        <f t="shared" si="53"/>
        <v>40505.232916666668</v>
      </c>
      <c r="Q880">
        <f t="shared" si="54"/>
        <v>1</v>
      </c>
      <c r="R880">
        <f t="shared" si="55"/>
        <v>32.5</v>
      </c>
      <c r="S880" t="s">
        <v>8328</v>
      </c>
      <c r="T880" t="s">
        <v>8331</v>
      </c>
    </row>
    <row r="881" spans="1:20" ht="43.2" hidden="1" x14ac:dyDescent="0.3">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11">
        <f t="shared" si="52"/>
        <v>41058.829918981479</v>
      </c>
      <c r="P881" s="11">
        <f t="shared" si="53"/>
        <v>41037.829918981479</v>
      </c>
      <c r="Q881">
        <f t="shared" si="54"/>
        <v>31</v>
      </c>
      <c r="R881">
        <f t="shared" si="55"/>
        <v>21.47</v>
      </c>
      <c r="S881" t="s">
        <v>8328</v>
      </c>
      <c r="T881" t="s">
        <v>8331</v>
      </c>
    </row>
    <row r="882" spans="1:20" ht="43.2" hidden="1" x14ac:dyDescent="0.3">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11">
        <f t="shared" si="52"/>
        <v>41212.32104166667</v>
      </c>
      <c r="P882" s="11">
        <f t="shared" si="53"/>
        <v>41179.32104166667</v>
      </c>
      <c r="Q882">
        <f t="shared" si="54"/>
        <v>3</v>
      </c>
      <c r="R882">
        <f t="shared" si="55"/>
        <v>14.13</v>
      </c>
      <c r="S882" t="s">
        <v>8328</v>
      </c>
      <c r="T882" t="s">
        <v>8332</v>
      </c>
    </row>
    <row r="883" spans="1:20" ht="43.2" hidden="1" x14ac:dyDescent="0.3">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11">
        <f t="shared" si="52"/>
        <v>40922.25099537037</v>
      </c>
      <c r="P883" s="11">
        <f t="shared" si="53"/>
        <v>40877.25099537037</v>
      </c>
      <c r="Q883">
        <f t="shared" si="54"/>
        <v>1</v>
      </c>
      <c r="R883">
        <f t="shared" si="55"/>
        <v>30</v>
      </c>
      <c r="S883" t="s">
        <v>8328</v>
      </c>
      <c r="T883" t="s">
        <v>8332</v>
      </c>
    </row>
    <row r="884" spans="1:20" ht="43.2" hidden="1" x14ac:dyDescent="0.3">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11">
        <f t="shared" si="52"/>
        <v>40792.860532407409</v>
      </c>
      <c r="P884" s="11">
        <f t="shared" si="53"/>
        <v>40759.860532407409</v>
      </c>
      <c r="Q884">
        <f t="shared" si="54"/>
        <v>20</v>
      </c>
      <c r="R884">
        <f t="shared" si="55"/>
        <v>21.57</v>
      </c>
      <c r="S884" t="s">
        <v>8328</v>
      </c>
      <c r="T884" t="s">
        <v>8332</v>
      </c>
    </row>
    <row r="885" spans="1:20" ht="57.6" hidden="1" x14ac:dyDescent="0.3">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11">
        <f t="shared" si="52"/>
        <v>42431.935590277775</v>
      </c>
      <c r="P885" s="11">
        <f t="shared" si="53"/>
        <v>42371.935590277775</v>
      </c>
      <c r="Q885">
        <f t="shared" si="54"/>
        <v>40</v>
      </c>
      <c r="R885">
        <f t="shared" si="55"/>
        <v>83.38</v>
      </c>
      <c r="S885" t="s">
        <v>8328</v>
      </c>
      <c r="T885" t="s">
        <v>8332</v>
      </c>
    </row>
    <row r="886" spans="1:20" ht="43.2" hidden="1" x14ac:dyDescent="0.3">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11">
        <f t="shared" si="52"/>
        <v>41041.104861111111</v>
      </c>
      <c r="P886" s="11">
        <f t="shared" si="53"/>
        <v>40981.802615740737</v>
      </c>
      <c r="Q886">
        <f t="shared" si="54"/>
        <v>1</v>
      </c>
      <c r="R886">
        <f t="shared" si="55"/>
        <v>10</v>
      </c>
      <c r="S886" t="s">
        <v>8328</v>
      </c>
      <c r="T886" t="s">
        <v>8332</v>
      </c>
    </row>
    <row r="887" spans="1:20" ht="43.2" hidden="1" x14ac:dyDescent="0.3">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11">
        <f t="shared" si="52"/>
        <v>42734.941099537042</v>
      </c>
      <c r="P887" s="11">
        <f t="shared" si="53"/>
        <v>42713.941099537042</v>
      </c>
      <c r="Q887">
        <f t="shared" si="54"/>
        <v>75</v>
      </c>
      <c r="R887">
        <f t="shared" si="55"/>
        <v>35.71</v>
      </c>
      <c r="S887" t="s">
        <v>8328</v>
      </c>
      <c r="T887" t="s">
        <v>8332</v>
      </c>
    </row>
    <row r="888" spans="1:20" ht="43.2" hidden="1" x14ac:dyDescent="0.3">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11">
        <f t="shared" si="52"/>
        <v>42628.870520833334</v>
      </c>
      <c r="P888" s="11">
        <f t="shared" si="53"/>
        <v>42603.870520833334</v>
      </c>
      <c r="Q888">
        <f t="shared" si="54"/>
        <v>41</v>
      </c>
      <c r="R888">
        <f t="shared" si="55"/>
        <v>29.29</v>
      </c>
      <c r="S888" t="s">
        <v>8328</v>
      </c>
      <c r="T888" t="s">
        <v>8332</v>
      </c>
    </row>
    <row r="889" spans="1:20" ht="43.2" hidden="1" x14ac:dyDescent="0.3">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11">
        <f t="shared" si="52"/>
        <v>41056.958969907406</v>
      </c>
      <c r="P889" s="11">
        <f t="shared" si="53"/>
        <v>41026.958969907406</v>
      </c>
      <c r="Q889">
        <f t="shared" si="54"/>
        <v>0</v>
      </c>
      <c r="R889">
        <f t="shared" si="55"/>
        <v>0</v>
      </c>
      <c r="S889" t="s">
        <v>8328</v>
      </c>
      <c r="T889" t="s">
        <v>8332</v>
      </c>
    </row>
    <row r="890" spans="1:20" ht="57.6" hidden="1" x14ac:dyDescent="0.3">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11">
        <f t="shared" si="52"/>
        <v>40787.25</v>
      </c>
      <c r="P890" s="11">
        <f t="shared" si="53"/>
        <v>40751.753298611111</v>
      </c>
      <c r="Q890">
        <f t="shared" si="54"/>
        <v>7</v>
      </c>
      <c r="R890">
        <f t="shared" si="55"/>
        <v>18</v>
      </c>
      <c r="S890" t="s">
        <v>8328</v>
      </c>
      <c r="T890" t="s">
        <v>8332</v>
      </c>
    </row>
    <row r="891" spans="1:20" ht="43.2" hidden="1" x14ac:dyDescent="0.3">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11">
        <f t="shared" si="52"/>
        <v>41917.784062500003</v>
      </c>
      <c r="P891" s="11">
        <f t="shared" si="53"/>
        <v>41887.784062500003</v>
      </c>
      <c r="Q891">
        <f t="shared" si="54"/>
        <v>9</v>
      </c>
      <c r="R891">
        <f t="shared" si="55"/>
        <v>73.760000000000005</v>
      </c>
      <c r="S891" t="s">
        <v>8328</v>
      </c>
      <c r="T891" t="s">
        <v>8332</v>
      </c>
    </row>
    <row r="892" spans="1:20" ht="57.6" hidden="1" x14ac:dyDescent="0.3">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11">
        <f t="shared" si="52"/>
        <v>41599.740497685183</v>
      </c>
      <c r="P892" s="11">
        <f t="shared" si="53"/>
        <v>41569.698831018519</v>
      </c>
      <c r="Q892">
        <f t="shared" si="54"/>
        <v>4</v>
      </c>
      <c r="R892">
        <f t="shared" si="55"/>
        <v>31.25</v>
      </c>
      <c r="S892" t="s">
        <v>8328</v>
      </c>
      <c r="T892" t="s">
        <v>8332</v>
      </c>
    </row>
    <row r="893" spans="1:20" ht="43.2" hidden="1" x14ac:dyDescent="0.3">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11">
        <f t="shared" si="52"/>
        <v>41872.031597222223</v>
      </c>
      <c r="P893" s="11">
        <f t="shared" si="53"/>
        <v>41842.031597222223</v>
      </c>
      <c r="Q893">
        <f t="shared" si="54"/>
        <v>3</v>
      </c>
      <c r="R893">
        <f t="shared" si="55"/>
        <v>28.89</v>
      </c>
      <c r="S893" t="s">
        <v>8328</v>
      </c>
      <c r="T893" t="s">
        <v>8332</v>
      </c>
    </row>
    <row r="894" spans="1:20" ht="43.2" hidden="1" x14ac:dyDescent="0.3">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11">
        <f t="shared" si="52"/>
        <v>40391.166666666664</v>
      </c>
      <c r="P894" s="11">
        <f t="shared" si="53"/>
        <v>40304.20003472222</v>
      </c>
      <c r="Q894">
        <f t="shared" si="54"/>
        <v>41</v>
      </c>
      <c r="R894">
        <f t="shared" si="55"/>
        <v>143.82</v>
      </c>
      <c r="S894" t="s">
        <v>8328</v>
      </c>
      <c r="T894" t="s">
        <v>8332</v>
      </c>
    </row>
    <row r="895" spans="1:20" ht="43.2" hidden="1" x14ac:dyDescent="0.3">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11">
        <f t="shared" si="52"/>
        <v>42095.856053240743</v>
      </c>
      <c r="P895" s="11">
        <f t="shared" si="53"/>
        <v>42065.897719907407</v>
      </c>
      <c r="Q895">
        <f t="shared" si="54"/>
        <v>10</v>
      </c>
      <c r="R895">
        <f t="shared" si="55"/>
        <v>40</v>
      </c>
      <c r="S895" t="s">
        <v>8328</v>
      </c>
      <c r="T895" t="s">
        <v>8332</v>
      </c>
    </row>
    <row r="896" spans="1:20" ht="43.2" hidden="1" x14ac:dyDescent="0.3">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11">
        <f t="shared" si="52"/>
        <v>42526.981597222228</v>
      </c>
      <c r="P896" s="11">
        <f t="shared" si="53"/>
        <v>42496.981597222228</v>
      </c>
      <c r="Q896">
        <f t="shared" si="54"/>
        <v>39</v>
      </c>
      <c r="R896">
        <f t="shared" si="55"/>
        <v>147.81</v>
      </c>
      <c r="S896" t="s">
        <v>8328</v>
      </c>
      <c r="T896" t="s">
        <v>8332</v>
      </c>
    </row>
    <row r="897" spans="1:20" ht="43.2" hidden="1" x14ac:dyDescent="0.3">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11">
        <f t="shared" si="52"/>
        <v>40476.127650462964</v>
      </c>
      <c r="P897" s="11">
        <f t="shared" si="53"/>
        <v>40431.127650462964</v>
      </c>
      <c r="Q897">
        <f t="shared" si="54"/>
        <v>2</v>
      </c>
      <c r="R897">
        <f t="shared" si="55"/>
        <v>27.86</v>
      </c>
      <c r="S897" t="s">
        <v>8328</v>
      </c>
      <c r="T897" t="s">
        <v>8332</v>
      </c>
    </row>
    <row r="898" spans="1:20" ht="43.2" hidden="1" x14ac:dyDescent="0.3">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11">
        <f t="shared" ref="O898:O961" si="56">(((I898/60)/60)/24)+DATE(1970,1,1)</f>
        <v>42244.166666666672</v>
      </c>
      <c r="P898" s="11">
        <f t="shared" ref="P898:P961" si="57">(((J898/60)/60)/24)+DATE(1970,1,1)</f>
        <v>42218.872986111113</v>
      </c>
      <c r="Q898">
        <f t="shared" ref="Q898:Q961" si="58">ROUND(E898/D898*100,0)</f>
        <v>40</v>
      </c>
      <c r="R898">
        <f t="shared" si="55"/>
        <v>44.44</v>
      </c>
      <c r="S898" t="s">
        <v>8328</v>
      </c>
      <c r="T898" t="s">
        <v>8332</v>
      </c>
    </row>
    <row r="899" spans="1:20" ht="43.2" hidden="1" x14ac:dyDescent="0.3">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11">
        <f t="shared" si="56"/>
        <v>41241.730416666665</v>
      </c>
      <c r="P899" s="11">
        <f t="shared" si="57"/>
        <v>41211.688750000001</v>
      </c>
      <c r="Q899">
        <f t="shared" si="58"/>
        <v>0</v>
      </c>
      <c r="R899">
        <f t="shared" ref="R899:R962" si="59">IFERROR(ROUND(E899/L899,2),0)</f>
        <v>0</v>
      </c>
      <c r="S899" t="s">
        <v>8328</v>
      </c>
      <c r="T899" t="s">
        <v>8332</v>
      </c>
    </row>
    <row r="900" spans="1:20" ht="43.2" hidden="1" x14ac:dyDescent="0.3">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11">
        <f t="shared" si="56"/>
        <v>40923.758217592593</v>
      </c>
      <c r="P900" s="11">
        <f t="shared" si="57"/>
        <v>40878.758217592593</v>
      </c>
      <c r="Q900">
        <f t="shared" si="58"/>
        <v>3</v>
      </c>
      <c r="R900">
        <f t="shared" si="59"/>
        <v>35</v>
      </c>
      <c r="S900" t="s">
        <v>8328</v>
      </c>
      <c r="T900" t="s">
        <v>8332</v>
      </c>
    </row>
    <row r="901" spans="1:20" ht="43.2" hidden="1" x14ac:dyDescent="0.3">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11">
        <f t="shared" si="56"/>
        <v>40691.099097222221</v>
      </c>
      <c r="P901" s="11">
        <f t="shared" si="57"/>
        <v>40646.099097222221</v>
      </c>
      <c r="Q901">
        <f t="shared" si="58"/>
        <v>37</v>
      </c>
      <c r="R901">
        <f t="shared" si="59"/>
        <v>35</v>
      </c>
      <c r="S901" t="s">
        <v>8328</v>
      </c>
      <c r="T901" t="s">
        <v>8332</v>
      </c>
    </row>
    <row r="902" spans="1:20" ht="28.8" hidden="1" x14ac:dyDescent="0.3">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11">
        <f t="shared" si="56"/>
        <v>42459.807893518519</v>
      </c>
      <c r="P902" s="11">
        <f t="shared" si="57"/>
        <v>42429.84956018519</v>
      </c>
      <c r="Q902">
        <f t="shared" si="58"/>
        <v>0</v>
      </c>
      <c r="R902">
        <f t="shared" si="59"/>
        <v>10.5</v>
      </c>
      <c r="S902" t="s">
        <v>8328</v>
      </c>
      <c r="T902" t="s">
        <v>8331</v>
      </c>
    </row>
    <row r="903" spans="1:20" ht="57.6" hidden="1" x14ac:dyDescent="0.3">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11">
        <f t="shared" si="56"/>
        <v>40337.799305555556</v>
      </c>
      <c r="P903" s="11">
        <f t="shared" si="57"/>
        <v>40291.81150462963</v>
      </c>
      <c r="Q903">
        <f t="shared" si="58"/>
        <v>0</v>
      </c>
      <c r="R903">
        <f t="shared" si="59"/>
        <v>0</v>
      </c>
      <c r="S903" t="s">
        <v>8328</v>
      </c>
      <c r="T903" t="s">
        <v>8331</v>
      </c>
    </row>
    <row r="904" spans="1:20" ht="57.6" hidden="1" x14ac:dyDescent="0.3">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11">
        <f t="shared" si="56"/>
        <v>41881.645833333336</v>
      </c>
      <c r="P904" s="11">
        <f t="shared" si="57"/>
        <v>41829.965532407405</v>
      </c>
      <c r="Q904">
        <f t="shared" si="58"/>
        <v>0</v>
      </c>
      <c r="R904">
        <f t="shared" si="59"/>
        <v>30</v>
      </c>
      <c r="S904" t="s">
        <v>8328</v>
      </c>
      <c r="T904" t="s">
        <v>8331</v>
      </c>
    </row>
    <row r="905" spans="1:20" ht="43.2" hidden="1" x14ac:dyDescent="0.3">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11">
        <f t="shared" si="56"/>
        <v>41175.100694444445</v>
      </c>
      <c r="P905" s="11">
        <f t="shared" si="57"/>
        <v>41149.796064814815</v>
      </c>
      <c r="Q905">
        <f t="shared" si="58"/>
        <v>3</v>
      </c>
      <c r="R905">
        <f t="shared" si="59"/>
        <v>40</v>
      </c>
      <c r="S905" t="s">
        <v>8328</v>
      </c>
      <c r="T905" t="s">
        <v>8331</v>
      </c>
    </row>
    <row r="906" spans="1:20" ht="43.2" hidden="1" x14ac:dyDescent="0.3">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11">
        <f t="shared" si="56"/>
        <v>42372.080289351856</v>
      </c>
      <c r="P906" s="11">
        <f t="shared" si="57"/>
        <v>42342.080289351856</v>
      </c>
      <c r="Q906">
        <f t="shared" si="58"/>
        <v>0</v>
      </c>
      <c r="R906">
        <f t="shared" si="59"/>
        <v>50.33</v>
      </c>
      <c r="S906" t="s">
        <v>8328</v>
      </c>
      <c r="T906" t="s">
        <v>8331</v>
      </c>
    </row>
    <row r="907" spans="1:20" ht="43.2" hidden="1" x14ac:dyDescent="0.3">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11">
        <f t="shared" si="56"/>
        <v>40567.239884259259</v>
      </c>
      <c r="P907" s="11">
        <f t="shared" si="57"/>
        <v>40507.239884259259</v>
      </c>
      <c r="Q907">
        <f t="shared" si="58"/>
        <v>3</v>
      </c>
      <c r="R907">
        <f t="shared" si="59"/>
        <v>32.67</v>
      </c>
      <c r="S907" t="s">
        <v>8328</v>
      </c>
      <c r="T907" t="s">
        <v>8331</v>
      </c>
    </row>
    <row r="908" spans="1:20" ht="28.8" hidden="1" x14ac:dyDescent="0.3">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11">
        <f t="shared" si="56"/>
        <v>41711.148032407407</v>
      </c>
      <c r="P908" s="11">
        <f t="shared" si="57"/>
        <v>41681.189699074072</v>
      </c>
      <c r="Q908">
        <f t="shared" si="58"/>
        <v>0</v>
      </c>
      <c r="R908">
        <f t="shared" si="59"/>
        <v>0</v>
      </c>
      <c r="S908" t="s">
        <v>8328</v>
      </c>
      <c r="T908" t="s">
        <v>8331</v>
      </c>
    </row>
    <row r="909" spans="1:20" ht="28.8" hidden="1" x14ac:dyDescent="0.3">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11">
        <f t="shared" si="56"/>
        <v>40797.192395833335</v>
      </c>
      <c r="P909" s="11">
        <f t="shared" si="57"/>
        <v>40767.192395833335</v>
      </c>
      <c r="Q909">
        <f t="shared" si="58"/>
        <v>0</v>
      </c>
      <c r="R909">
        <f t="shared" si="59"/>
        <v>0</v>
      </c>
      <c r="S909" t="s">
        <v>8328</v>
      </c>
      <c r="T909" t="s">
        <v>8331</v>
      </c>
    </row>
    <row r="910" spans="1:20" ht="43.2" hidden="1" x14ac:dyDescent="0.3">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11">
        <f t="shared" si="56"/>
        <v>40386.207638888889</v>
      </c>
      <c r="P910" s="11">
        <f t="shared" si="57"/>
        <v>40340.801562499997</v>
      </c>
      <c r="Q910">
        <f t="shared" si="58"/>
        <v>0</v>
      </c>
      <c r="R910">
        <f t="shared" si="59"/>
        <v>0</v>
      </c>
      <c r="S910" t="s">
        <v>8328</v>
      </c>
      <c r="T910" t="s">
        <v>8331</v>
      </c>
    </row>
    <row r="911" spans="1:20" ht="57.6" hidden="1" x14ac:dyDescent="0.3">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11">
        <f t="shared" si="56"/>
        <v>41113.166666666664</v>
      </c>
      <c r="P911" s="11">
        <f t="shared" si="57"/>
        <v>41081.69027777778</v>
      </c>
      <c r="Q911">
        <f t="shared" si="58"/>
        <v>3</v>
      </c>
      <c r="R911">
        <f t="shared" si="59"/>
        <v>65</v>
      </c>
      <c r="S911" t="s">
        <v>8328</v>
      </c>
      <c r="T911" t="s">
        <v>8331</v>
      </c>
    </row>
    <row r="912" spans="1:20" ht="43.2" hidden="1" x14ac:dyDescent="0.3">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11">
        <f t="shared" si="56"/>
        <v>42797.545358796298</v>
      </c>
      <c r="P912" s="11">
        <f t="shared" si="57"/>
        <v>42737.545358796298</v>
      </c>
      <c r="Q912">
        <f t="shared" si="58"/>
        <v>22</v>
      </c>
      <c r="R912">
        <f t="shared" si="59"/>
        <v>24.6</v>
      </c>
      <c r="S912" t="s">
        <v>8328</v>
      </c>
      <c r="T912" t="s">
        <v>8331</v>
      </c>
    </row>
    <row r="913" spans="1:20" ht="43.2" hidden="1" x14ac:dyDescent="0.3">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11">
        <f t="shared" si="56"/>
        <v>41663.005150462966</v>
      </c>
      <c r="P913" s="11">
        <f t="shared" si="57"/>
        <v>41642.005150462966</v>
      </c>
      <c r="Q913">
        <f t="shared" si="58"/>
        <v>0</v>
      </c>
      <c r="R913">
        <f t="shared" si="59"/>
        <v>0</v>
      </c>
      <c r="S913" t="s">
        <v>8328</v>
      </c>
      <c r="T913" t="s">
        <v>8331</v>
      </c>
    </row>
    <row r="914" spans="1:20" ht="43.2" hidden="1" x14ac:dyDescent="0.3">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11">
        <f t="shared" si="56"/>
        <v>41254.151006944441</v>
      </c>
      <c r="P914" s="11">
        <f t="shared" si="57"/>
        <v>41194.109340277777</v>
      </c>
      <c r="Q914">
        <f t="shared" si="58"/>
        <v>1</v>
      </c>
      <c r="R914">
        <f t="shared" si="59"/>
        <v>15</v>
      </c>
      <c r="S914" t="s">
        <v>8328</v>
      </c>
      <c r="T914" t="s">
        <v>8331</v>
      </c>
    </row>
    <row r="915" spans="1:20" ht="43.2" hidden="1" x14ac:dyDescent="0.3">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11">
        <f t="shared" si="56"/>
        <v>41034.139108796298</v>
      </c>
      <c r="P915" s="11">
        <f t="shared" si="57"/>
        <v>41004.139108796298</v>
      </c>
      <c r="Q915">
        <f t="shared" si="58"/>
        <v>7</v>
      </c>
      <c r="R915">
        <f t="shared" si="59"/>
        <v>82.58</v>
      </c>
      <c r="S915" t="s">
        <v>8328</v>
      </c>
      <c r="T915" t="s">
        <v>8331</v>
      </c>
    </row>
    <row r="916" spans="1:20" ht="43.2" hidden="1" x14ac:dyDescent="0.3">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11">
        <f t="shared" si="56"/>
        <v>41146.763275462967</v>
      </c>
      <c r="P916" s="11">
        <f t="shared" si="57"/>
        <v>41116.763275462967</v>
      </c>
      <c r="Q916">
        <f t="shared" si="58"/>
        <v>0</v>
      </c>
      <c r="R916">
        <f t="shared" si="59"/>
        <v>0</v>
      </c>
      <c r="S916" t="s">
        <v>8328</v>
      </c>
      <c r="T916" t="s">
        <v>8331</v>
      </c>
    </row>
    <row r="917" spans="1:20" ht="43.2" hidden="1" x14ac:dyDescent="0.3">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11">
        <f t="shared" si="56"/>
        <v>40969.207638888889</v>
      </c>
      <c r="P917" s="11">
        <f t="shared" si="57"/>
        <v>40937.679560185185</v>
      </c>
      <c r="Q917">
        <f t="shared" si="58"/>
        <v>6</v>
      </c>
      <c r="R917">
        <f t="shared" si="59"/>
        <v>41.67</v>
      </c>
      <c r="S917" t="s">
        <v>8328</v>
      </c>
      <c r="T917" t="s">
        <v>8331</v>
      </c>
    </row>
    <row r="918" spans="1:20" ht="43.2" hidden="1" x14ac:dyDescent="0.3">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11">
        <f t="shared" si="56"/>
        <v>40473.208333333336</v>
      </c>
      <c r="P918" s="11">
        <f t="shared" si="57"/>
        <v>40434.853402777779</v>
      </c>
      <c r="Q918">
        <f t="shared" si="58"/>
        <v>0</v>
      </c>
      <c r="R918">
        <f t="shared" si="59"/>
        <v>0</v>
      </c>
      <c r="S918" t="s">
        <v>8328</v>
      </c>
      <c r="T918" t="s">
        <v>8331</v>
      </c>
    </row>
    <row r="919" spans="1:20" ht="43.2" hidden="1" x14ac:dyDescent="0.3">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11">
        <f t="shared" si="56"/>
        <v>41834.104166666664</v>
      </c>
      <c r="P919" s="11">
        <f t="shared" si="57"/>
        <v>41802.94363425926</v>
      </c>
      <c r="Q919">
        <f t="shared" si="58"/>
        <v>1</v>
      </c>
      <c r="R919">
        <f t="shared" si="59"/>
        <v>30</v>
      </c>
      <c r="S919" t="s">
        <v>8328</v>
      </c>
      <c r="T919" t="s">
        <v>8331</v>
      </c>
    </row>
    <row r="920" spans="1:20" ht="57.6" hidden="1" x14ac:dyDescent="0.3">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11">
        <f t="shared" si="56"/>
        <v>41974.957881944443</v>
      </c>
      <c r="P920" s="11">
        <f t="shared" si="57"/>
        <v>41944.916215277779</v>
      </c>
      <c r="Q920">
        <f t="shared" si="58"/>
        <v>5</v>
      </c>
      <c r="R920">
        <f t="shared" si="59"/>
        <v>19.600000000000001</v>
      </c>
      <c r="S920" t="s">
        <v>8328</v>
      </c>
      <c r="T920" t="s">
        <v>8331</v>
      </c>
    </row>
    <row r="921" spans="1:20" hidden="1" x14ac:dyDescent="0.3">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11">
        <f t="shared" si="56"/>
        <v>41262.641724537039</v>
      </c>
      <c r="P921" s="11">
        <f t="shared" si="57"/>
        <v>41227.641724537039</v>
      </c>
      <c r="Q921">
        <f t="shared" si="58"/>
        <v>1</v>
      </c>
      <c r="R921">
        <f t="shared" si="59"/>
        <v>100</v>
      </c>
      <c r="S921" t="s">
        <v>8328</v>
      </c>
      <c r="T921" t="s">
        <v>8331</v>
      </c>
    </row>
    <row r="922" spans="1:20" ht="43.2" hidden="1" x14ac:dyDescent="0.3">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11">
        <f t="shared" si="56"/>
        <v>41592.713217592594</v>
      </c>
      <c r="P922" s="11">
        <f t="shared" si="57"/>
        <v>41562.67155092593</v>
      </c>
      <c r="Q922">
        <f t="shared" si="58"/>
        <v>0</v>
      </c>
      <c r="R922">
        <f t="shared" si="59"/>
        <v>0</v>
      </c>
      <c r="S922" t="s">
        <v>8328</v>
      </c>
      <c r="T922" t="s">
        <v>8331</v>
      </c>
    </row>
    <row r="923" spans="1:20" ht="43.2" hidden="1" x14ac:dyDescent="0.3">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11">
        <f t="shared" si="56"/>
        <v>40889.212685185186</v>
      </c>
      <c r="P923" s="11">
        <f t="shared" si="57"/>
        <v>40847.171018518515</v>
      </c>
      <c r="Q923">
        <f t="shared" si="58"/>
        <v>31</v>
      </c>
      <c r="R923">
        <f t="shared" si="59"/>
        <v>231.75</v>
      </c>
      <c r="S923" t="s">
        <v>8328</v>
      </c>
      <c r="T923" t="s">
        <v>8331</v>
      </c>
    </row>
    <row r="924" spans="1:20" ht="43.2" hidden="1" x14ac:dyDescent="0.3">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11">
        <f t="shared" si="56"/>
        <v>41913.530011574076</v>
      </c>
      <c r="P924" s="11">
        <f t="shared" si="57"/>
        <v>41878.530011574076</v>
      </c>
      <c r="Q924">
        <f t="shared" si="58"/>
        <v>21</v>
      </c>
      <c r="R924">
        <f t="shared" si="59"/>
        <v>189.33</v>
      </c>
      <c r="S924" t="s">
        <v>8328</v>
      </c>
      <c r="T924" t="s">
        <v>8331</v>
      </c>
    </row>
    <row r="925" spans="1:20" ht="43.2" hidden="1" x14ac:dyDescent="0.3">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11">
        <f t="shared" si="56"/>
        <v>41965.001423611116</v>
      </c>
      <c r="P925" s="11">
        <f t="shared" si="57"/>
        <v>41934.959756944445</v>
      </c>
      <c r="Q925">
        <f t="shared" si="58"/>
        <v>2</v>
      </c>
      <c r="R925">
        <f t="shared" si="59"/>
        <v>55</v>
      </c>
      <c r="S925" t="s">
        <v>8328</v>
      </c>
      <c r="T925" t="s">
        <v>8331</v>
      </c>
    </row>
    <row r="926" spans="1:20" ht="43.2" hidden="1" x14ac:dyDescent="0.3">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11">
        <f t="shared" si="56"/>
        <v>41318.942928240744</v>
      </c>
      <c r="P926" s="11">
        <f t="shared" si="57"/>
        <v>41288.942928240744</v>
      </c>
      <c r="Q926">
        <f t="shared" si="58"/>
        <v>11</v>
      </c>
      <c r="R926">
        <f t="shared" si="59"/>
        <v>21.8</v>
      </c>
      <c r="S926" t="s">
        <v>8328</v>
      </c>
      <c r="T926" t="s">
        <v>8331</v>
      </c>
    </row>
    <row r="927" spans="1:20" ht="43.2" hidden="1" x14ac:dyDescent="0.3">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11">
        <f t="shared" si="56"/>
        <v>41605.922581018516</v>
      </c>
      <c r="P927" s="11">
        <f t="shared" si="57"/>
        <v>41575.880914351852</v>
      </c>
      <c r="Q927">
        <f t="shared" si="58"/>
        <v>3</v>
      </c>
      <c r="R927">
        <f t="shared" si="59"/>
        <v>32</v>
      </c>
      <c r="S927" t="s">
        <v>8328</v>
      </c>
      <c r="T927" t="s">
        <v>8331</v>
      </c>
    </row>
    <row r="928" spans="1:20" ht="57.6" hidden="1" x14ac:dyDescent="0.3">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11">
        <f t="shared" si="56"/>
        <v>40367.944444444445</v>
      </c>
      <c r="P928" s="11">
        <f t="shared" si="57"/>
        <v>40338.02002314815</v>
      </c>
      <c r="Q928">
        <f t="shared" si="58"/>
        <v>0</v>
      </c>
      <c r="R928">
        <f t="shared" si="59"/>
        <v>0</v>
      </c>
      <c r="S928" t="s">
        <v>8328</v>
      </c>
      <c r="T928" t="s">
        <v>8331</v>
      </c>
    </row>
    <row r="929" spans="1:20" ht="28.8" hidden="1" x14ac:dyDescent="0.3">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11">
        <f t="shared" si="56"/>
        <v>41043.822858796295</v>
      </c>
      <c r="P929" s="11">
        <f t="shared" si="57"/>
        <v>41013.822858796295</v>
      </c>
      <c r="Q929">
        <f t="shared" si="58"/>
        <v>0</v>
      </c>
      <c r="R929">
        <f t="shared" si="59"/>
        <v>0</v>
      </c>
      <c r="S929" t="s">
        <v>8328</v>
      </c>
      <c r="T929" t="s">
        <v>8331</v>
      </c>
    </row>
    <row r="930" spans="1:20" ht="43.2" hidden="1" x14ac:dyDescent="0.3">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11">
        <f t="shared" si="56"/>
        <v>41231</v>
      </c>
      <c r="P930" s="11">
        <f t="shared" si="57"/>
        <v>41180.86241898148</v>
      </c>
      <c r="Q930">
        <f t="shared" si="58"/>
        <v>11</v>
      </c>
      <c r="R930">
        <f t="shared" si="59"/>
        <v>56.25</v>
      </c>
      <c r="S930" t="s">
        <v>8328</v>
      </c>
      <c r="T930" t="s">
        <v>8331</v>
      </c>
    </row>
    <row r="931" spans="1:20" ht="43.2" hidden="1" x14ac:dyDescent="0.3">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11">
        <f t="shared" si="56"/>
        <v>41008.196400462963</v>
      </c>
      <c r="P931" s="11">
        <f t="shared" si="57"/>
        <v>40978.238067129627</v>
      </c>
      <c r="Q931">
        <f t="shared" si="58"/>
        <v>0</v>
      </c>
      <c r="R931">
        <f t="shared" si="59"/>
        <v>0</v>
      </c>
      <c r="S931" t="s">
        <v>8328</v>
      </c>
      <c r="T931" t="s">
        <v>8331</v>
      </c>
    </row>
    <row r="932" spans="1:20" ht="57.6" hidden="1" x14ac:dyDescent="0.3">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11">
        <f t="shared" si="56"/>
        <v>40354.897222222222</v>
      </c>
      <c r="P932" s="11">
        <f t="shared" si="57"/>
        <v>40312.915578703702</v>
      </c>
      <c r="Q932">
        <f t="shared" si="58"/>
        <v>38</v>
      </c>
      <c r="R932">
        <f t="shared" si="59"/>
        <v>69</v>
      </c>
      <c r="S932" t="s">
        <v>8328</v>
      </c>
      <c r="T932" t="s">
        <v>8331</v>
      </c>
    </row>
    <row r="933" spans="1:20" ht="43.2" hidden="1" x14ac:dyDescent="0.3">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11">
        <f t="shared" si="56"/>
        <v>41714.916666666664</v>
      </c>
      <c r="P933" s="11">
        <f t="shared" si="57"/>
        <v>41680.359976851854</v>
      </c>
      <c r="Q933">
        <f t="shared" si="58"/>
        <v>7</v>
      </c>
      <c r="R933">
        <f t="shared" si="59"/>
        <v>18.71</v>
      </c>
      <c r="S933" t="s">
        <v>8328</v>
      </c>
      <c r="T933" t="s">
        <v>8331</v>
      </c>
    </row>
    <row r="934" spans="1:20" ht="28.8" hidden="1" x14ac:dyDescent="0.3">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11">
        <f t="shared" si="56"/>
        <v>41355.927604166667</v>
      </c>
      <c r="P934" s="11">
        <f t="shared" si="57"/>
        <v>41310.969270833331</v>
      </c>
      <c r="Q934">
        <f t="shared" si="58"/>
        <v>15</v>
      </c>
      <c r="R934">
        <f t="shared" si="59"/>
        <v>46.03</v>
      </c>
      <c r="S934" t="s">
        <v>8328</v>
      </c>
      <c r="T934" t="s">
        <v>8331</v>
      </c>
    </row>
    <row r="935" spans="1:20" ht="43.2" hidden="1" x14ac:dyDescent="0.3">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11">
        <f t="shared" si="56"/>
        <v>41771.169085648151</v>
      </c>
      <c r="P935" s="11">
        <f t="shared" si="57"/>
        <v>41711.169085648151</v>
      </c>
      <c r="Q935">
        <f t="shared" si="58"/>
        <v>6</v>
      </c>
      <c r="R935">
        <f t="shared" si="59"/>
        <v>60</v>
      </c>
      <c r="S935" t="s">
        <v>8328</v>
      </c>
      <c r="T935" t="s">
        <v>8331</v>
      </c>
    </row>
    <row r="936" spans="1:20" ht="43.2" hidden="1" x14ac:dyDescent="0.3">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11">
        <f t="shared" si="56"/>
        <v>41763.25</v>
      </c>
      <c r="P936" s="11">
        <f t="shared" si="57"/>
        <v>41733.737083333333</v>
      </c>
      <c r="Q936">
        <f t="shared" si="58"/>
        <v>30</v>
      </c>
      <c r="R936">
        <f t="shared" si="59"/>
        <v>50.67</v>
      </c>
      <c r="S936" t="s">
        <v>8328</v>
      </c>
      <c r="T936" t="s">
        <v>8331</v>
      </c>
    </row>
    <row r="937" spans="1:20" ht="43.2" hidden="1" x14ac:dyDescent="0.3">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11">
        <f t="shared" si="56"/>
        <v>42398.333668981482</v>
      </c>
      <c r="P937" s="11">
        <f t="shared" si="57"/>
        <v>42368.333668981482</v>
      </c>
      <c r="Q937">
        <f t="shared" si="58"/>
        <v>1</v>
      </c>
      <c r="R937">
        <f t="shared" si="59"/>
        <v>25</v>
      </c>
      <c r="S937" t="s">
        <v>8328</v>
      </c>
      <c r="T937" t="s">
        <v>8331</v>
      </c>
    </row>
    <row r="938" spans="1:20" ht="43.2" hidden="1" x14ac:dyDescent="0.3">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11">
        <f t="shared" si="56"/>
        <v>40926.833333333336</v>
      </c>
      <c r="P938" s="11">
        <f t="shared" si="57"/>
        <v>40883.024178240739</v>
      </c>
      <c r="Q938">
        <f t="shared" si="58"/>
        <v>0</v>
      </c>
      <c r="R938">
        <f t="shared" si="59"/>
        <v>0</v>
      </c>
      <c r="S938" t="s">
        <v>8328</v>
      </c>
      <c r="T938" t="s">
        <v>8331</v>
      </c>
    </row>
    <row r="939" spans="1:20" ht="43.2" hidden="1" x14ac:dyDescent="0.3">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11">
        <f t="shared" si="56"/>
        <v>41581.839780092596</v>
      </c>
      <c r="P939" s="11">
        <f t="shared" si="57"/>
        <v>41551.798113425924</v>
      </c>
      <c r="Q939">
        <f t="shared" si="58"/>
        <v>1</v>
      </c>
      <c r="R939">
        <f t="shared" si="59"/>
        <v>20</v>
      </c>
      <c r="S939" t="s">
        <v>8328</v>
      </c>
      <c r="T939" t="s">
        <v>8331</v>
      </c>
    </row>
    <row r="940" spans="1:20" ht="43.2" hidden="1" x14ac:dyDescent="0.3">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11">
        <f t="shared" si="56"/>
        <v>41154.479722222226</v>
      </c>
      <c r="P940" s="11">
        <f t="shared" si="57"/>
        <v>41124.479722222226</v>
      </c>
      <c r="Q940">
        <f t="shared" si="58"/>
        <v>0</v>
      </c>
      <c r="R940">
        <f t="shared" si="59"/>
        <v>25</v>
      </c>
      <c r="S940" t="s">
        <v>8328</v>
      </c>
      <c r="T940" t="s">
        <v>8331</v>
      </c>
    </row>
    <row r="941" spans="1:20" ht="43.2" hidden="1" x14ac:dyDescent="0.3">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11">
        <f t="shared" si="56"/>
        <v>41455.831944444442</v>
      </c>
      <c r="P941" s="11">
        <f t="shared" si="57"/>
        <v>41416.763171296298</v>
      </c>
      <c r="Q941">
        <f t="shared" si="58"/>
        <v>1</v>
      </c>
      <c r="R941">
        <f t="shared" si="59"/>
        <v>20</v>
      </c>
      <c r="S941" t="s">
        <v>8328</v>
      </c>
      <c r="T941" t="s">
        <v>8331</v>
      </c>
    </row>
    <row r="942" spans="1:20" ht="43.2" hidden="1" x14ac:dyDescent="0.3">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11">
        <f t="shared" si="56"/>
        <v>42227.008402777778</v>
      </c>
      <c r="P942" s="11">
        <f t="shared" si="57"/>
        <v>42182.008402777778</v>
      </c>
      <c r="Q942">
        <f t="shared" si="58"/>
        <v>17</v>
      </c>
      <c r="R942">
        <f t="shared" si="59"/>
        <v>110.29</v>
      </c>
      <c r="S942" t="s">
        <v>8322</v>
      </c>
      <c r="T942" t="s">
        <v>8324</v>
      </c>
    </row>
    <row r="943" spans="1:20" ht="57.6" hidden="1" x14ac:dyDescent="0.3">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11">
        <f t="shared" si="56"/>
        <v>42776.096585648149</v>
      </c>
      <c r="P943" s="11">
        <f t="shared" si="57"/>
        <v>42746.096585648149</v>
      </c>
      <c r="Q943">
        <f t="shared" si="58"/>
        <v>2</v>
      </c>
      <c r="R943">
        <f t="shared" si="59"/>
        <v>37.450000000000003</v>
      </c>
      <c r="S943" t="s">
        <v>8322</v>
      </c>
      <c r="T943" t="s">
        <v>8324</v>
      </c>
    </row>
    <row r="944" spans="1:20" ht="57.6" hidden="1" x14ac:dyDescent="0.3">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11">
        <f t="shared" si="56"/>
        <v>42418.843287037031</v>
      </c>
      <c r="P944" s="11">
        <f t="shared" si="57"/>
        <v>42382.843287037031</v>
      </c>
      <c r="Q944">
        <f t="shared" si="58"/>
        <v>9</v>
      </c>
      <c r="R944">
        <f t="shared" si="59"/>
        <v>41.75</v>
      </c>
      <c r="S944" t="s">
        <v>8322</v>
      </c>
      <c r="T944" t="s">
        <v>8324</v>
      </c>
    </row>
    <row r="945" spans="1:20" ht="28.8" hidden="1" x14ac:dyDescent="0.3">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11">
        <f t="shared" si="56"/>
        <v>42703.709548611107</v>
      </c>
      <c r="P945" s="11">
        <f t="shared" si="57"/>
        <v>42673.66788194445</v>
      </c>
      <c r="Q945">
        <f t="shared" si="58"/>
        <v>10</v>
      </c>
      <c r="R945">
        <f t="shared" si="59"/>
        <v>24.08</v>
      </c>
      <c r="S945" t="s">
        <v>8322</v>
      </c>
      <c r="T945" t="s">
        <v>8324</v>
      </c>
    </row>
    <row r="946" spans="1:20" ht="43.2" hidden="1" x14ac:dyDescent="0.3">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11">
        <f t="shared" si="56"/>
        <v>42478.583333333328</v>
      </c>
      <c r="P946" s="11">
        <f t="shared" si="57"/>
        <v>42444.583912037036</v>
      </c>
      <c r="Q946">
        <f t="shared" si="58"/>
        <v>13</v>
      </c>
      <c r="R946">
        <f t="shared" si="59"/>
        <v>69.41</v>
      </c>
      <c r="S946" t="s">
        <v>8322</v>
      </c>
      <c r="T946" t="s">
        <v>8324</v>
      </c>
    </row>
    <row r="947" spans="1:20" ht="43.2" hidden="1" x14ac:dyDescent="0.3">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11">
        <f t="shared" si="56"/>
        <v>42784.999305555553</v>
      </c>
      <c r="P947" s="11">
        <f t="shared" si="57"/>
        <v>42732.872986111113</v>
      </c>
      <c r="Q947">
        <f t="shared" si="58"/>
        <v>2</v>
      </c>
      <c r="R947">
        <f t="shared" si="59"/>
        <v>155.25</v>
      </c>
      <c r="S947" t="s">
        <v>8322</v>
      </c>
      <c r="T947" t="s">
        <v>8324</v>
      </c>
    </row>
    <row r="948" spans="1:20" ht="43.2" hidden="1" x14ac:dyDescent="0.3">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11">
        <f t="shared" si="56"/>
        <v>42622.750555555554</v>
      </c>
      <c r="P948" s="11">
        <f t="shared" si="57"/>
        <v>42592.750555555554</v>
      </c>
      <c r="Q948">
        <f t="shared" si="58"/>
        <v>2</v>
      </c>
      <c r="R948">
        <f t="shared" si="59"/>
        <v>57.2</v>
      </c>
      <c r="S948" t="s">
        <v>8322</v>
      </c>
      <c r="T948" t="s">
        <v>8324</v>
      </c>
    </row>
    <row r="949" spans="1:20" ht="43.2" hidden="1" x14ac:dyDescent="0.3">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11">
        <f t="shared" si="56"/>
        <v>42551.781319444446</v>
      </c>
      <c r="P949" s="11">
        <f t="shared" si="57"/>
        <v>42491.781319444446</v>
      </c>
      <c r="Q949">
        <f t="shared" si="58"/>
        <v>0</v>
      </c>
      <c r="R949">
        <f t="shared" si="59"/>
        <v>0</v>
      </c>
      <c r="S949" t="s">
        <v>8322</v>
      </c>
      <c r="T949" t="s">
        <v>8324</v>
      </c>
    </row>
    <row r="950" spans="1:20" ht="57.6" hidden="1" x14ac:dyDescent="0.3">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11">
        <f t="shared" si="56"/>
        <v>42441.828287037039</v>
      </c>
      <c r="P950" s="11">
        <f t="shared" si="57"/>
        <v>42411.828287037039</v>
      </c>
      <c r="Q950">
        <f t="shared" si="58"/>
        <v>12</v>
      </c>
      <c r="R950">
        <f t="shared" si="59"/>
        <v>60</v>
      </c>
      <c r="S950" t="s">
        <v>8322</v>
      </c>
      <c r="T950" t="s">
        <v>8324</v>
      </c>
    </row>
    <row r="951" spans="1:20" ht="43.2" hidden="1" x14ac:dyDescent="0.3">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11">
        <f t="shared" si="56"/>
        <v>42421.043703703705</v>
      </c>
      <c r="P951" s="11">
        <f t="shared" si="57"/>
        <v>42361.043703703705</v>
      </c>
      <c r="Q951">
        <f t="shared" si="58"/>
        <v>1</v>
      </c>
      <c r="R951">
        <f t="shared" si="59"/>
        <v>39</v>
      </c>
      <c r="S951" t="s">
        <v>8322</v>
      </c>
      <c r="T951" t="s">
        <v>8324</v>
      </c>
    </row>
    <row r="952" spans="1:20" ht="43.2" hidden="1" x14ac:dyDescent="0.3">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11">
        <f t="shared" si="56"/>
        <v>42386.750706018516</v>
      </c>
      <c r="P952" s="11">
        <f t="shared" si="57"/>
        <v>42356.750706018516</v>
      </c>
      <c r="Q952">
        <f t="shared" si="58"/>
        <v>28</v>
      </c>
      <c r="R952">
        <f t="shared" si="59"/>
        <v>58.42</v>
      </c>
      <c r="S952" t="s">
        <v>8322</v>
      </c>
      <c r="T952" t="s">
        <v>8324</v>
      </c>
    </row>
    <row r="953" spans="1:20" hidden="1" x14ac:dyDescent="0.3">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11">
        <f t="shared" si="56"/>
        <v>42525.653611111105</v>
      </c>
      <c r="P953" s="11">
        <f t="shared" si="57"/>
        <v>42480.653611111105</v>
      </c>
      <c r="Q953">
        <f t="shared" si="58"/>
        <v>38</v>
      </c>
      <c r="R953">
        <f t="shared" si="59"/>
        <v>158.63999999999999</v>
      </c>
      <c r="S953" t="s">
        <v>8322</v>
      </c>
      <c r="T953" t="s">
        <v>8324</v>
      </c>
    </row>
    <row r="954" spans="1:20" ht="28.8" hidden="1" x14ac:dyDescent="0.3">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11">
        <f t="shared" si="56"/>
        <v>42692.655231481483</v>
      </c>
      <c r="P954" s="11">
        <f t="shared" si="57"/>
        <v>42662.613564814819</v>
      </c>
      <c r="Q954">
        <f t="shared" si="58"/>
        <v>40</v>
      </c>
      <c r="R954">
        <f t="shared" si="59"/>
        <v>99.86</v>
      </c>
      <c r="S954" t="s">
        <v>8322</v>
      </c>
      <c r="T954" t="s">
        <v>8324</v>
      </c>
    </row>
    <row r="955" spans="1:20" ht="43.2" hidden="1" x14ac:dyDescent="0.3">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11">
        <f t="shared" si="56"/>
        <v>42029.164340277777</v>
      </c>
      <c r="P955" s="11">
        <f t="shared" si="57"/>
        <v>41999.164340277777</v>
      </c>
      <c r="Q955">
        <f t="shared" si="58"/>
        <v>1</v>
      </c>
      <c r="R955">
        <f t="shared" si="59"/>
        <v>25.2</v>
      </c>
      <c r="S955" t="s">
        <v>8322</v>
      </c>
      <c r="T955" t="s">
        <v>8324</v>
      </c>
    </row>
    <row r="956" spans="1:20" ht="43.2" hidden="1" x14ac:dyDescent="0.3">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11">
        <f t="shared" si="56"/>
        <v>42236.833784722221</v>
      </c>
      <c r="P956" s="11">
        <f t="shared" si="57"/>
        <v>42194.833784722221</v>
      </c>
      <c r="Q956">
        <f t="shared" si="58"/>
        <v>43</v>
      </c>
      <c r="R956">
        <f t="shared" si="59"/>
        <v>89.19</v>
      </c>
      <c r="S956" t="s">
        <v>8322</v>
      </c>
      <c r="T956" t="s">
        <v>8324</v>
      </c>
    </row>
    <row r="957" spans="1:20" ht="43.2" hidden="1" x14ac:dyDescent="0.3">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11">
        <f t="shared" si="56"/>
        <v>42626.295138888891</v>
      </c>
      <c r="P957" s="11">
        <f t="shared" si="57"/>
        <v>42586.295138888891</v>
      </c>
      <c r="Q957">
        <f t="shared" si="58"/>
        <v>6</v>
      </c>
      <c r="R957">
        <f t="shared" si="59"/>
        <v>182.62</v>
      </c>
      <c r="S957" t="s">
        <v>8322</v>
      </c>
      <c r="T957" t="s">
        <v>8324</v>
      </c>
    </row>
    <row r="958" spans="1:20" ht="57.6" hidden="1" x14ac:dyDescent="0.3">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11">
        <f t="shared" si="56"/>
        <v>42120.872210648144</v>
      </c>
      <c r="P958" s="11">
        <f t="shared" si="57"/>
        <v>42060.913877314815</v>
      </c>
      <c r="Q958">
        <f t="shared" si="58"/>
        <v>2</v>
      </c>
      <c r="R958">
        <f t="shared" si="59"/>
        <v>50.65</v>
      </c>
      <c r="S958" t="s">
        <v>8322</v>
      </c>
      <c r="T958" t="s">
        <v>8324</v>
      </c>
    </row>
    <row r="959" spans="1:20" ht="28.8" hidden="1" x14ac:dyDescent="0.3">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11">
        <f t="shared" si="56"/>
        <v>42691.594131944439</v>
      </c>
      <c r="P959" s="11">
        <f t="shared" si="57"/>
        <v>42660.552465277782</v>
      </c>
      <c r="Q959">
        <f t="shared" si="58"/>
        <v>2</v>
      </c>
      <c r="R959">
        <f t="shared" si="59"/>
        <v>33.29</v>
      </c>
      <c r="S959" t="s">
        <v>8322</v>
      </c>
      <c r="T959" t="s">
        <v>8324</v>
      </c>
    </row>
    <row r="960" spans="1:20" ht="57.6" hidden="1" x14ac:dyDescent="0.3">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11">
        <f t="shared" si="56"/>
        <v>42104.207638888889</v>
      </c>
      <c r="P960" s="11">
        <f t="shared" si="57"/>
        <v>42082.802812499998</v>
      </c>
      <c r="Q960">
        <f t="shared" si="58"/>
        <v>11</v>
      </c>
      <c r="R960">
        <f t="shared" si="59"/>
        <v>51.82</v>
      </c>
      <c r="S960" t="s">
        <v>8322</v>
      </c>
      <c r="T960" t="s">
        <v>8324</v>
      </c>
    </row>
    <row r="961" spans="1:20" ht="43.2" hidden="1" x14ac:dyDescent="0.3">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11">
        <f t="shared" si="56"/>
        <v>42023.174363425926</v>
      </c>
      <c r="P961" s="11">
        <f t="shared" si="57"/>
        <v>41993.174363425926</v>
      </c>
      <c r="Q961">
        <f t="shared" si="58"/>
        <v>39</v>
      </c>
      <c r="R961">
        <f t="shared" si="59"/>
        <v>113.63</v>
      </c>
      <c r="S961" t="s">
        <v>8322</v>
      </c>
      <c r="T961" t="s">
        <v>8324</v>
      </c>
    </row>
    <row r="962" spans="1:20" ht="43.2" hidden="1" x14ac:dyDescent="0.3">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11">
        <f t="shared" ref="O962:O1025" si="60">(((I962/60)/60)/24)+DATE(1970,1,1)</f>
        <v>42808.585127314815</v>
      </c>
      <c r="P962" s="11">
        <f t="shared" ref="P962:P1025" si="61">(((J962/60)/60)/24)+DATE(1970,1,1)</f>
        <v>42766.626793981486</v>
      </c>
      <c r="Q962">
        <f t="shared" ref="Q962:Q1025" si="62">ROUND(E962/D962*100,0)</f>
        <v>46</v>
      </c>
      <c r="R962">
        <f t="shared" si="59"/>
        <v>136.46</v>
      </c>
      <c r="S962" t="s">
        <v>8322</v>
      </c>
      <c r="T962" t="s">
        <v>8324</v>
      </c>
    </row>
    <row r="963" spans="1:20" ht="43.2" hidden="1" x14ac:dyDescent="0.3">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11">
        <f t="shared" si="60"/>
        <v>42786.791666666672</v>
      </c>
      <c r="P963" s="11">
        <f t="shared" si="61"/>
        <v>42740.693692129629</v>
      </c>
      <c r="Q963">
        <f t="shared" si="62"/>
        <v>42</v>
      </c>
      <c r="R963">
        <f t="shared" ref="R963:R1026" si="63">IFERROR(ROUND(E963/L963,2),0)</f>
        <v>364.35</v>
      </c>
      <c r="S963" t="s">
        <v>8322</v>
      </c>
      <c r="T963" t="s">
        <v>8324</v>
      </c>
    </row>
    <row r="964" spans="1:20" ht="43.2" hidden="1" x14ac:dyDescent="0.3">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11">
        <f t="shared" si="60"/>
        <v>42411.712418981479</v>
      </c>
      <c r="P964" s="11">
        <f t="shared" si="61"/>
        <v>42373.712418981479</v>
      </c>
      <c r="Q964">
        <f t="shared" si="62"/>
        <v>28</v>
      </c>
      <c r="R964">
        <f t="shared" si="63"/>
        <v>19.239999999999998</v>
      </c>
      <c r="S964" t="s">
        <v>8322</v>
      </c>
      <c r="T964" t="s">
        <v>8324</v>
      </c>
    </row>
    <row r="965" spans="1:20" ht="28.8" hidden="1" x14ac:dyDescent="0.3">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11">
        <f t="shared" si="60"/>
        <v>42660.635636574079</v>
      </c>
      <c r="P965" s="11">
        <f t="shared" si="61"/>
        <v>42625.635636574079</v>
      </c>
      <c r="Q965">
        <f t="shared" si="62"/>
        <v>1</v>
      </c>
      <c r="R965">
        <f t="shared" si="63"/>
        <v>41.89</v>
      </c>
      <c r="S965" t="s">
        <v>8322</v>
      </c>
      <c r="T965" t="s">
        <v>8324</v>
      </c>
    </row>
    <row r="966" spans="1:20" ht="43.2" hidden="1" x14ac:dyDescent="0.3">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11">
        <f t="shared" si="60"/>
        <v>42248.628692129627</v>
      </c>
      <c r="P966" s="11">
        <f t="shared" si="61"/>
        <v>42208.628692129627</v>
      </c>
      <c r="Q966">
        <f t="shared" si="62"/>
        <v>1</v>
      </c>
      <c r="R966">
        <f t="shared" si="63"/>
        <v>30.31</v>
      </c>
      <c r="S966" t="s">
        <v>8322</v>
      </c>
      <c r="T966" t="s">
        <v>8324</v>
      </c>
    </row>
    <row r="967" spans="1:20" ht="43.2" hidden="1" x14ac:dyDescent="0.3">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11">
        <f t="shared" si="60"/>
        <v>42669.165972222225</v>
      </c>
      <c r="P967" s="11">
        <f t="shared" si="61"/>
        <v>42637.016736111109</v>
      </c>
      <c r="Q967">
        <f t="shared" si="62"/>
        <v>1</v>
      </c>
      <c r="R967">
        <f t="shared" si="63"/>
        <v>49.67</v>
      </c>
      <c r="S967" t="s">
        <v>8322</v>
      </c>
      <c r="T967" t="s">
        <v>8324</v>
      </c>
    </row>
    <row r="968" spans="1:20" ht="43.2" hidden="1" x14ac:dyDescent="0.3">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11">
        <f t="shared" si="60"/>
        <v>42649.635787037041</v>
      </c>
      <c r="P968" s="11">
        <f t="shared" si="61"/>
        <v>42619.635787037041</v>
      </c>
      <c r="Q968">
        <f t="shared" si="62"/>
        <v>15</v>
      </c>
      <c r="R968">
        <f t="shared" si="63"/>
        <v>59.2</v>
      </c>
      <c r="S968" t="s">
        <v>8322</v>
      </c>
      <c r="T968" t="s">
        <v>8324</v>
      </c>
    </row>
    <row r="969" spans="1:20" ht="43.2" hidden="1" x14ac:dyDescent="0.3">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11">
        <f t="shared" si="60"/>
        <v>42482.21266203704</v>
      </c>
      <c r="P969" s="11">
        <f t="shared" si="61"/>
        <v>42422.254328703704</v>
      </c>
      <c r="Q969">
        <f t="shared" si="62"/>
        <v>18</v>
      </c>
      <c r="R969">
        <f t="shared" si="63"/>
        <v>43.98</v>
      </c>
      <c r="S969" t="s">
        <v>8322</v>
      </c>
      <c r="T969" t="s">
        <v>8324</v>
      </c>
    </row>
    <row r="970" spans="1:20" ht="43.2" hidden="1" x14ac:dyDescent="0.3">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11">
        <f t="shared" si="60"/>
        <v>41866.847615740742</v>
      </c>
      <c r="P970" s="11">
        <f t="shared" si="61"/>
        <v>41836.847615740742</v>
      </c>
      <c r="Q970">
        <f t="shared" si="62"/>
        <v>1</v>
      </c>
      <c r="R970">
        <f t="shared" si="63"/>
        <v>26.5</v>
      </c>
      <c r="S970" t="s">
        <v>8322</v>
      </c>
      <c r="T970" t="s">
        <v>8324</v>
      </c>
    </row>
    <row r="971" spans="1:20" ht="28.8" hidden="1" x14ac:dyDescent="0.3">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11">
        <f t="shared" si="60"/>
        <v>42775.30332175926</v>
      </c>
      <c r="P971" s="11">
        <f t="shared" si="61"/>
        <v>42742.30332175926</v>
      </c>
      <c r="Q971">
        <f t="shared" si="62"/>
        <v>47</v>
      </c>
      <c r="R971">
        <f t="shared" si="63"/>
        <v>1272.73</v>
      </c>
      <c r="S971" t="s">
        <v>8322</v>
      </c>
      <c r="T971" t="s">
        <v>8324</v>
      </c>
    </row>
    <row r="972" spans="1:20" ht="57.6" hidden="1" x14ac:dyDescent="0.3">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11">
        <f t="shared" si="60"/>
        <v>42758.207638888889</v>
      </c>
      <c r="P972" s="11">
        <f t="shared" si="61"/>
        <v>42721.220520833333</v>
      </c>
      <c r="Q972">
        <f t="shared" si="62"/>
        <v>46</v>
      </c>
      <c r="R972">
        <f t="shared" si="63"/>
        <v>164</v>
      </c>
      <c r="S972" t="s">
        <v>8322</v>
      </c>
      <c r="T972" t="s">
        <v>8324</v>
      </c>
    </row>
    <row r="973" spans="1:20" ht="43.2" hidden="1" x14ac:dyDescent="0.3">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11">
        <f t="shared" si="60"/>
        <v>42156.709027777775</v>
      </c>
      <c r="P973" s="11">
        <f t="shared" si="61"/>
        <v>42111.709027777775</v>
      </c>
      <c r="Q973">
        <f t="shared" si="62"/>
        <v>0</v>
      </c>
      <c r="R973">
        <f t="shared" si="63"/>
        <v>45.2</v>
      </c>
      <c r="S973" t="s">
        <v>8322</v>
      </c>
      <c r="T973" t="s">
        <v>8324</v>
      </c>
    </row>
    <row r="974" spans="1:20" ht="43.2" hidden="1" x14ac:dyDescent="0.3">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11">
        <f t="shared" si="60"/>
        <v>41886.290972222225</v>
      </c>
      <c r="P974" s="11">
        <f t="shared" si="61"/>
        <v>41856.865717592591</v>
      </c>
      <c r="Q974">
        <f t="shared" si="62"/>
        <v>35</v>
      </c>
      <c r="R974">
        <f t="shared" si="63"/>
        <v>153.88999999999999</v>
      </c>
      <c r="S974" t="s">
        <v>8322</v>
      </c>
      <c r="T974" t="s">
        <v>8324</v>
      </c>
    </row>
    <row r="975" spans="1:20" ht="43.2" hidden="1" x14ac:dyDescent="0.3">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11">
        <f t="shared" si="60"/>
        <v>42317.056631944448</v>
      </c>
      <c r="P975" s="11">
        <f t="shared" si="61"/>
        <v>42257.014965277776</v>
      </c>
      <c r="Q975">
        <f t="shared" si="62"/>
        <v>2</v>
      </c>
      <c r="R975">
        <f t="shared" si="63"/>
        <v>51.38</v>
      </c>
      <c r="S975" t="s">
        <v>8322</v>
      </c>
      <c r="T975" t="s">
        <v>8324</v>
      </c>
    </row>
    <row r="976" spans="1:20" ht="43.2" hidden="1" x14ac:dyDescent="0.3">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11">
        <f t="shared" si="60"/>
        <v>42454.707824074074</v>
      </c>
      <c r="P976" s="11">
        <f t="shared" si="61"/>
        <v>42424.749490740738</v>
      </c>
      <c r="Q976">
        <f t="shared" si="62"/>
        <v>1</v>
      </c>
      <c r="R976">
        <f t="shared" si="63"/>
        <v>93.33</v>
      </c>
      <c r="S976" t="s">
        <v>8322</v>
      </c>
      <c r="T976" t="s">
        <v>8324</v>
      </c>
    </row>
    <row r="977" spans="1:20" ht="43.2" hidden="1" x14ac:dyDescent="0.3">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11">
        <f t="shared" si="60"/>
        <v>42549.696585648147</v>
      </c>
      <c r="P977" s="11">
        <f t="shared" si="61"/>
        <v>42489.696585648147</v>
      </c>
      <c r="Q977">
        <f t="shared" si="62"/>
        <v>3</v>
      </c>
      <c r="R977">
        <f t="shared" si="63"/>
        <v>108.63</v>
      </c>
      <c r="S977" t="s">
        <v>8322</v>
      </c>
      <c r="T977" t="s">
        <v>8324</v>
      </c>
    </row>
    <row r="978" spans="1:20" ht="43.2" hidden="1" x14ac:dyDescent="0.3">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11">
        <f t="shared" si="60"/>
        <v>42230.058993055558</v>
      </c>
      <c r="P978" s="11">
        <f t="shared" si="61"/>
        <v>42185.058993055558</v>
      </c>
      <c r="Q978">
        <f t="shared" si="62"/>
        <v>2</v>
      </c>
      <c r="R978">
        <f t="shared" si="63"/>
        <v>160.5</v>
      </c>
      <c r="S978" t="s">
        <v>8322</v>
      </c>
      <c r="T978" t="s">
        <v>8324</v>
      </c>
    </row>
    <row r="979" spans="1:20" ht="43.2" hidden="1" x14ac:dyDescent="0.3">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11">
        <f t="shared" si="60"/>
        <v>42421.942094907412</v>
      </c>
      <c r="P979" s="11">
        <f t="shared" si="61"/>
        <v>42391.942094907412</v>
      </c>
      <c r="Q979">
        <f t="shared" si="62"/>
        <v>34</v>
      </c>
      <c r="R979">
        <f t="shared" si="63"/>
        <v>75.75</v>
      </c>
      <c r="S979" t="s">
        <v>8322</v>
      </c>
      <c r="T979" t="s">
        <v>8324</v>
      </c>
    </row>
    <row r="980" spans="1:20" ht="43.2" hidden="1" x14ac:dyDescent="0.3">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11">
        <f t="shared" si="60"/>
        <v>42425.309039351851</v>
      </c>
      <c r="P980" s="11">
        <f t="shared" si="61"/>
        <v>42395.309039351851</v>
      </c>
      <c r="Q980">
        <f t="shared" si="62"/>
        <v>56</v>
      </c>
      <c r="R980">
        <f t="shared" si="63"/>
        <v>790.84</v>
      </c>
      <c r="S980" t="s">
        <v>8322</v>
      </c>
      <c r="T980" t="s">
        <v>8324</v>
      </c>
    </row>
    <row r="981" spans="1:20" ht="43.2" hidden="1" x14ac:dyDescent="0.3">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11">
        <f t="shared" si="60"/>
        <v>42541.790972222225</v>
      </c>
      <c r="P981" s="11">
        <f t="shared" si="61"/>
        <v>42506.416990740734</v>
      </c>
      <c r="Q981">
        <f t="shared" si="62"/>
        <v>83</v>
      </c>
      <c r="R981">
        <f t="shared" si="63"/>
        <v>301.94</v>
      </c>
      <c r="S981" t="s">
        <v>8322</v>
      </c>
      <c r="T981" t="s">
        <v>8324</v>
      </c>
    </row>
    <row r="982" spans="1:20" ht="57.6" hidden="1" x14ac:dyDescent="0.3">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11">
        <f t="shared" si="60"/>
        <v>41973.945856481485</v>
      </c>
      <c r="P982" s="11">
        <f t="shared" si="61"/>
        <v>41928.904189814813</v>
      </c>
      <c r="Q982">
        <f t="shared" si="62"/>
        <v>15</v>
      </c>
      <c r="R982">
        <f t="shared" si="63"/>
        <v>47.94</v>
      </c>
      <c r="S982" t="s">
        <v>8322</v>
      </c>
      <c r="T982" t="s">
        <v>8324</v>
      </c>
    </row>
    <row r="983" spans="1:20" ht="57.6" hidden="1" x14ac:dyDescent="0.3">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11">
        <f t="shared" si="60"/>
        <v>41860.947013888886</v>
      </c>
      <c r="P983" s="11">
        <f t="shared" si="61"/>
        <v>41830.947013888886</v>
      </c>
      <c r="Q983">
        <f t="shared" si="62"/>
        <v>0</v>
      </c>
      <c r="R983">
        <f t="shared" si="63"/>
        <v>2.75</v>
      </c>
      <c r="S983" t="s">
        <v>8322</v>
      </c>
      <c r="T983" t="s">
        <v>8324</v>
      </c>
    </row>
    <row r="984" spans="1:20" ht="28.8" hidden="1" x14ac:dyDescent="0.3">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11">
        <f t="shared" si="60"/>
        <v>42645.753310185188</v>
      </c>
      <c r="P984" s="11">
        <f t="shared" si="61"/>
        <v>42615.753310185188</v>
      </c>
      <c r="Q984">
        <f t="shared" si="62"/>
        <v>0</v>
      </c>
      <c r="R984">
        <f t="shared" si="63"/>
        <v>1</v>
      </c>
      <c r="S984" t="s">
        <v>8322</v>
      </c>
      <c r="T984" t="s">
        <v>8324</v>
      </c>
    </row>
    <row r="985" spans="1:20" ht="57.6" hidden="1" x14ac:dyDescent="0.3">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11">
        <f t="shared" si="60"/>
        <v>42605.870833333334</v>
      </c>
      <c r="P985" s="11">
        <f t="shared" si="61"/>
        <v>42574.667650462965</v>
      </c>
      <c r="Q985">
        <f t="shared" si="62"/>
        <v>30</v>
      </c>
      <c r="R985">
        <f t="shared" si="63"/>
        <v>171.79</v>
      </c>
      <c r="S985" t="s">
        <v>8322</v>
      </c>
      <c r="T985" t="s">
        <v>8324</v>
      </c>
    </row>
    <row r="986" spans="1:20" ht="72" hidden="1" x14ac:dyDescent="0.3">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11">
        <f t="shared" si="60"/>
        <v>42091.074166666673</v>
      </c>
      <c r="P986" s="11">
        <f t="shared" si="61"/>
        <v>42061.11583333333</v>
      </c>
      <c r="Q986">
        <f t="shared" si="62"/>
        <v>1</v>
      </c>
      <c r="R986">
        <f t="shared" si="63"/>
        <v>35.33</v>
      </c>
      <c r="S986" t="s">
        <v>8322</v>
      </c>
      <c r="T986" t="s">
        <v>8324</v>
      </c>
    </row>
    <row r="987" spans="1:20" ht="43.2" hidden="1" x14ac:dyDescent="0.3">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11">
        <f t="shared" si="60"/>
        <v>42369.958333333328</v>
      </c>
      <c r="P987" s="11">
        <f t="shared" si="61"/>
        <v>42339.967708333337</v>
      </c>
      <c r="Q987">
        <f t="shared" si="62"/>
        <v>6</v>
      </c>
      <c r="R987">
        <f t="shared" si="63"/>
        <v>82.09</v>
      </c>
      <c r="S987" t="s">
        <v>8322</v>
      </c>
      <c r="T987" t="s">
        <v>8324</v>
      </c>
    </row>
    <row r="988" spans="1:20" ht="57.6" hidden="1" x14ac:dyDescent="0.3">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11">
        <f t="shared" si="60"/>
        <v>42379</v>
      </c>
      <c r="P988" s="11">
        <f t="shared" si="61"/>
        <v>42324.767361111109</v>
      </c>
      <c r="Q988">
        <f t="shared" si="62"/>
        <v>13</v>
      </c>
      <c r="R988">
        <f t="shared" si="63"/>
        <v>110.87</v>
      </c>
      <c r="S988" t="s">
        <v>8322</v>
      </c>
      <c r="T988" t="s">
        <v>8324</v>
      </c>
    </row>
    <row r="989" spans="1:20" ht="43.2" hidden="1" x14ac:dyDescent="0.3">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11">
        <f t="shared" si="60"/>
        <v>41813.294560185182</v>
      </c>
      <c r="P989" s="11">
        <f t="shared" si="61"/>
        <v>41773.294560185182</v>
      </c>
      <c r="Q989">
        <f t="shared" si="62"/>
        <v>13</v>
      </c>
      <c r="R989">
        <f t="shared" si="63"/>
        <v>161.22</v>
      </c>
      <c r="S989" t="s">
        <v>8322</v>
      </c>
      <c r="T989" t="s">
        <v>8324</v>
      </c>
    </row>
    <row r="990" spans="1:20" ht="57.6" hidden="1" x14ac:dyDescent="0.3">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11">
        <f t="shared" si="60"/>
        <v>42644.356770833328</v>
      </c>
      <c r="P990" s="11">
        <f t="shared" si="61"/>
        <v>42614.356770833328</v>
      </c>
      <c r="Q990">
        <f t="shared" si="62"/>
        <v>0</v>
      </c>
      <c r="R990">
        <f t="shared" si="63"/>
        <v>0</v>
      </c>
      <c r="S990" t="s">
        <v>8322</v>
      </c>
      <c r="T990" t="s">
        <v>8324</v>
      </c>
    </row>
    <row r="991" spans="1:20" ht="28.8" hidden="1" x14ac:dyDescent="0.3">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11">
        <f t="shared" si="60"/>
        <v>42641.933969907404</v>
      </c>
      <c r="P991" s="11">
        <f t="shared" si="61"/>
        <v>42611.933969907404</v>
      </c>
      <c r="Q991">
        <f t="shared" si="62"/>
        <v>17</v>
      </c>
      <c r="R991">
        <f t="shared" si="63"/>
        <v>52.41</v>
      </c>
      <c r="S991" t="s">
        <v>8322</v>
      </c>
      <c r="T991" t="s">
        <v>8324</v>
      </c>
    </row>
    <row r="992" spans="1:20" ht="43.2" hidden="1" x14ac:dyDescent="0.3">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11">
        <f t="shared" si="60"/>
        <v>41885.784305555557</v>
      </c>
      <c r="P992" s="11">
        <f t="shared" si="61"/>
        <v>41855.784305555557</v>
      </c>
      <c r="Q992">
        <f t="shared" si="62"/>
        <v>0</v>
      </c>
      <c r="R992">
        <f t="shared" si="63"/>
        <v>13</v>
      </c>
      <c r="S992" t="s">
        <v>8322</v>
      </c>
      <c r="T992" t="s">
        <v>8324</v>
      </c>
    </row>
    <row r="993" spans="1:20" ht="72" hidden="1" x14ac:dyDescent="0.3">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11">
        <f t="shared" si="60"/>
        <v>42563.785416666666</v>
      </c>
      <c r="P993" s="11">
        <f t="shared" si="61"/>
        <v>42538.75680555556</v>
      </c>
      <c r="Q993">
        <f t="shared" si="62"/>
        <v>4</v>
      </c>
      <c r="R993">
        <f t="shared" si="63"/>
        <v>30.29</v>
      </c>
      <c r="S993" t="s">
        <v>8322</v>
      </c>
      <c r="T993" t="s">
        <v>8324</v>
      </c>
    </row>
    <row r="994" spans="1:20" ht="43.2" hidden="1" x14ac:dyDescent="0.3">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11">
        <f t="shared" si="60"/>
        <v>42497.883321759262</v>
      </c>
      <c r="P994" s="11">
        <f t="shared" si="61"/>
        <v>42437.924988425926</v>
      </c>
      <c r="Q994">
        <f t="shared" si="62"/>
        <v>0</v>
      </c>
      <c r="R994">
        <f t="shared" si="63"/>
        <v>116.75</v>
      </c>
      <c r="S994" t="s">
        <v>8322</v>
      </c>
      <c r="T994" t="s">
        <v>8324</v>
      </c>
    </row>
    <row r="995" spans="1:20" ht="43.2" hidden="1" x14ac:dyDescent="0.3">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11">
        <f t="shared" si="60"/>
        <v>42686.208333333328</v>
      </c>
      <c r="P995" s="11">
        <f t="shared" si="61"/>
        <v>42652.964907407411</v>
      </c>
      <c r="Q995">
        <f t="shared" si="62"/>
        <v>25</v>
      </c>
      <c r="R995">
        <f t="shared" si="63"/>
        <v>89.6</v>
      </c>
      <c r="S995" t="s">
        <v>8322</v>
      </c>
      <c r="T995" t="s">
        <v>8324</v>
      </c>
    </row>
    <row r="996" spans="1:20" ht="57.6" hidden="1" x14ac:dyDescent="0.3">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11">
        <f t="shared" si="60"/>
        <v>41973.957638888889</v>
      </c>
      <c r="P996" s="11">
        <f t="shared" si="61"/>
        <v>41921.263078703705</v>
      </c>
      <c r="Q996">
        <f t="shared" si="62"/>
        <v>2</v>
      </c>
      <c r="R996">
        <f t="shared" si="63"/>
        <v>424.45</v>
      </c>
      <c r="S996" t="s">
        <v>8322</v>
      </c>
      <c r="T996" t="s">
        <v>8324</v>
      </c>
    </row>
    <row r="997" spans="1:20" ht="43.2" hidden="1" x14ac:dyDescent="0.3">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11">
        <f t="shared" si="60"/>
        <v>41972.666666666672</v>
      </c>
      <c r="P997" s="11">
        <f t="shared" si="61"/>
        <v>41947.940740740742</v>
      </c>
      <c r="Q997">
        <f t="shared" si="62"/>
        <v>7</v>
      </c>
      <c r="R997">
        <f t="shared" si="63"/>
        <v>80.67</v>
      </c>
      <c r="S997" t="s">
        <v>8322</v>
      </c>
      <c r="T997" t="s">
        <v>8324</v>
      </c>
    </row>
    <row r="998" spans="1:20" ht="28.8" hidden="1" x14ac:dyDescent="0.3">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11">
        <f t="shared" si="60"/>
        <v>41847.643750000003</v>
      </c>
      <c r="P998" s="11">
        <f t="shared" si="61"/>
        <v>41817.866435185184</v>
      </c>
      <c r="Q998">
        <f t="shared" si="62"/>
        <v>2</v>
      </c>
      <c r="R998">
        <f t="shared" si="63"/>
        <v>13</v>
      </c>
      <c r="S998" t="s">
        <v>8322</v>
      </c>
      <c r="T998" t="s">
        <v>8324</v>
      </c>
    </row>
    <row r="999" spans="1:20" ht="28.8" hidden="1" x14ac:dyDescent="0.3">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11">
        <f t="shared" si="60"/>
        <v>41971.144641203704</v>
      </c>
      <c r="P999" s="11">
        <f t="shared" si="61"/>
        <v>41941.10297453704</v>
      </c>
      <c r="Q999">
        <f t="shared" si="62"/>
        <v>1</v>
      </c>
      <c r="R999">
        <f t="shared" si="63"/>
        <v>8.1300000000000008</v>
      </c>
      <c r="S999" t="s">
        <v>8322</v>
      </c>
      <c r="T999" t="s">
        <v>8324</v>
      </c>
    </row>
    <row r="1000" spans="1:20" ht="43.2" hidden="1" x14ac:dyDescent="0.3">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11">
        <f t="shared" si="60"/>
        <v>42327.210659722223</v>
      </c>
      <c r="P1000" s="11">
        <f t="shared" si="61"/>
        <v>42282.168993055559</v>
      </c>
      <c r="Q1000">
        <f t="shared" si="62"/>
        <v>59</v>
      </c>
      <c r="R1000">
        <f t="shared" si="63"/>
        <v>153.43</v>
      </c>
      <c r="S1000" t="s">
        <v>8322</v>
      </c>
      <c r="T1000" t="s">
        <v>8324</v>
      </c>
    </row>
    <row r="1001" spans="1:20" ht="43.2" hidden="1" x14ac:dyDescent="0.3">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11">
        <f t="shared" si="60"/>
        <v>41956.334722222222</v>
      </c>
      <c r="P1001" s="11">
        <f t="shared" si="61"/>
        <v>41926.29965277778</v>
      </c>
      <c r="Q1001">
        <f t="shared" si="62"/>
        <v>8</v>
      </c>
      <c r="R1001">
        <f t="shared" si="63"/>
        <v>292.08</v>
      </c>
      <c r="S1001" t="s">
        <v>8322</v>
      </c>
      <c r="T1001" t="s">
        <v>8324</v>
      </c>
    </row>
    <row r="1002" spans="1:20" ht="43.2" hidden="1" x14ac:dyDescent="0.3">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11">
        <f t="shared" si="60"/>
        <v>42809.018055555556</v>
      </c>
      <c r="P1002" s="11">
        <f t="shared" si="61"/>
        <v>42749.059722222228</v>
      </c>
      <c r="Q1002">
        <f t="shared" si="62"/>
        <v>2</v>
      </c>
      <c r="R1002">
        <f t="shared" si="63"/>
        <v>3304</v>
      </c>
      <c r="S1002" t="s">
        <v>8322</v>
      </c>
      <c r="T1002" t="s">
        <v>8324</v>
      </c>
    </row>
    <row r="1003" spans="1:20" ht="57.6" hidden="1" x14ac:dyDescent="0.3">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11">
        <f t="shared" si="60"/>
        <v>42765.720057870371</v>
      </c>
      <c r="P1003" s="11">
        <f t="shared" si="61"/>
        <v>42720.720057870371</v>
      </c>
      <c r="Q1003">
        <f t="shared" si="62"/>
        <v>104</v>
      </c>
      <c r="R1003">
        <f t="shared" si="63"/>
        <v>1300</v>
      </c>
      <c r="S1003" t="s">
        <v>8322</v>
      </c>
      <c r="T1003" t="s">
        <v>8324</v>
      </c>
    </row>
    <row r="1004" spans="1:20" ht="43.2" hidden="1" x14ac:dyDescent="0.3">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11">
        <f t="shared" si="60"/>
        <v>42355.249305555553</v>
      </c>
      <c r="P1004" s="11">
        <f t="shared" si="61"/>
        <v>42325.684189814812</v>
      </c>
      <c r="Q1004">
        <f t="shared" si="62"/>
        <v>30</v>
      </c>
      <c r="R1004">
        <f t="shared" si="63"/>
        <v>134.55000000000001</v>
      </c>
      <c r="S1004" t="s">
        <v>8322</v>
      </c>
      <c r="T1004" t="s">
        <v>8324</v>
      </c>
    </row>
    <row r="1005" spans="1:20" ht="43.2" hidden="1" x14ac:dyDescent="0.3">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11">
        <f t="shared" si="60"/>
        <v>42810.667372685188</v>
      </c>
      <c r="P1005" s="11">
        <f t="shared" si="61"/>
        <v>42780.709039351852</v>
      </c>
      <c r="Q1005">
        <f t="shared" si="62"/>
        <v>16</v>
      </c>
      <c r="R1005">
        <f t="shared" si="63"/>
        <v>214.07</v>
      </c>
      <c r="S1005" t="s">
        <v>8322</v>
      </c>
      <c r="T1005" t="s">
        <v>8324</v>
      </c>
    </row>
    <row r="1006" spans="1:20" ht="28.8" hidden="1" x14ac:dyDescent="0.3">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11">
        <f t="shared" si="60"/>
        <v>42418.708645833336</v>
      </c>
      <c r="P1006" s="11">
        <f t="shared" si="61"/>
        <v>42388.708645833336</v>
      </c>
      <c r="Q1006">
        <f t="shared" si="62"/>
        <v>82</v>
      </c>
      <c r="R1006">
        <f t="shared" si="63"/>
        <v>216.34</v>
      </c>
      <c r="S1006" t="s">
        <v>8322</v>
      </c>
      <c r="T1006" t="s">
        <v>8324</v>
      </c>
    </row>
    <row r="1007" spans="1:20" ht="43.2" hidden="1" x14ac:dyDescent="0.3">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11">
        <f t="shared" si="60"/>
        <v>42307.624803240738</v>
      </c>
      <c r="P1007" s="11">
        <f t="shared" si="61"/>
        <v>42276.624803240738</v>
      </c>
      <c r="Q1007">
        <f t="shared" si="62"/>
        <v>75</v>
      </c>
      <c r="R1007">
        <f t="shared" si="63"/>
        <v>932.31</v>
      </c>
      <c r="S1007" t="s">
        <v>8322</v>
      </c>
      <c r="T1007" t="s">
        <v>8324</v>
      </c>
    </row>
    <row r="1008" spans="1:20" ht="43.2" hidden="1" x14ac:dyDescent="0.3">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11">
        <f t="shared" si="60"/>
        <v>41985.299305555556</v>
      </c>
      <c r="P1008" s="11">
        <f t="shared" si="61"/>
        <v>41977.040185185186</v>
      </c>
      <c r="Q1008">
        <f t="shared" si="62"/>
        <v>6</v>
      </c>
      <c r="R1008">
        <f t="shared" si="63"/>
        <v>29.25</v>
      </c>
      <c r="S1008" t="s">
        <v>8322</v>
      </c>
      <c r="T1008" t="s">
        <v>8324</v>
      </c>
    </row>
    <row r="1009" spans="1:20" ht="43.2" hidden="1" x14ac:dyDescent="0.3">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11">
        <f t="shared" si="60"/>
        <v>42718.6252662037</v>
      </c>
      <c r="P1009" s="11">
        <f t="shared" si="61"/>
        <v>42676.583599537036</v>
      </c>
      <c r="Q1009">
        <f t="shared" si="62"/>
        <v>44</v>
      </c>
      <c r="R1009">
        <f t="shared" si="63"/>
        <v>174.95</v>
      </c>
      <c r="S1009" t="s">
        <v>8322</v>
      </c>
      <c r="T1009" t="s">
        <v>8324</v>
      </c>
    </row>
    <row r="1010" spans="1:20" ht="43.2" hidden="1" x14ac:dyDescent="0.3">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11">
        <f t="shared" si="60"/>
        <v>42732.809201388889</v>
      </c>
      <c r="P1010" s="11">
        <f t="shared" si="61"/>
        <v>42702.809201388889</v>
      </c>
      <c r="Q1010">
        <f t="shared" si="62"/>
        <v>0</v>
      </c>
      <c r="R1010">
        <f t="shared" si="63"/>
        <v>250</v>
      </c>
      <c r="S1010" t="s">
        <v>8322</v>
      </c>
      <c r="T1010" t="s">
        <v>8324</v>
      </c>
    </row>
    <row r="1011" spans="1:20" ht="57.6" hidden="1" x14ac:dyDescent="0.3">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11">
        <f t="shared" si="60"/>
        <v>42540.604699074072</v>
      </c>
      <c r="P1011" s="11">
        <f t="shared" si="61"/>
        <v>42510.604699074072</v>
      </c>
      <c r="Q1011">
        <f t="shared" si="62"/>
        <v>13</v>
      </c>
      <c r="R1011">
        <f t="shared" si="63"/>
        <v>65</v>
      </c>
      <c r="S1011" t="s">
        <v>8322</v>
      </c>
      <c r="T1011" t="s">
        <v>8324</v>
      </c>
    </row>
    <row r="1012" spans="1:20" ht="43.2" hidden="1" x14ac:dyDescent="0.3">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11">
        <f t="shared" si="60"/>
        <v>42618.124305555553</v>
      </c>
      <c r="P1012" s="11">
        <f t="shared" si="61"/>
        <v>42561.829421296294</v>
      </c>
      <c r="Q1012">
        <f t="shared" si="62"/>
        <v>0</v>
      </c>
      <c r="R1012">
        <f t="shared" si="63"/>
        <v>55</v>
      </c>
      <c r="S1012" t="s">
        <v>8322</v>
      </c>
      <c r="T1012" t="s">
        <v>8324</v>
      </c>
    </row>
    <row r="1013" spans="1:20" ht="43.2" hidden="1" x14ac:dyDescent="0.3">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11">
        <f t="shared" si="60"/>
        <v>41991.898090277777</v>
      </c>
      <c r="P1013" s="11">
        <f t="shared" si="61"/>
        <v>41946.898090277777</v>
      </c>
      <c r="Q1013">
        <f t="shared" si="62"/>
        <v>0</v>
      </c>
      <c r="R1013">
        <f t="shared" si="63"/>
        <v>75</v>
      </c>
      <c r="S1013" t="s">
        <v>8322</v>
      </c>
      <c r="T1013" t="s">
        <v>8324</v>
      </c>
    </row>
    <row r="1014" spans="1:20" ht="57.6" hidden="1" x14ac:dyDescent="0.3">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11">
        <f t="shared" si="60"/>
        <v>42759.440416666665</v>
      </c>
      <c r="P1014" s="11">
        <f t="shared" si="61"/>
        <v>42714.440416666665</v>
      </c>
      <c r="Q1014">
        <f t="shared" si="62"/>
        <v>21535</v>
      </c>
      <c r="R1014">
        <f t="shared" si="63"/>
        <v>1389.36</v>
      </c>
      <c r="S1014" t="s">
        <v>8322</v>
      </c>
      <c r="T1014" t="s">
        <v>8324</v>
      </c>
    </row>
    <row r="1015" spans="1:20" ht="43.2" hidden="1" x14ac:dyDescent="0.3">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11">
        <f t="shared" si="60"/>
        <v>42367.833333333328</v>
      </c>
      <c r="P1015" s="11">
        <f t="shared" si="61"/>
        <v>42339.833981481483</v>
      </c>
      <c r="Q1015">
        <f t="shared" si="62"/>
        <v>35</v>
      </c>
      <c r="R1015">
        <f t="shared" si="63"/>
        <v>95.91</v>
      </c>
      <c r="S1015" t="s">
        <v>8322</v>
      </c>
      <c r="T1015" t="s">
        <v>8324</v>
      </c>
    </row>
    <row r="1016" spans="1:20" ht="28.8" hidden="1" x14ac:dyDescent="0.3">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11">
        <f t="shared" si="60"/>
        <v>42005.002488425926</v>
      </c>
      <c r="P1016" s="11">
        <f t="shared" si="61"/>
        <v>41955.002488425926</v>
      </c>
      <c r="Q1016">
        <f t="shared" si="62"/>
        <v>31</v>
      </c>
      <c r="R1016">
        <f t="shared" si="63"/>
        <v>191.25</v>
      </c>
      <c r="S1016" t="s">
        <v>8322</v>
      </c>
      <c r="T1016" t="s">
        <v>8324</v>
      </c>
    </row>
    <row r="1017" spans="1:20" ht="28.8" hidden="1" x14ac:dyDescent="0.3">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11">
        <f t="shared" si="60"/>
        <v>42333.920081018514</v>
      </c>
      <c r="P1017" s="11">
        <f t="shared" si="61"/>
        <v>42303.878414351857</v>
      </c>
      <c r="Q1017">
        <f t="shared" si="62"/>
        <v>3</v>
      </c>
      <c r="R1017">
        <f t="shared" si="63"/>
        <v>40</v>
      </c>
      <c r="S1017" t="s">
        <v>8322</v>
      </c>
      <c r="T1017" t="s">
        <v>8324</v>
      </c>
    </row>
    <row r="1018" spans="1:20" ht="43.2" hidden="1" x14ac:dyDescent="0.3">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11">
        <f t="shared" si="60"/>
        <v>42467.065462962957</v>
      </c>
      <c r="P1018" s="11">
        <f t="shared" si="61"/>
        <v>42422.107129629629</v>
      </c>
      <c r="Q1018">
        <f t="shared" si="62"/>
        <v>3</v>
      </c>
      <c r="R1018">
        <f t="shared" si="63"/>
        <v>74.790000000000006</v>
      </c>
      <c r="S1018" t="s">
        <v>8322</v>
      </c>
      <c r="T1018" t="s">
        <v>8324</v>
      </c>
    </row>
    <row r="1019" spans="1:20" ht="43.2" hidden="1" x14ac:dyDescent="0.3">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11">
        <f t="shared" si="60"/>
        <v>42329.716840277775</v>
      </c>
      <c r="P1019" s="11">
        <f t="shared" si="61"/>
        <v>42289.675173611111</v>
      </c>
      <c r="Q1019">
        <f t="shared" si="62"/>
        <v>23</v>
      </c>
      <c r="R1019">
        <f t="shared" si="63"/>
        <v>161.12</v>
      </c>
      <c r="S1019" t="s">
        <v>8322</v>
      </c>
      <c r="T1019" t="s">
        <v>8324</v>
      </c>
    </row>
    <row r="1020" spans="1:20" ht="43.2" hidden="1" x14ac:dyDescent="0.3">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11">
        <f t="shared" si="60"/>
        <v>42565.492280092592</v>
      </c>
      <c r="P1020" s="11">
        <f t="shared" si="61"/>
        <v>42535.492280092592</v>
      </c>
      <c r="Q1020">
        <f t="shared" si="62"/>
        <v>3</v>
      </c>
      <c r="R1020">
        <f t="shared" si="63"/>
        <v>88.71</v>
      </c>
      <c r="S1020" t="s">
        <v>8322</v>
      </c>
      <c r="T1020" t="s">
        <v>8324</v>
      </c>
    </row>
    <row r="1021" spans="1:20" ht="43.2" hidden="1" x14ac:dyDescent="0.3">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11">
        <f t="shared" si="60"/>
        <v>42039.973946759259</v>
      </c>
      <c r="P1021" s="11">
        <f t="shared" si="61"/>
        <v>42009.973946759259</v>
      </c>
      <c r="Q1021">
        <f t="shared" si="62"/>
        <v>47</v>
      </c>
      <c r="R1021">
        <f t="shared" si="63"/>
        <v>53.25</v>
      </c>
      <c r="S1021" t="s">
        <v>8322</v>
      </c>
      <c r="T1021" t="s">
        <v>8324</v>
      </c>
    </row>
    <row r="1022" spans="1:20" ht="43.2" hidden="1" x14ac:dyDescent="0.3">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11">
        <f t="shared" si="60"/>
        <v>42157.032638888893</v>
      </c>
      <c r="P1022" s="11">
        <f t="shared" si="61"/>
        <v>42127.069548611107</v>
      </c>
      <c r="Q1022">
        <f t="shared" si="62"/>
        <v>206</v>
      </c>
      <c r="R1022">
        <f t="shared" si="63"/>
        <v>106.2</v>
      </c>
      <c r="S1022" t="s">
        <v>8328</v>
      </c>
      <c r="T1022" t="s">
        <v>8333</v>
      </c>
    </row>
    <row r="1023" spans="1:20" ht="43.2" hidden="1" x14ac:dyDescent="0.3">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11">
        <f t="shared" si="60"/>
        <v>42294.166666666672</v>
      </c>
      <c r="P1023" s="11">
        <f t="shared" si="61"/>
        <v>42271.251979166671</v>
      </c>
      <c r="Q1023">
        <f t="shared" si="62"/>
        <v>352</v>
      </c>
      <c r="R1023">
        <f t="shared" si="63"/>
        <v>22.08</v>
      </c>
      <c r="S1023" t="s">
        <v>8328</v>
      </c>
      <c r="T1023" t="s">
        <v>8333</v>
      </c>
    </row>
    <row r="1024" spans="1:20" ht="28.8" hidden="1" x14ac:dyDescent="0.3">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11">
        <f t="shared" si="60"/>
        <v>42141.646724537044</v>
      </c>
      <c r="P1024" s="11">
        <f t="shared" si="61"/>
        <v>42111.646724537044</v>
      </c>
      <c r="Q1024">
        <f t="shared" si="62"/>
        <v>115</v>
      </c>
      <c r="R1024">
        <f t="shared" si="63"/>
        <v>31.05</v>
      </c>
      <c r="S1024" t="s">
        <v>8328</v>
      </c>
      <c r="T1024" t="s">
        <v>8333</v>
      </c>
    </row>
    <row r="1025" spans="1:20" ht="43.2" hidden="1" x14ac:dyDescent="0.3">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11">
        <f t="shared" si="60"/>
        <v>42175.919687500005</v>
      </c>
      <c r="P1025" s="11">
        <f t="shared" si="61"/>
        <v>42145.919687500005</v>
      </c>
      <c r="Q1025">
        <f t="shared" si="62"/>
        <v>237</v>
      </c>
      <c r="R1025">
        <f t="shared" si="63"/>
        <v>36.21</v>
      </c>
      <c r="S1025" t="s">
        <v>8328</v>
      </c>
      <c r="T1025" t="s">
        <v>8333</v>
      </c>
    </row>
    <row r="1026" spans="1:20" ht="43.2" hidden="1" x14ac:dyDescent="0.3">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11">
        <f t="shared" ref="O1026:O1089" si="64">(((I1026/60)/60)/24)+DATE(1970,1,1)</f>
        <v>42400.580590277779</v>
      </c>
      <c r="P1026" s="11">
        <f t="shared" ref="P1026:P1089" si="65">(((J1026/60)/60)/24)+DATE(1970,1,1)</f>
        <v>42370.580590277779</v>
      </c>
      <c r="Q1026">
        <f t="shared" ref="Q1026:Q1089" si="66">ROUND(E1026/D1026*100,0)</f>
        <v>119</v>
      </c>
      <c r="R1026">
        <f t="shared" si="63"/>
        <v>388.98</v>
      </c>
      <c r="S1026" t="s">
        <v>8328</v>
      </c>
      <c r="T1026" t="s">
        <v>8333</v>
      </c>
    </row>
    <row r="1027" spans="1:20" ht="43.2" hidden="1" x14ac:dyDescent="0.3">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11">
        <f t="shared" si="64"/>
        <v>42079.792094907403</v>
      </c>
      <c r="P1027" s="11">
        <f t="shared" si="65"/>
        <v>42049.833761574075</v>
      </c>
      <c r="Q1027">
        <f t="shared" si="66"/>
        <v>110</v>
      </c>
      <c r="R1027">
        <f t="shared" ref="R1027:R1090" si="67">IFERROR(ROUND(E1027/L1027,2),0)</f>
        <v>71.849999999999994</v>
      </c>
      <c r="S1027" t="s">
        <v>8328</v>
      </c>
      <c r="T1027" t="s">
        <v>8333</v>
      </c>
    </row>
    <row r="1028" spans="1:20" ht="57.6" hidden="1" x14ac:dyDescent="0.3">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11">
        <f t="shared" si="64"/>
        <v>42460.365925925929</v>
      </c>
      <c r="P1028" s="11">
        <f t="shared" si="65"/>
        <v>42426.407592592594</v>
      </c>
      <c r="Q1028">
        <f t="shared" si="66"/>
        <v>100</v>
      </c>
      <c r="R1028">
        <f t="shared" si="67"/>
        <v>57.38</v>
      </c>
      <c r="S1028" t="s">
        <v>8328</v>
      </c>
      <c r="T1028" t="s">
        <v>8333</v>
      </c>
    </row>
    <row r="1029" spans="1:20" ht="43.2" hidden="1" x14ac:dyDescent="0.3">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11">
        <f t="shared" si="64"/>
        <v>41935.034108796295</v>
      </c>
      <c r="P1029" s="11">
        <f t="shared" si="65"/>
        <v>41905.034108796295</v>
      </c>
      <c r="Q1029">
        <f t="shared" si="66"/>
        <v>103</v>
      </c>
      <c r="R1029">
        <f t="shared" si="67"/>
        <v>69.67</v>
      </c>
      <c r="S1029" t="s">
        <v>8328</v>
      </c>
      <c r="T1029" t="s">
        <v>8333</v>
      </c>
    </row>
    <row r="1030" spans="1:20" ht="43.2" hidden="1" x14ac:dyDescent="0.3">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11">
        <f t="shared" si="64"/>
        <v>42800.833333333328</v>
      </c>
      <c r="P1030" s="11">
        <f t="shared" si="65"/>
        <v>42755.627372685187</v>
      </c>
      <c r="Q1030">
        <f t="shared" si="66"/>
        <v>117</v>
      </c>
      <c r="R1030">
        <f t="shared" si="67"/>
        <v>45.99</v>
      </c>
      <c r="S1030" t="s">
        <v>8328</v>
      </c>
      <c r="T1030" t="s">
        <v>8333</v>
      </c>
    </row>
    <row r="1031" spans="1:20" ht="28.8" hidden="1" x14ac:dyDescent="0.3">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11">
        <f t="shared" si="64"/>
        <v>42098.915972222225</v>
      </c>
      <c r="P1031" s="11">
        <f t="shared" si="65"/>
        <v>42044.711886574078</v>
      </c>
      <c r="Q1031">
        <f t="shared" si="66"/>
        <v>112</v>
      </c>
      <c r="R1031">
        <f t="shared" si="67"/>
        <v>79.260000000000005</v>
      </c>
      <c r="S1031" t="s">
        <v>8328</v>
      </c>
      <c r="T1031" t="s">
        <v>8333</v>
      </c>
    </row>
    <row r="1032" spans="1:20" ht="28.8" hidden="1" x14ac:dyDescent="0.3">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11">
        <f t="shared" si="64"/>
        <v>42625.483206018514</v>
      </c>
      <c r="P1032" s="11">
        <f t="shared" si="65"/>
        <v>42611.483206018514</v>
      </c>
      <c r="Q1032">
        <f t="shared" si="66"/>
        <v>342</v>
      </c>
      <c r="R1032">
        <f t="shared" si="67"/>
        <v>43.03</v>
      </c>
      <c r="S1032" t="s">
        <v>8328</v>
      </c>
      <c r="T1032" t="s">
        <v>8333</v>
      </c>
    </row>
    <row r="1033" spans="1:20" ht="57.6" hidden="1" x14ac:dyDescent="0.3">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11">
        <f t="shared" si="64"/>
        <v>42354.764004629629</v>
      </c>
      <c r="P1033" s="11">
        <f t="shared" si="65"/>
        <v>42324.764004629629</v>
      </c>
      <c r="Q1033">
        <f t="shared" si="66"/>
        <v>107</v>
      </c>
      <c r="R1033">
        <f t="shared" si="67"/>
        <v>108.48</v>
      </c>
      <c r="S1033" t="s">
        <v>8328</v>
      </c>
      <c r="T1033" t="s">
        <v>8333</v>
      </c>
    </row>
    <row r="1034" spans="1:20" hidden="1" x14ac:dyDescent="0.3">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11">
        <f t="shared" si="64"/>
        <v>42544.666956018518</v>
      </c>
      <c r="P1034" s="11">
        <f t="shared" si="65"/>
        <v>42514.666956018518</v>
      </c>
      <c r="Q1034">
        <f t="shared" si="66"/>
        <v>108</v>
      </c>
      <c r="R1034">
        <f t="shared" si="67"/>
        <v>61.03</v>
      </c>
      <c r="S1034" t="s">
        <v>8328</v>
      </c>
      <c r="T1034" t="s">
        <v>8333</v>
      </c>
    </row>
    <row r="1035" spans="1:20" ht="43.2" hidden="1" x14ac:dyDescent="0.3">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11">
        <f t="shared" si="64"/>
        <v>42716.732407407413</v>
      </c>
      <c r="P1035" s="11">
        <f t="shared" si="65"/>
        <v>42688.732407407413</v>
      </c>
      <c r="Q1035">
        <f t="shared" si="66"/>
        <v>103</v>
      </c>
      <c r="R1035">
        <f t="shared" si="67"/>
        <v>50.59</v>
      </c>
      <c r="S1035" t="s">
        <v>8328</v>
      </c>
      <c r="T1035" t="s">
        <v>8333</v>
      </c>
    </row>
    <row r="1036" spans="1:20" ht="43.2" hidden="1" x14ac:dyDescent="0.3">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11">
        <f t="shared" si="64"/>
        <v>42587.165972222225</v>
      </c>
      <c r="P1036" s="11">
        <f t="shared" si="65"/>
        <v>42555.166712962964</v>
      </c>
      <c r="Q1036">
        <f t="shared" si="66"/>
        <v>130</v>
      </c>
      <c r="R1036">
        <f t="shared" si="67"/>
        <v>39.159999999999997</v>
      </c>
      <c r="S1036" t="s">
        <v>8328</v>
      </c>
      <c r="T1036" t="s">
        <v>8333</v>
      </c>
    </row>
    <row r="1037" spans="1:20" ht="43.2" hidden="1" x14ac:dyDescent="0.3">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11">
        <f t="shared" si="64"/>
        <v>42046.641435185185</v>
      </c>
      <c r="P1037" s="11">
        <f t="shared" si="65"/>
        <v>42016.641435185185</v>
      </c>
      <c r="Q1037">
        <f t="shared" si="66"/>
        <v>108</v>
      </c>
      <c r="R1037">
        <f t="shared" si="67"/>
        <v>65.16</v>
      </c>
      <c r="S1037" t="s">
        <v>8328</v>
      </c>
      <c r="T1037" t="s">
        <v>8333</v>
      </c>
    </row>
    <row r="1038" spans="1:20" ht="43.2" hidden="1" x14ac:dyDescent="0.3">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11">
        <f t="shared" si="64"/>
        <v>41281.333333333336</v>
      </c>
      <c r="P1038" s="11">
        <f t="shared" si="65"/>
        <v>41249.448958333334</v>
      </c>
      <c r="Q1038">
        <f t="shared" si="66"/>
        <v>112</v>
      </c>
      <c r="R1038">
        <f t="shared" si="67"/>
        <v>23.96</v>
      </c>
      <c r="S1038" t="s">
        <v>8328</v>
      </c>
      <c r="T1038" t="s">
        <v>8333</v>
      </c>
    </row>
    <row r="1039" spans="1:20" ht="43.2" hidden="1" x14ac:dyDescent="0.3">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11">
        <f t="shared" si="64"/>
        <v>42142.208333333328</v>
      </c>
      <c r="P1039" s="11">
        <f t="shared" si="65"/>
        <v>42119.822476851856</v>
      </c>
      <c r="Q1039">
        <f t="shared" si="66"/>
        <v>102</v>
      </c>
      <c r="R1039">
        <f t="shared" si="67"/>
        <v>48.62</v>
      </c>
      <c r="S1039" t="s">
        <v>8328</v>
      </c>
      <c r="T1039" t="s">
        <v>8333</v>
      </c>
    </row>
    <row r="1040" spans="1:20" ht="43.2" hidden="1" x14ac:dyDescent="0.3">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11">
        <f t="shared" si="64"/>
        <v>42448.190081018518</v>
      </c>
      <c r="P1040" s="11">
        <f t="shared" si="65"/>
        <v>42418.231747685189</v>
      </c>
      <c r="Q1040">
        <f t="shared" si="66"/>
        <v>145</v>
      </c>
      <c r="R1040">
        <f t="shared" si="67"/>
        <v>35.74</v>
      </c>
      <c r="S1040" t="s">
        <v>8328</v>
      </c>
      <c r="T1040" t="s">
        <v>8333</v>
      </c>
    </row>
    <row r="1041" spans="1:20" ht="43.2" hidden="1" x14ac:dyDescent="0.3">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11">
        <f t="shared" si="64"/>
        <v>42717.332638888889</v>
      </c>
      <c r="P1041" s="11">
        <f t="shared" si="65"/>
        <v>42692.109328703707</v>
      </c>
      <c r="Q1041">
        <f t="shared" si="66"/>
        <v>128</v>
      </c>
      <c r="R1041">
        <f t="shared" si="67"/>
        <v>21.37</v>
      </c>
      <c r="S1041" t="s">
        <v>8328</v>
      </c>
      <c r="T1041" t="s">
        <v>8333</v>
      </c>
    </row>
    <row r="1042" spans="1:20" ht="43.2" hidden="1" x14ac:dyDescent="0.3">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11">
        <f t="shared" si="64"/>
        <v>42609.708437499998</v>
      </c>
      <c r="P1042" s="11">
        <f t="shared" si="65"/>
        <v>42579.708437499998</v>
      </c>
      <c r="Q1042">
        <f t="shared" si="66"/>
        <v>0</v>
      </c>
      <c r="R1042">
        <f t="shared" si="67"/>
        <v>250</v>
      </c>
      <c r="S1042" t="s">
        <v>8334</v>
      </c>
      <c r="T1042" t="s">
        <v>8335</v>
      </c>
    </row>
    <row r="1043" spans="1:20" ht="43.2" hidden="1" x14ac:dyDescent="0.3">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11">
        <f t="shared" si="64"/>
        <v>41851.060092592597</v>
      </c>
      <c r="P1043" s="11">
        <f t="shared" si="65"/>
        <v>41831.060092592597</v>
      </c>
      <c r="Q1043">
        <f t="shared" si="66"/>
        <v>0</v>
      </c>
      <c r="R1043">
        <f t="shared" si="67"/>
        <v>0</v>
      </c>
      <c r="S1043" t="s">
        <v>8334</v>
      </c>
      <c r="T1043" t="s">
        <v>8335</v>
      </c>
    </row>
    <row r="1044" spans="1:20" ht="43.2" hidden="1" x14ac:dyDescent="0.3">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11">
        <f t="shared" si="64"/>
        <v>41894.416666666664</v>
      </c>
      <c r="P1044" s="11">
        <f t="shared" si="65"/>
        <v>41851.696157407408</v>
      </c>
      <c r="Q1044">
        <f t="shared" si="66"/>
        <v>2</v>
      </c>
      <c r="R1044">
        <f t="shared" si="67"/>
        <v>10</v>
      </c>
      <c r="S1044" t="s">
        <v>8334</v>
      </c>
      <c r="T1044" t="s">
        <v>8335</v>
      </c>
    </row>
    <row r="1045" spans="1:20" ht="43.2" hidden="1" x14ac:dyDescent="0.3">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11">
        <f t="shared" si="64"/>
        <v>42144.252951388888</v>
      </c>
      <c r="P1045" s="11">
        <f t="shared" si="65"/>
        <v>42114.252951388888</v>
      </c>
      <c r="Q1045">
        <f t="shared" si="66"/>
        <v>9</v>
      </c>
      <c r="R1045">
        <f t="shared" si="67"/>
        <v>29.24</v>
      </c>
      <c r="S1045" t="s">
        <v>8334</v>
      </c>
      <c r="T1045" t="s">
        <v>8335</v>
      </c>
    </row>
    <row r="1046" spans="1:20" ht="43.2" hidden="1" x14ac:dyDescent="0.3">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11">
        <f t="shared" si="64"/>
        <v>42068.852083333331</v>
      </c>
      <c r="P1046" s="11">
        <f t="shared" si="65"/>
        <v>42011.925937499997</v>
      </c>
      <c r="Q1046">
        <f t="shared" si="66"/>
        <v>0</v>
      </c>
      <c r="R1046">
        <f t="shared" si="67"/>
        <v>3</v>
      </c>
      <c r="S1046" t="s">
        <v>8334</v>
      </c>
      <c r="T1046" t="s">
        <v>8335</v>
      </c>
    </row>
    <row r="1047" spans="1:20" ht="43.2" hidden="1" x14ac:dyDescent="0.3">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11">
        <f t="shared" si="64"/>
        <v>41874.874421296299</v>
      </c>
      <c r="P1047" s="11">
        <f t="shared" si="65"/>
        <v>41844.874421296299</v>
      </c>
      <c r="Q1047">
        <f t="shared" si="66"/>
        <v>3</v>
      </c>
      <c r="R1047">
        <f t="shared" si="67"/>
        <v>33.25</v>
      </c>
      <c r="S1047" t="s">
        <v>8334</v>
      </c>
      <c r="T1047" t="s">
        <v>8335</v>
      </c>
    </row>
    <row r="1048" spans="1:20" ht="43.2" hidden="1" x14ac:dyDescent="0.3">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11">
        <f t="shared" si="64"/>
        <v>42364.851388888885</v>
      </c>
      <c r="P1048" s="11">
        <f t="shared" si="65"/>
        <v>42319.851388888885</v>
      </c>
      <c r="Q1048">
        <f t="shared" si="66"/>
        <v>0</v>
      </c>
      <c r="R1048">
        <f t="shared" si="67"/>
        <v>0</v>
      </c>
      <c r="S1048" t="s">
        <v>8334</v>
      </c>
      <c r="T1048" t="s">
        <v>8335</v>
      </c>
    </row>
    <row r="1049" spans="1:20" ht="43.2" hidden="1" x14ac:dyDescent="0.3">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11">
        <f t="shared" si="64"/>
        <v>41948.860127314816</v>
      </c>
      <c r="P1049" s="11">
        <f t="shared" si="65"/>
        <v>41918.818460648145</v>
      </c>
      <c r="Q1049">
        <f t="shared" si="66"/>
        <v>0</v>
      </c>
      <c r="R1049">
        <f t="shared" si="67"/>
        <v>1</v>
      </c>
      <c r="S1049" t="s">
        <v>8334</v>
      </c>
      <c r="T1049" t="s">
        <v>8335</v>
      </c>
    </row>
    <row r="1050" spans="1:20" ht="43.2" hidden="1" x14ac:dyDescent="0.3">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11">
        <f t="shared" si="64"/>
        <v>42638.053113425922</v>
      </c>
      <c r="P1050" s="11">
        <f t="shared" si="65"/>
        <v>42598.053113425922</v>
      </c>
      <c r="Q1050">
        <f t="shared" si="66"/>
        <v>1</v>
      </c>
      <c r="R1050">
        <f t="shared" si="67"/>
        <v>53</v>
      </c>
      <c r="S1050" t="s">
        <v>8334</v>
      </c>
      <c r="T1050" t="s">
        <v>8335</v>
      </c>
    </row>
    <row r="1051" spans="1:20" hidden="1" x14ac:dyDescent="0.3">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11">
        <f t="shared" si="64"/>
        <v>42412.431076388893</v>
      </c>
      <c r="P1051" s="11">
        <f t="shared" si="65"/>
        <v>42382.431076388893</v>
      </c>
      <c r="Q1051">
        <f t="shared" si="66"/>
        <v>0</v>
      </c>
      <c r="R1051">
        <f t="shared" si="67"/>
        <v>0</v>
      </c>
      <c r="S1051" t="s">
        <v>8334</v>
      </c>
      <c r="T1051" t="s">
        <v>8335</v>
      </c>
    </row>
    <row r="1052" spans="1:20" ht="28.8" hidden="1" x14ac:dyDescent="0.3">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11">
        <f t="shared" si="64"/>
        <v>42261.7971875</v>
      </c>
      <c r="P1052" s="11">
        <f t="shared" si="65"/>
        <v>42231.7971875</v>
      </c>
      <c r="Q1052">
        <f t="shared" si="66"/>
        <v>0</v>
      </c>
      <c r="R1052">
        <f t="shared" si="67"/>
        <v>0</v>
      </c>
      <c r="S1052" t="s">
        <v>8334</v>
      </c>
      <c r="T1052" t="s">
        <v>8335</v>
      </c>
    </row>
    <row r="1053" spans="1:20" ht="43.2" hidden="1" x14ac:dyDescent="0.3">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11">
        <f t="shared" si="64"/>
        <v>41878.014178240745</v>
      </c>
      <c r="P1053" s="11">
        <f t="shared" si="65"/>
        <v>41850.014178240745</v>
      </c>
      <c r="Q1053">
        <f t="shared" si="66"/>
        <v>0</v>
      </c>
      <c r="R1053">
        <f t="shared" si="67"/>
        <v>0</v>
      </c>
      <c r="S1053" t="s">
        <v>8334</v>
      </c>
      <c r="T1053" t="s">
        <v>8335</v>
      </c>
    </row>
    <row r="1054" spans="1:20" ht="57.6" hidden="1" x14ac:dyDescent="0.3">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11">
        <f t="shared" si="64"/>
        <v>42527.839583333334</v>
      </c>
      <c r="P1054" s="11">
        <f t="shared" si="65"/>
        <v>42483.797395833331</v>
      </c>
      <c r="Q1054">
        <f t="shared" si="66"/>
        <v>0</v>
      </c>
      <c r="R1054">
        <f t="shared" si="67"/>
        <v>0</v>
      </c>
      <c r="S1054" t="s">
        <v>8334</v>
      </c>
      <c r="T1054" t="s">
        <v>8335</v>
      </c>
    </row>
    <row r="1055" spans="1:20" ht="43.2" hidden="1" x14ac:dyDescent="0.3">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11">
        <f t="shared" si="64"/>
        <v>42800.172824074078</v>
      </c>
      <c r="P1055" s="11">
        <f t="shared" si="65"/>
        <v>42775.172824074078</v>
      </c>
      <c r="Q1055">
        <f t="shared" si="66"/>
        <v>1</v>
      </c>
      <c r="R1055">
        <f t="shared" si="67"/>
        <v>15</v>
      </c>
      <c r="S1055" t="s">
        <v>8334</v>
      </c>
      <c r="T1055" t="s">
        <v>8335</v>
      </c>
    </row>
    <row r="1056" spans="1:20" ht="57.6" hidden="1" x14ac:dyDescent="0.3">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11">
        <f t="shared" si="64"/>
        <v>41861.916666666664</v>
      </c>
      <c r="P1056" s="11">
        <f t="shared" si="65"/>
        <v>41831.851840277777</v>
      </c>
      <c r="Q1056">
        <f t="shared" si="66"/>
        <v>0</v>
      </c>
      <c r="R1056">
        <f t="shared" si="67"/>
        <v>0</v>
      </c>
      <c r="S1056" t="s">
        <v>8334</v>
      </c>
      <c r="T1056" t="s">
        <v>8335</v>
      </c>
    </row>
    <row r="1057" spans="1:20" ht="43.2" hidden="1" x14ac:dyDescent="0.3">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11">
        <f t="shared" si="64"/>
        <v>42436.992418981477</v>
      </c>
      <c r="P1057" s="11">
        <f t="shared" si="65"/>
        <v>42406.992418981477</v>
      </c>
      <c r="Q1057">
        <f t="shared" si="66"/>
        <v>0</v>
      </c>
      <c r="R1057">
        <f t="shared" si="67"/>
        <v>0</v>
      </c>
      <c r="S1057" t="s">
        <v>8334</v>
      </c>
      <c r="T1057" t="s">
        <v>8335</v>
      </c>
    </row>
    <row r="1058" spans="1:20" ht="43.2" hidden="1" x14ac:dyDescent="0.3">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11">
        <f t="shared" si="64"/>
        <v>42118.677974537044</v>
      </c>
      <c r="P1058" s="11">
        <f t="shared" si="65"/>
        <v>42058.719641203701</v>
      </c>
      <c r="Q1058">
        <f t="shared" si="66"/>
        <v>0</v>
      </c>
      <c r="R1058">
        <f t="shared" si="67"/>
        <v>0</v>
      </c>
      <c r="S1058" t="s">
        <v>8334</v>
      </c>
      <c r="T1058" t="s">
        <v>8335</v>
      </c>
    </row>
    <row r="1059" spans="1:20" ht="43.2" hidden="1" x14ac:dyDescent="0.3">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11">
        <f t="shared" si="64"/>
        <v>42708.912997685184</v>
      </c>
      <c r="P1059" s="11">
        <f t="shared" si="65"/>
        <v>42678.871331018512</v>
      </c>
      <c r="Q1059">
        <f t="shared" si="66"/>
        <v>0</v>
      </c>
      <c r="R1059">
        <f t="shared" si="67"/>
        <v>0</v>
      </c>
      <c r="S1059" t="s">
        <v>8334</v>
      </c>
      <c r="T1059" t="s">
        <v>8335</v>
      </c>
    </row>
    <row r="1060" spans="1:20" ht="43.2" hidden="1" x14ac:dyDescent="0.3">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11">
        <f t="shared" si="64"/>
        <v>42089</v>
      </c>
      <c r="P1060" s="11">
        <f t="shared" si="65"/>
        <v>42047.900960648149</v>
      </c>
      <c r="Q1060">
        <f t="shared" si="66"/>
        <v>0</v>
      </c>
      <c r="R1060">
        <f t="shared" si="67"/>
        <v>0</v>
      </c>
      <c r="S1060" t="s">
        <v>8334</v>
      </c>
      <c r="T1060" t="s">
        <v>8335</v>
      </c>
    </row>
    <row r="1061" spans="1:20" hidden="1" x14ac:dyDescent="0.3">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11">
        <f t="shared" si="64"/>
        <v>42076.748333333337</v>
      </c>
      <c r="P1061" s="11">
        <f t="shared" si="65"/>
        <v>42046.79</v>
      </c>
      <c r="Q1061">
        <f t="shared" si="66"/>
        <v>0</v>
      </c>
      <c r="R1061">
        <f t="shared" si="67"/>
        <v>0</v>
      </c>
      <c r="S1061" t="s">
        <v>8334</v>
      </c>
      <c r="T1061" t="s">
        <v>8335</v>
      </c>
    </row>
    <row r="1062" spans="1:20" ht="43.2" hidden="1" x14ac:dyDescent="0.3">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11">
        <f t="shared" si="64"/>
        <v>42109.913113425922</v>
      </c>
      <c r="P1062" s="11">
        <f t="shared" si="65"/>
        <v>42079.913113425922</v>
      </c>
      <c r="Q1062">
        <f t="shared" si="66"/>
        <v>1</v>
      </c>
      <c r="R1062">
        <f t="shared" si="67"/>
        <v>50</v>
      </c>
      <c r="S1062" t="s">
        <v>8334</v>
      </c>
      <c r="T1062" t="s">
        <v>8335</v>
      </c>
    </row>
    <row r="1063" spans="1:20" ht="28.8" hidden="1" x14ac:dyDescent="0.3">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11">
        <f t="shared" si="64"/>
        <v>42492.041666666672</v>
      </c>
      <c r="P1063" s="11">
        <f t="shared" si="65"/>
        <v>42432.276712962965</v>
      </c>
      <c r="Q1063">
        <f t="shared" si="66"/>
        <v>0</v>
      </c>
      <c r="R1063">
        <f t="shared" si="67"/>
        <v>0</v>
      </c>
      <c r="S1063" t="s">
        <v>8334</v>
      </c>
      <c r="T1063" t="s">
        <v>8335</v>
      </c>
    </row>
    <row r="1064" spans="1:20" hidden="1" x14ac:dyDescent="0.3">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11">
        <f t="shared" si="64"/>
        <v>42563.807187500002</v>
      </c>
      <c r="P1064" s="11">
        <f t="shared" si="65"/>
        <v>42556.807187500002</v>
      </c>
      <c r="Q1064">
        <f t="shared" si="66"/>
        <v>95</v>
      </c>
      <c r="R1064">
        <f t="shared" si="67"/>
        <v>47.5</v>
      </c>
      <c r="S1064" t="s">
        <v>8334</v>
      </c>
      <c r="T1064" t="s">
        <v>8335</v>
      </c>
    </row>
    <row r="1065" spans="1:20" ht="43.2" hidden="1" x14ac:dyDescent="0.3">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11">
        <f t="shared" si="64"/>
        <v>42613.030810185184</v>
      </c>
      <c r="P1065" s="11">
        <f t="shared" si="65"/>
        <v>42583.030810185184</v>
      </c>
      <c r="Q1065">
        <f t="shared" si="66"/>
        <v>0</v>
      </c>
      <c r="R1065">
        <f t="shared" si="67"/>
        <v>0</v>
      </c>
      <c r="S1065" t="s">
        <v>8334</v>
      </c>
      <c r="T1065" t="s">
        <v>8335</v>
      </c>
    </row>
    <row r="1066" spans="1:20" ht="43.2" hidden="1" x14ac:dyDescent="0.3">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11">
        <f t="shared" si="64"/>
        <v>41462.228043981479</v>
      </c>
      <c r="P1066" s="11">
        <f t="shared" si="65"/>
        <v>41417.228043981479</v>
      </c>
      <c r="Q1066">
        <f t="shared" si="66"/>
        <v>9</v>
      </c>
      <c r="R1066">
        <f t="shared" si="67"/>
        <v>65.67</v>
      </c>
      <c r="S1066" t="s">
        <v>8336</v>
      </c>
      <c r="T1066" t="s">
        <v>8337</v>
      </c>
    </row>
    <row r="1067" spans="1:20" ht="43.2" hidden="1" x14ac:dyDescent="0.3">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11">
        <f t="shared" si="64"/>
        <v>41689.381041666667</v>
      </c>
      <c r="P1067" s="11">
        <f t="shared" si="65"/>
        <v>41661.381041666667</v>
      </c>
      <c r="Q1067">
        <f t="shared" si="66"/>
        <v>3</v>
      </c>
      <c r="R1067">
        <f t="shared" si="67"/>
        <v>16.2</v>
      </c>
      <c r="S1067" t="s">
        <v>8336</v>
      </c>
      <c r="T1067" t="s">
        <v>8337</v>
      </c>
    </row>
    <row r="1068" spans="1:20" ht="43.2" hidden="1" x14ac:dyDescent="0.3">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11">
        <f t="shared" si="64"/>
        <v>41490.962754629632</v>
      </c>
      <c r="P1068" s="11">
        <f t="shared" si="65"/>
        <v>41445.962754629632</v>
      </c>
      <c r="Q1068">
        <f t="shared" si="66"/>
        <v>3</v>
      </c>
      <c r="R1068">
        <f t="shared" si="67"/>
        <v>34.130000000000003</v>
      </c>
      <c r="S1068" t="s">
        <v>8336</v>
      </c>
      <c r="T1068" t="s">
        <v>8337</v>
      </c>
    </row>
    <row r="1069" spans="1:20" ht="43.2" hidden="1" x14ac:dyDescent="0.3">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11">
        <f t="shared" si="64"/>
        <v>41629.855682870373</v>
      </c>
      <c r="P1069" s="11">
        <f t="shared" si="65"/>
        <v>41599.855682870373</v>
      </c>
      <c r="Q1069">
        <f t="shared" si="66"/>
        <v>26</v>
      </c>
      <c r="R1069">
        <f t="shared" si="67"/>
        <v>13</v>
      </c>
      <c r="S1069" t="s">
        <v>8336</v>
      </c>
      <c r="T1069" t="s">
        <v>8337</v>
      </c>
    </row>
    <row r="1070" spans="1:20" ht="57.6" hidden="1" x14ac:dyDescent="0.3">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11">
        <f t="shared" si="64"/>
        <v>42470.329444444447</v>
      </c>
      <c r="P1070" s="11">
        <f t="shared" si="65"/>
        <v>42440.371111111104</v>
      </c>
      <c r="Q1070">
        <f t="shared" si="66"/>
        <v>0</v>
      </c>
      <c r="R1070">
        <f t="shared" si="67"/>
        <v>11.25</v>
      </c>
      <c r="S1070" t="s">
        <v>8336</v>
      </c>
      <c r="T1070" t="s">
        <v>8337</v>
      </c>
    </row>
    <row r="1071" spans="1:20" ht="43.2" hidden="1" x14ac:dyDescent="0.3">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11">
        <f t="shared" si="64"/>
        <v>41604.271516203706</v>
      </c>
      <c r="P1071" s="11">
        <f t="shared" si="65"/>
        <v>41572.229849537034</v>
      </c>
      <c r="Q1071">
        <f t="shared" si="66"/>
        <v>39</v>
      </c>
      <c r="R1071">
        <f t="shared" si="67"/>
        <v>40.479999999999997</v>
      </c>
      <c r="S1071" t="s">
        <v>8336</v>
      </c>
      <c r="T1071" t="s">
        <v>8337</v>
      </c>
    </row>
    <row r="1072" spans="1:20" ht="43.2" hidden="1" x14ac:dyDescent="0.3">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11">
        <f t="shared" si="64"/>
        <v>41183.011828703704</v>
      </c>
      <c r="P1072" s="11">
        <f t="shared" si="65"/>
        <v>41163.011828703704</v>
      </c>
      <c r="Q1072">
        <f t="shared" si="66"/>
        <v>1</v>
      </c>
      <c r="R1072">
        <f t="shared" si="67"/>
        <v>35</v>
      </c>
      <c r="S1072" t="s">
        <v>8336</v>
      </c>
      <c r="T1072" t="s">
        <v>8337</v>
      </c>
    </row>
    <row r="1073" spans="1:20" ht="43.2" hidden="1" x14ac:dyDescent="0.3">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11">
        <f t="shared" si="64"/>
        <v>42325.795057870375</v>
      </c>
      <c r="P1073" s="11">
        <f t="shared" si="65"/>
        <v>42295.753391203703</v>
      </c>
      <c r="Q1073">
        <f t="shared" si="66"/>
        <v>0</v>
      </c>
      <c r="R1073">
        <f t="shared" si="67"/>
        <v>0</v>
      </c>
      <c r="S1073" t="s">
        <v>8336</v>
      </c>
      <c r="T1073" t="s">
        <v>8337</v>
      </c>
    </row>
    <row r="1074" spans="1:20" ht="43.2" hidden="1" x14ac:dyDescent="0.3">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11">
        <f t="shared" si="64"/>
        <v>41675.832141203704</v>
      </c>
      <c r="P1074" s="11">
        <f t="shared" si="65"/>
        <v>41645.832141203704</v>
      </c>
      <c r="Q1074">
        <f t="shared" si="66"/>
        <v>0</v>
      </c>
      <c r="R1074">
        <f t="shared" si="67"/>
        <v>12.75</v>
      </c>
      <c r="S1074" t="s">
        <v>8336</v>
      </c>
      <c r="T1074" t="s">
        <v>8337</v>
      </c>
    </row>
    <row r="1075" spans="1:20" ht="28.8" hidden="1" x14ac:dyDescent="0.3">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11">
        <f t="shared" si="64"/>
        <v>40832.964594907404</v>
      </c>
      <c r="P1075" s="11">
        <f t="shared" si="65"/>
        <v>40802.964594907404</v>
      </c>
      <c r="Q1075">
        <f t="shared" si="66"/>
        <v>1</v>
      </c>
      <c r="R1075">
        <f t="shared" si="67"/>
        <v>10</v>
      </c>
      <c r="S1075" t="s">
        <v>8336</v>
      </c>
      <c r="T1075" t="s">
        <v>8337</v>
      </c>
    </row>
    <row r="1076" spans="1:20" ht="57.6" hidden="1" x14ac:dyDescent="0.3">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11">
        <f t="shared" si="64"/>
        <v>41643.172974537039</v>
      </c>
      <c r="P1076" s="11">
        <f t="shared" si="65"/>
        <v>41613.172974537039</v>
      </c>
      <c r="Q1076">
        <f t="shared" si="66"/>
        <v>6</v>
      </c>
      <c r="R1076">
        <f t="shared" si="67"/>
        <v>113.57</v>
      </c>
      <c r="S1076" t="s">
        <v>8336</v>
      </c>
      <c r="T1076" t="s">
        <v>8337</v>
      </c>
    </row>
    <row r="1077" spans="1:20" ht="28.8" hidden="1" x14ac:dyDescent="0.3">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11">
        <f t="shared" si="64"/>
        <v>41035.904120370367</v>
      </c>
      <c r="P1077" s="11">
        <f t="shared" si="65"/>
        <v>41005.904120370367</v>
      </c>
      <c r="Q1077">
        <f t="shared" si="66"/>
        <v>5</v>
      </c>
      <c r="R1077">
        <f t="shared" si="67"/>
        <v>15</v>
      </c>
      <c r="S1077" t="s">
        <v>8336</v>
      </c>
      <c r="T1077" t="s">
        <v>8337</v>
      </c>
    </row>
    <row r="1078" spans="1:20" ht="43.2" hidden="1" x14ac:dyDescent="0.3">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11">
        <f t="shared" si="64"/>
        <v>41893.377893518518</v>
      </c>
      <c r="P1078" s="11">
        <f t="shared" si="65"/>
        <v>41838.377893518518</v>
      </c>
      <c r="Q1078">
        <f t="shared" si="66"/>
        <v>63</v>
      </c>
      <c r="R1078">
        <f t="shared" si="67"/>
        <v>48.28</v>
      </c>
      <c r="S1078" t="s">
        <v>8336</v>
      </c>
      <c r="T1078" t="s">
        <v>8337</v>
      </c>
    </row>
    <row r="1079" spans="1:20" ht="43.2" hidden="1" x14ac:dyDescent="0.3">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11">
        <f t="shared" si="64"/>
        <v>42383.16679398148</v>
      </c>
      <c r="P1079" s="11">
        <f t="shared" si="65"/>
        <v>42353.16679398148</v>
      </c>
      <c r="Q1079">
        <f t="shared" si="66"/>
        <v>29</v>
      </c>
      <c r="R1079">
        <f t="shared" si="67"/>
        <v>43.98</v>
      </c>
      <c r="S1079" t="s">
        <v>8336</v>
      </c>
      <c r="T1079" t="s">
        <v>8337</v>
      </c>
    </row>
    <row r="1080" spans="1:20" ht="57.6" hidden="1" x14ac:dyDescent="0.3">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11">
        <f t="shared" si="64"/>
        <v>40746.195844907408</v>
      </c>
      <c r="P1080" s="11">
        <f t="shared" si="65"/>
        <v>40701.195844907408</v>
      </c>
      <c r="Q1080">
        <f t="shared" si="66"/>
        <v>8</v>
      </c>
      <c r="R1080">
        <f t="shared" si="67"/>
        <v>9</v>
      </c>
      <c r="S1080" t="s">
        <v>8336</v>
      </c>
      <c r="T1080" t="s">
        <v>8337</v>
      </c>
    </row>
    <row r="1081" spans="1:20" ht="43.2" hidden="1" x14ac:dyDescent="0.3">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11">
        <f t="shared" si="64"/>
        <v>42504.566388888896</v>
      </c>
      <c r="P1081" s="11">
        <f t="shared" si="65"/>
        <v>42479.566388888896</v>
      </c>
      <c r="Q1081">
        <f t="shared" si="66"/>
        <v>3</v>
      </c>
      <c r="R1081">
        <f t="shared" si="67"/>
        <v>37.67</v>
      </c>
      <c r="S1081" t="s">
        <v>8336</v>
      </c>
      <c r="T1081" t="s">
        <v>8337</v>
      </c>
    </row>
    <row r="1082" spans="1:20" ht="43.2" hidden="1" x14ac:dyDescent="0.3">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11">
        <f t="shared" si="64"/>
        <v>41770.138113425928</v>
      </c>
      <c r="P1082" s="11">
        <f t="shared" si="65"/>
        <v>41740.138113425928</v>
      </c>
      <c r="Q1082">
        <f t="shared" si="66"/>
        <v>9</v>
      </c>
      <c r="R1082">
        <f t="shared" si="67"/>
        <v>18.579999999999998</v>
      </c>
      <c r="S1082" t="s">
        <v>8336</v>
      </c>
      <c r="T1082" t="s">
        <v>8337</v>
      </c>
    </row>
    <row r="1083" spans="1:20" ht="43.2" hidden="1" x14ac:dyDescent="0.3">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11">
        <f t="shared" si="64"/>
        <v>42032.926990740743</v>
      </c>
      <c r="P1083" s="11">
        <f t="shared" si="65"/>
        <v>42002.926990740743</v>
      </c>
      <c r="Q1083">
        <f t="shared" si="66"/>
        <v>0</v>
      </c>
      <c r="R1083">
        <f t="shared" si="67"/>
        <v>3</v>
      </c>
      <c r="S1083" t="s">
        <v>8336</v>
      </c>
      <c r="T1083" t="s">
        <v>8337</v>
      </c>
    </row>
    <row r="1084" spans="1:20" ht="43.2" hidden="1" x14ac:dyDescent="0.3">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11">
        <f t="shared" si="64"/>
        <v>41131.906111111115</v>
      </c>
      <c r="P1084" s="11">
        <f t="shared" si="65"/>
        <v>41101.906111111115</v>
      </c>
      <c r="Q1084">
        <f t="shared" si="66"/>
        <v>1</v>
      </c>
      <c r="R1084">
        <f t="shared" si="67"/>
        <v>18.670000000000002</v>
      </c>
      <c r="S1084" t="s">
        <v>8336</v>
      </c>
      <c r="T1084" t="s">
        <v>8337</v>
      </c>
    </row>
    <row r="1085" spans="1:20" ht="43.2" hidden="1" x14ac:dyDescent="0.3">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11">
        <f t="shared" si="64"/>
        <v>41853.659525462965</v>
      </c>
      <c r="P1085" s="11">
        <f t="shared" si="65"/>
        <v>41793.659525462965</v>
      </c>
      <c r="Q1085">
        <f t="shared" si="66"/>
        <v>1</v>
      </c>
      <c r="R1085">
        <f t="shared" si="67"/>
        <v>410</v>
      </c>
      <c r="S1085" t="s">
        <v>8336</v>
      </c>
      <c r="T1085" t="s">
        <v>8337</v>
      </c>
    </row>
    <row r="1086" spans="1:20" hidden="1" x14ac:dyDescent="0.3">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11">
        <f t="shared" si="64"/>
        <v>41859.912083333329</v>
      </c>
      <c r="P1086" s="11">
        <f t="shared" si="65"/>
        <v>41829.912083333329</v>
      </c>
      <c r="Q1086">
        <f t="shared" si="66"/>
        <v>0</v>
      </c>
      <c r="R1086">
        <f t="shared" si="67"/>
        <v>0</v>
      </c>
      <c r="S1086" t="s">
        <v>8336</v>
      </c>
      <c r="T1086" t="s">
        <v>8337</v>
      </c>
    </row>
    <row r="1087" spans="1:20" ht="43.2" hidden="1" x14ac:dyDescent="0.3">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11">
        <f t="shared" si="64"/>
        <v>42443.629340277781</v>
      </c>
      <c r="P1087" s="11">
        <f t="shared" si="65"/>
        <v>42413.671006944445</v>
      </c>
      <c r="Q1087">
        <f t="shared" si="66"/>
        <v>3</v>
      </c>
      <c r="R1087">
        <f t="shared" si="67"/>
        <v>114</v>
      </c>
      <c r="S1087" t="s">
        <v>8336</v>
      </c>
      <c r="T1087" t="s">
        <v>8337</v>
      </c>
    </row>
    <row r="1088" spans="1:20" hidden="1" x14ac:dyDescent="0.3">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11">
        <f t="shared" si="64"/>
        <v>41875.866793981484</v>
      </c>
      <c r="P1088" s="11">
        <f t="shared" si="65"/>
        <v>41845.866793981484</v>
      </c>
      <c r="Q1088">
        <f t="shared" si="66"/>
        <v>0</v>
      </c>
      <c r="R1088">
        <f t="shared" si="67"/>
        <v>7.5</v>
      </c>
      <c r="S1088" t="s">
        <v>8336</v>
      </c>
      <c r="T1088" t="s">
        <v>8337</v>
      </c>
    </row>
    <row r="1089" spans="1:20" ht="43.2" hidden="1" x14ac:dyDescent="0.3">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11">
        <f t="shared" si="64"/>
        <v>41805.713969907411</v>
      </c>
      <c r="P1089" s="11">
        <f t="shared" si="65"/>
        <v>41775.713969907411</v>
      </c>
      <c r="Q1089">
        <f t="shared" si="66"/>
        <v>0</v>
      </c>
      <c r="R1089">
        <f t="shared" si="67"/>
        <v>0</v>
      </c>
      <c r="S1089" t="s">
        <v>8336</v>
      </c>
      <c r="T1089" t="s">
        <v>8337</v>
      </c>
    </row>
    <row r="1090" spans="1:20" ht="28.8" hidden="1" x14ac:dyDescent="0.3">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11">
        <f t="shared" ref="O1090:O1153" si="68">(((I1090/60)/60)/24)+DATE(1970,1,1)</f>
        <v>41753.799386574072</v>
      </c>
      <c r="P1090" s="11">
        <f t="shared" ref="P1090:P1153" si="69">(((J1090/60)/60)/24)+DATE(1970,1,1)</f>
        <v>41723.799386574072</v>
      </c>
      <c r="Q1090">
        <f t="shared" ref="Q1090:Q1153" si="70">ROUND(E1090/D1090*100,0)</f>
        <v>14</v>
      </c>
      <c r="R1090">
        <f t="shared" si="67"/>
        <v>43.42</v>
      </c>
      <c r="S1090" t="s">
        <v>8336</v>
      </c>
      <c r="T1090" t="s">
        <v>8337</v>
      </c>
    </row>
    <row r="1091" spans="1:20" ht="28.8" hidden="1" x14ac:dyDescent="0.3">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11">
        <f t="shared" si="68"/>
        <v>42181.189525462964</v>
      </c>
      <c r="P1091" s="11">
        <f t="shared" si="69"/>
        <v>42151.189525462964</v>
      </c>
      <c r="Q1091">
        <f t="shared" si="70"/>
        <v>8</v>
      </c>
      <c r="R1091">
        <f t="shared" ref="R1091:R1154" si="71">IFERROR(ROUND(E1091/L1091,2),0)</f>
        <v>23.96</v>
      </c>
      <c r="S1091" t="s">
        <v>8336</v>
      </c>
      <c r="T1091" t="s">
        <v>8337</v>
      </c>
    </row>
    <row r="1092" spans="1:20" ht="43.2" hidden="1" x14ac:dyDescent="0.3">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11">
        <f t="shared" si="68"/>
        <v>42153.185798611114</v>
      </c>
      <c r="P1092" s="11">
        <f t="shared" si="69"/>
        <v>42123.185798611114</v>
      </c>
      <c r="Q1092">
        <f t="shared" si="70"/>
        <v>0</v>
      </c>
      <c r="R1092">
        <f t="shared" si="71"/>
        <v>5</v>
      </c>
      <c r="S1092" t="s">
        <v>8336</v>
      </c>
      <c r="T1092" t="s">
        <v>8337</v>
      </c>
    </row>
    <row r="1093" spans="1:20" ht="43.2" hidden="1" x14ac:dyDescent="0.3">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11">
        <f t="shared" si="68"/>
        <v>42470.778611111105</v>
      </c>
      <c r="P1093" s="11">
        <f t="shared" si="69"/>
        <v>42440.820277777777</v>
      </c>
      <c r="Q1093">
        <f t="shared" si="70"/>
        <v>13</v>
      </c>
      <c r="R1093">
        <f t="shared" si="71"/>
        <v>12.5</v>
      </c>
      <c r="S1093" t="s">
        <v>8336</v>
      </c>
      <c r="T1093" t="s">
        <v>8337</v>
      </c>
    </row>
    <row r="1094" spans="1:20" ht="57.6" hidden="1" x14ac:dyDescent="0.3">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11">
        <f t="shared" si="68"/>
        <v>41280.025902777779</v>
      </c>
      <c r="P1094" s="11">
        <f t="shared" si="69"/>
        <v>41250.025902777779</v>
      </c>
      <c r="Q1094">
        <f t="shared" si="70"/>
        <v>1</v>
      </c>
      <c r="R1094">
        <f t="shared" si="71"/>
        <v>3</v>
      </c>
      <c r="S1094" t="s">
        <v>8336</v>
      </c>
      <c r="T1094" t="s">
        <v>8337</v>
      </c>
    </row>
    <row r="1095" spans="1:20" ht="43.2" hidden="1" x14ac:dyDescent="0.3">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11">
        <f t="shared" si="68"/>
        <v>42411.973807870367</v>
      </c>
      <c r="P1095" s="11">
        <f t="shared" si="69"/>
        <v>42396.973807870367</v>
      </c>
      <c r="Q1095">
        <f t="shared" si="70"/>
        <v>14</v>
      </c>
      <c r="R1095">
        <f t="shared" si="71"/>
        <v>10.56</v>
      </c>
      <c r="S1095" t="s">
        <v>8336</v>
      </c>
      <c r="T1095" t="s">
        <v>8337</v>
      </c>
    </row>
    <row r="1096" spans="1:20" ht="43.2" hidden="1" x14ac:dyDescent="0.3">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11">
        <f t="shared" si="68"/>
        <v>40825.713344907403</v>
      </c>
      <c r="P1096" s="11">
        <f t="shared" si="69"/>
        <v>40795.713344907403</v>
      </c>
      <c r="Q1096">
        <f t="shared" si="70"/>
        <v>18</v>
      </c>
      <c r="R1096">
        <f t="shared" si="71"/>
        <v>122</v>
      </c>
      <c r="S1096" t="s">
        <v>8336</v>
      </c>
      <c r="T1096" t="s">
        <v>8337</v>
      </c>
    </row>
    <row r="1097" spans="1:20" ht="43.2" hidden="1" x14ac:dyDescent="0.3">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11">
        <f t="shared" si="68"/>
        <v>41516.537268518521</v>
      </c>
      <c r="P1097" s="11">
        <f t="shared" si="69"/>
        <v>41486.537268518521</v>
      </c>
      <c r="Q1097">
        <f t="shared" si="70"/>
        <v>5</v>
      </c>
      <c r="R1097">
        <f t="shared" si="71"/>
        <v>267.81</v>
      </c>
      <c r="S1097" t="s">
        <v>8336</v>
      </c>
      <c r="T1097" t="s">
        <v>8337</v>
      </c>
    </row>
    <row r="1098" spans="1:20" ht="43.2" hidden="1" x14ac:dyDescent="0.3">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11">
        <f t="shared" si="68"/>
        <v>41916.145833333336</v>
      </c>
      <c r="P1098" s="11">
        <f t="shared" si="69"/>
        <v>41885.51798611111</v>
      </c>
      <c r="Q1098">
        <f t="shared" si="70"/>
        <v>18</v>
      </c>
      <c r="R1098">
        <f t="shared" si="71"/>
        <v>74.209999999999994</v>
      </c>
      <c r="S1098" t="s">
        <v>8336</v>
      </c>
      <c r="T1098" t="s">
        <v>8337</v>
      </c>
    </row>
    <row r="1099" spans="1:20" ht="43.2" hidden="1" x14ac:dyDescent="0.3">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11">
        <f t="shared" si="68"/>
        <v>41700.792557870373</v>
      </c>
      <c r="P1099" s="11">
        <f t="shared" si="69"/>
        <v>41660.792557870373</v>
      </c>
      <c r="Q1099">
        <f t="shared" si="70"/>
        <v>0</v>
      </c>
      <c r="R1099">
        <f t="shared" si="71"/>
        <v>6.71</v>
      </c>
      <c r="S1099" t="s">
        <v>8336</v>
      </c>
      <c r="T1099" t="s">
        <v>8337</v>
      </c>
    </row>
    <row r="1100" spans="1:20" ht="28.8" hidden="1" x14ac:dyDescent="0.3">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11">
        <f t="shared" si="68"/>
        <v>41742.762673611112</v>
      </c>
      <c r="P1100" s="11">
        <f t="shared" si="69"/>
        <v>41712.762673611112</v>
      </c>
      <c r="Q1100">
        <f t="shared" si="70"/>
        <v>7</v>
      </c>
      <c r="R1100">
        <f t="shared" si="71"/>
        <v>81.95</v>
      </c>
      <c r="S1100" t="s">
        <v>8336</v>
      </c>
      <c r="T1100" t="s">
        <v>8337</v>
      </c>
    </row>
    <row r="1101" spans="1:20" ht="57.6" hidden="1" x14ac:dyDescent="0.3">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11">
        <f t="shared" si="68"/>
        <v>42137.836435185185</v>
      </c>
      <c r="P1101" s="11">
        <f t="shared" si="69"/>
        <v>42107.836435185185</v>
      </c>
      <c r="Q1101">
        <f t="shared" si="70"/>
        <v>1</v>
      </c>
      <c r="R1101">
        <f t="shared" si="71"/>
        <v>25</v>
      </c>
      <c r="S1101" t="s">
        <v>8336</v>
      </c>
      <c r="T1101" t="s">
        <v>8337</v>
      </c>
    </row>
    <row r="1102" spans="1:20" ht="43.2" hidden="1" x14ac:dyDescent="0.3">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11">
        <f t="shared" si="68"/>
        <v>42414.110775462963</v>
      </c>
      <c r="P1102" s="11">
        <f t="shared" si="69"/>
        <v>42384.110775462963</v>
      </c>
      <c r="Q1102">
        <f t="shared" si="70"/>
        <v>3</v>
      </c>
      <c r="R1102">
        <f t="shared" si="71"/>
        <v>10</v>
      </c>
      <c r="S1102" t="s">
        <v>8336</v>
      </c>
      <c r="T1102" t="s">
        <v>8337</v>
      </c>
    </row>
    <row r="1103" spans="1:20" ht="28.8" hidden="1" x14ac:dyDescent="0.3">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11">
        <f t="shared" si="68"/>
        <v>42565.758333333331</v>
      </c>
      <c r="P1103" s="11">
        <f t="shared" si="69"/>
        <v>42538.77243055556</v>
      </c>
      <c r="Q1103">
        <f t="shared" si="70"/>
        <v>0</v>
      </c>
      <c r="R1103">
        <f t="shared" si="71"/>
        <v>6.83</v>
      </c>
      <c r="S1103" t="s">
        <v>8336</v>
      </c>
      <c r="T1103" t="s">
        <v>8337</v>
      </c>
    </row>
    <row r="1104" spans="1:20" ht="43.2" hidden="1" x14ac:dyDescent="0.3">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11">
        <f t="shared" si="68"/>
        <v>41617.249305555553</v>
      </c>
      <c r="P1104" s="11">
        <f t="shared" si="69"/>
        <v>41577.045428240745</v>
      </c>
      <c r="Q1104">
        <f t="shared" si="70"/>
        <v>5</v>
      </c>
      <c r="R1104">
        <f t="shared" si="71"/>
        <v>17.71</v>
      </c>
      <c r="S1104" t="s">
        <v>8336</v>
      </c>
      <c r="T1104" t="s">
        <v>8337</v>
      </c>
    </row>
    <row r="1105" spans="1:20" ht="43.2" hidden="1" x14ac:dyDescent="0.3">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11">
        <f t="shared" si="68"/>
        <v>42539.22210648148</v>
      </c>
      <c r="P1105" s="11">
        <f t="shared" si="69"/>
        <v>42479.22210648148</v>
      </c>
      <c r="Q1105">
        <f t="shared" si="70"/>
        <v>2</v>
      </c>
      <c r="R1105">
        <f t="shared" si="71"/>
        <v>16.2</v>
      </c>
      <c r="S1105" t="s">
        <v>8336</v>
      </c>
      <c r="T1105" t="s">
        <v>8337</v>
      </c>
    </row>
    <row r="1106" spans="1:20" ht="43.2" hidden="1" x14ac:dyDescent="0.3">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11">
        <f t="shared" si="68"/>
        <v>41801.40996527778</v>
      </c>
      <c r="P1106" s="11">
        <f t="shared" si="69"/>
        <v>41771.40996527778</v>
      </c>
      <c r="Q1106">
        <f t="shared" si="70"/>
        <v>5</v>
      </c>
      <c r="R1106">
        <f t="shared" si="71"/>
        <v>80.3</v>
      </c>
      <c r="S1106" t="s">
        <v>8336</v>
      </c>
      <c r="T1106" t="s">
        <v>8337</v>
      </c>
    </row>
    <row r="1107" spans="1:20" ht="57.6" hidden="1" x14ac:dyDescent="0.3">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11">
        <f t="shared" si="68"/>
        <v>41722.0940625</v>
      </c>
      <c r="P1107" s="11">
        <f t="shared" si="69"/>
        <v>41692.135729166665</v>
      </c>
      <c r="Q1107">
        <f t="shared" si="70"/>
        <v>0</v>
      </c>
      <c r="R1107">
        <f t="shared" si="71"/>
        <v>71.55</v>
      </c>
      <c r="S1107" t="s">
        <v>8336</v>
      </c>
      <c r="T1107" t="s">
        <v>8337</v>
      </c>
    </row>
    <row r="1108" spans="1:20" ht="43.2" hidden="1" x14ac:dyDescent="0.3">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11">
        <f t="shared" si="68"/>
        <v>41003.698784722219</v>
      </c>
      <c r="P1108" s="11">
        <f t="shared" si="69"/>
        <v>40973.740451388891</v>
      </c>
      <c r="Q1108">
        <f t="shared" si="70"/>
        <v>41</v>
      </c>
      <c r="R1108">
        <f t="shared" si="71"/>
        <v>23.57</v>
      </c>
      <c r="S1108" t="s">
        <v>8336</v>
      </c>
      <c r="T1108" t="s">
        <v>8337</v>
      </c>
    </row>
    <row r="1109" spans="1:20" ht="57.6" hidden="1" x14ac:dyDescent="0.3">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11">
        <f t="shared" si="68"/>
        <v>41843.861388888887</v>
      </c>
      <c r="P1109" s="11">
        <f t="shared" si="69"/>
        <v>41813.861388888887</v>
      </c>
      <c r="Q1109">
        <f t="shared" si="70"/>
        <v>0</v>
      </c>
      <c r="R1109">
        <f t="shared" si="71"/>
        <v>0</v>
      </c>
      <c r="S1109" t="s">
        <v>8336</v>
      </c>
      <c r="T1109" t="s">
        <v>8337</v>
      </c>
    </row>
    <row r="1110" spans="1:20" ht="57.6" hidden="1" x14ac:dyDescent="0.3">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11">
        <f t="shared" si="68"/>
        <v>41012.595312500001</v>
      </c>
      <c r="P1110" s="11">
        <f t="shared" si="69"/>
        <v>40952.636979166666</v>
      </c>
      <c r="Q1110">
        <f t="shared" si="70"/>
        <v>3</v>
      </c>
      <c r="R1110">
        <f t="shared" si="71"/>
        <v>34.880000000000003</v>
      </c>
      <c r="S1110" t="s">
        <v>8336</v>
      </c>
      <c r="T1110" t="s">
        <v>8337</v>
      </c>
    </row>
    <row r="1111" spans="1:20" ht="43.2" hidden="1" x14ac:dyDescent="0.3">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11">
        <f t="shared" si="68"/>
        <v>42692.793865740736</v>
      </c>
      <c r="P1111" s="11">
        <f t="shared" si="69"/>
        <v>42662.752199074079</v>
      </c>
      <c r="Q1111">
        <f t="shared" si="70"/>
        <v>0</v>
      </c>
      <c r="R1111">
        <f t="shared" si="71"/>
        <v>15</v>
      </c>
      <c r="S1111" t="s">
        <v>8336</v>
      </c>
      <c r="T1111" t="s">
        <v>8337</v>
      </c>
    </row>
    <row r="1112" spans="1:20" ht="43.2" hidden="1" x14ac:dyDescent="0.3">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11">
        <f t="shared" si="68"/>
        <v>41250.933124999996</v>
      </c>
      <c r="P1112" s="11">
        <f t="shared" si="69"/>
        <v>41220.933124999996</v>
      </c>
      <c r="Q1112">
        <f t="shared" si="70"/>
        <v>1</v>
      </c>
      <c r="R1112">
        <f t="shared" si="71"/>
        <v>23.18</v>
      </c>
      <c r="S1112" t="s">
        <v>8336</v>
      </c>
      <c r="T1112" t="s">
        <v>8337</v>
      </c>
    </row>
    <row r="1113" spans="1:20" ht="43.2" hidden="1" x14ac:dyDescent="0.3">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11">
        <f t="shared" si="68"/>
        <v>42377.203587962969</v>
      </c>
      <c r="P1113" s="11">
        <f t="shared" si="69"/>
        <v>42347.203587962969</v>
      </c>
      <c r="Q1113">
        <f t="shared" si="70"/>
        <v>0</v>
      </c>
      <c r="R1113">
        <f t="shared" si="71"/>
        <v>1</v>
      </c>
      <c r="S1113" t="s">
        <v>8336</v>
      </c>
      <c r="T1113" t="s">
        <v>8337</v>
      </c>
    </row>
    <row r="1114" spans="1:20" ht="43.2" hidden="1" x14ac:dyDescent="0.3">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11">
        <f t="shared" si="68"/>
        <v>42023.354166666672</v>
      </c>
      <c r="P1114" s="11">
        <f t="shared" si="69"/>
        <v>41963.759386574078</v>
      </c>
      <c r="Q1114">
        <f t="shared" si="70"/>
        <v>36</v>
      </c>
      <c r="R1114">
        <f t="shared" si="71"/>
        <v>100.23</v>
      </c>
      <c r="S1114" t="s">
        <v>8336</v>
      </c>
      <c r="T1114" t="s">
        <v>8337</v>
      </c>
    </row>
    <row r="1115" spans="1:20" ht="43.2" hidden="1" x14ac:dyDescent="0.3">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11">
        <f t="shared" si="68"/>
        <v>41865.977083333331</v>
      </c>
      <c r="P1115" s="11">
        <f t="shared" si="69"/>
        <v>41835.977083333331</v>
      </c>
      <c r="Q1115">
        <f t="shared" si="70"/>
        <v>1</v>
      </c>
      <c r="R1115">
        <f t="shared" si="71"/>
        <v>5</v>
      </c>
      <c r="S1115" t="s">
        <v>8336</v>
      </c>
      <c r="T1115" t="s">
        <v>8337</v>
      </c>
    </row>
    <row r="1116" spans="1:20" ht="43.2" hidden="1" x14ac:dyDescent="0.3">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11">
        <f t="shared" si="68"/>
        <v>41556.345914351856</v>
      </c>
      <c r="P1116" s="11">
        <f t="shared" si="69"/>
        <v>41526.345914351856</v>
      </c>
      <c r="Q1116">
        <f t="shared" si="70"/>
        <v>0</v>
      </c>
      <c r="R1116">
        <f t="shared" si="71"/>
        <v>3.33</v>
      </c>
      <c r="S1116" t="s">
        <v>8336</v>
      </c>
      <c r="T1116" t="s">
        <v>8337</v>
      </c>
    </row>
    <row r="1117" spans="1:20" ht="43.2" hidden="1" x14ac:dyDescent="0.3">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11">
        <f t="shared" si="68"/>
        <v>42459.653877314813</v>
      </c>
      <c r="P1117" s="11">
        <f t="shared" si="69"/>
        <v>42429.695543981477</v>
      </c>
      <c r="Q1117">
        <f t="shared" si="70"/>
        <v>0</v>
      </c>
      <c r="R1117">
        <f t="shared" si="71"/>
        <v>13.25</v>
      </c>
      <c r="S1117" t="s">
        <v>8336</v>
      </c>
      <c r="T1117" t="s">
        <v>8337</v>
      </c>
    </row>
    <row r="1118" spans="1:20" ht="43.2" hidden="1" x14ac:dyDescent="0.3">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11">
        <f t="shared" si="68"/>
        <v>41069.847314814811</v>
      </c>
      <c r="P1118" s="11">
        <f t="shared" si="69"/>
        <v>41009.847314814811</v>
      </c>
      <c r="Q1118">
        <f t="shared" si="70"/>
        <v>0</v>
      </c>
      <c r="R1118">
        <f t="shared" si="71"/>
        <v>17.850000000000001</v>
      </c>
      <c r="S1118" t="s">
        <v>8336</v>
      </c>
      <c r="T1118" t="s">
        <v>8337</v>
      </c>
    </row>
    <row r="1119" spans="1:20" ht="43.2" hidden="1" x14ac:dyDescent="0.3">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11">
        <f t="shared" si="68"/>
        <v>42363.598530092597</v>
      </c>
      <c r="P1119" s="11">
        <f t="shared" si="69"/>
        <v>42333.598530092597</v>
      </c>
      <c r="Q1119">
        <f t="shared" si="70"/>
        <v>8</v>
      </c>
      <c r="R1119">
        <f t="shared" si="71"/>
        <v>10.38</v>
      </c>
      <c r="S1119" t="s">
        <v>8336</v>
      </c>
      <c r="T1119" t="s">
        <v>8337</v>
      </c>
    </row>
    <row r="1120" spans="1:20" ht="43.2" hidden="1" x14ac:dyDescent="0.3">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11">
        <f t="shared" si="68"/>
        <v>41734.124756944446</v>
      </c>
      <c r="P1120" s="11">
        <f t="shared" si="69"/>
        <v>41704.16642361111</v>
      </c>
      <c r="Q1120">
        <f t="shared" si="70"/>
        <v>2</v>
      </c>
      <c r="R1120">
        <f t="shared" si="71"/>
        <v>36.33</v>
      </c>
      <c r="S1120" t="s">
        <v>8336</v>
      </c>
      <c r="T1120" t="s">
        <v>8337</v>
      </c>
    </row>
    <row r="1121" spans="1:20" ht="57.6" hidden="1" x14ac:dyDescent="0.3">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11">
        <f t="shared" si="68"/>
        <v>41735.792407407411</v>
      </c>
      <c r="P1121" s="11">
        <f t="shared" si="69"/>
        <v>41722.792407407411</v>
      </c>
      <c r="Q1121">
        <f t="shared" si="70"/>
        <v>0</v>
      </c>
      <c r="R1121">
        <f t="shared" si="71"/>
        <v>5</v>
      </c>
      <c r="S1121" t="s">
        <v>8336</v>
      </c>
      <c r="T1121" t="s">
        <v>8337</v>
      </c>
    </row>
    <row r="1122" spans="1:20" ht="43.2" hidden="1" x14ac:dyDescent="0.3">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11">
        <f t="shared" si="68"/>
        <v>40844.872685185182</v>
      </c>
      <c r="P1122" s="11">
        <f t="shared" si="69"/>
        <v>40799.872685185182</v>
      </c>
      <c r="Q1122">
        <f t="shared" si="70"/>
        <v>0</v>
      </c>
      <c r="R1122">
        <f t="shared" si="71"/>
        <v>0</v>
      </c>
      <c r="S1122" t="s">
        <v>8336</v>
      </c>
      <c r="T1122" t="s">
        <v>8337</v>
      </c>
    </row>
    <row r="1123" spans="1:20" ht="43.2" hidden="1" x14ac:dyDescent="0.3">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11">
        <f t="shared" si="68"/>
        <v>42442.892546296294</v>
      </c>
      <c r="P1123" s="11">
        <f t="shared" si="69"/>
        <v>42412.934212962966</v>
      </c>
      <c r="Q1123">
        <f t="shared" si="70"/>
        <v>0</v>
      </c>
      <c r="R1123">
        <f t="shared" si="71"/>
        <v>5.8</v>
      </c>
      <c r="S1123" t="s">
        <v>8336</v>
      </c>
      <c r="T1123" t="s">
        <v>8337</v>
      </c>
    </row>
    <row r="1124" spans="1:20" ht="57.6" hidden="1" x14ac:dyDescent="0.3">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11">
        <f t="shared" si="68"/>
        <v>41424.703993055555</v>
      </c>
      <c r="P1124" s="11">
        <f t="shared" si="69"/>
        <v>41410.703993055555</v>
      </c>
      <c r="Q1124">
        <f t="shared" si="70"/>
        <v>0</v>
      </c>
      <c r="R1124">
        <f t="shared" si="71"/>
        <v>0</v>
      </c>
      <c r="S1124" t="s">
        <v>8336</v>
      </c>
      <c r="T1124" t="s">
        <v>8337</v>
      </c>
    </row>
    <row r="1125" spans="1:20" ht="43.2" hidden="1" x14ac:dyDescent="0.3">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11">
        <f t="shared" si="68"/>
        <v>41748.5237037037</v>
      </c>
      <c r="P1125" s="11">
        <f t="shared" si="69"/>
        <v>41718.5237037037</v>
      </c>
      <c r="Q1125">
        <f t="shared" si="70"/>
        <v>0</v>
      </c>
      <c r="R1125">
        <f t="shared" si="71"/>
        <v>3.67</v>
      </c>
      <c r="S1125" t="s">
        <v>8336</v>
      </c>
      <c r="T1125" t="s">
        <v>8337</v>
      </c>
    </row>
    <row r="1126" spans="1:20" ht="43.2" hidden="1" x14ac:dyDescent="0.3">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11">
        <f t="shared" si="68"/>
        <v>42124.667256944449</v>
      </c>
      <c r="P1126" s="11">
        <f t="shared" si="69"/>
        <v>42094.667256944449</v>
      </c>
      <c r="Q1126">
        <f t="shared" si="70"/>
        <v>0</v>
      </c>
      <c r="R1126">
        <f t="shared" si="71"/>
        <v>60.71</v>
      </c>
      <c r="S1126" t="s">
        <v>8336</v>
      </c>
      <c r="T1126" t="s">
        <v>8338</v>
      </c>
    </row>
    <row r="1127" spans="1:20" ht="43.2" hidden="1" x14ac:dyDescent="0.3">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11">
        <f t="shared" si="68"/>
        <v>42272.624189814815</v>
      </c>
      <c r="P1127" s="11">
        <f t="shared" si="69"/>
        <v>42212.624189814815</v>
      </c>
      <c r="Q1127">
        <f t="shared" si="70"/>
        <v>0</v>
      </c>
      <c r="R1127">
        <f t="shared" si="71"/>
        <v>0</v>
      </c>
      <c r="S1127" t="s">
        <v>8336</v>
      </c>
      <c r="T1127" t="s">
        <v>8338</v>
      </c>
    </row>
    <row r="1128" spans="1:20" ht="43.2" hidden="1" x14ac:dyDescent="0.3">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11">
        <f t="shared" si="68"/>
        <v>42565.327476851846</v>
      </c>
      <c r="P1128" s="11">
        <f t="shared" si="69"/>
        <v>42535.327476851846</v>
      </c>
      <c r="Q1128">
        <f t="shared" si="70"/>
        <v>1</v>
      </c>
      <c r="R1128">
        <f t="shared" si="71"/>
        <v>5</v>
      </c>
      <c r="S1128" t="s">
        <v>8336</v>
      </c>
      <c r="T1128" t="s">
        <v>8338</v>
      </c>
    </row>
    <row r="1129" spans="1:20" ht="57.6" hidden="1" x14ac:dyDescent="0.3">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11">
        <f t="shared" si="68"/>
        <v>41957.895833333328</v>
      </c>
      <c r="P1129" s="11">
        <f t="shared" si="69"/>
        <v>41926.854166666664</v>
      </c>
      <c r="Q1129">
        <f t="shared" si="70"/>
        <v>2</v>
      </c>
      <c r="R1129">
        <f t="shared" si="71"/>
        <v>25.43</v>
      </c>
      <c r="S1129" t="s">
        <v>8336</v>
      </c>
      <c r="T1129" t="s">
        <v>8338</v>
      </c>
    </row>
    <row r="1130" spans="1:20" hidden="1" x14ac:dyDescent="0.3">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11">
        <f t="shared" si="68"/>
        <v>41858.649502314816</v>
      </c>
      <c r="P1130" s="11">
        <f t="shared" si="69"/>
        <v>41828.649502314816</v>
      </c>
      <c r="Q1130">
        <f t="shared" si="70"/>
        <v>0</v>
      </c>
      <c r="R1130">
        <f t="shared" si="71"/>
        <v>1</v>
      </c>
      <c r="S1130" t="s">
        <v>8336</v>
      </c>
      <c r="T1130" t="s">
        <v>8338</v>
      </c>
    </row>
    <row r="1131" spans="1:20" ht="43.2" hidden="1" x14ac:dyDescent="0.3">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11">
        <f t="shared" si="68"/>
        <v>42526.264965277776</v>
      </c>
      <c r="P1131" s="11">
        <f t="shared" si="69"/>
        <v>42496.264965277776</v>
      </c>
      <c r="Q1131">
        <f t="shared" si="70"/>
        <v>0</v>
      </c>
      <c r="R1131">
        <f t="shared" si="71"/>
        <v>10.5</v>
      </c>
      <c r="S1131" t="s">
        <v>8336</v>
      </c>
      <c r="T1131" t="s">
        <v>8338</v>
      </c>
    </row>
    <row r="1132" spans="1:20" ht="43.2" hidden="1" x14ac:dyDescent="0.3">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11">
        <f t="shared" si="68"/>
        <v>41969.038194444445</v>
      </c>
      <c r="P1132" s="11">
        <f t="shared" si="69"/>
        <v>41908.996527777781</v>
      </c>
      <c r="Q1132">
        <f t="shared" si="70"/>
        <v>0</v>
      </c>
      <c r="R1132">
        <f t="shared" si="71"/>
        <v>3.67</v>
      </c>
      <c r="S1132" t="s">
        <v>8336</v>
      </c>
      <c r="T1132" t="s">
        <v>8338</v>
      </c>
    </row>
    <row r="1133" spans="1:20" ht="43.2" hidden="1" x14ac:dyDescent="0.3">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11">
        <f t="shared" si="68"/>
        <v>42362.908194444448</v>
      </c>
      <c r="P1133" s="11">
        <f t="shared" si="69"/>
        <v>42332.908194444448</v>
      </c>
      <c r="Q1133">
        <f t="shared" si="70"/>
        <v>0</v>
      </c>
      <c r="R1133">
        <f t="shared" si="71"/>
        <v>0</v>
      </c>
      <c r="S1133" t="s">
        <v>8336</v>
      </c>
      <c r="T1133" t="s">
        <v>8338</v>
      </c>
    </row>
    <row r="1134" spans="1:20" ht="43.2" hidden="1" x14ac:dyDescent="0.3">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11">
        <f t="shared" si="68"/>
        <v>42736.115405092598</v>
      </c>
      <c r="P1134" s="11">
        <f t="shared" si="69"/>
        <v>42706.115405092598</v>
      </c>
      <c r="Q1134">
        <f t="shared" si="70"/>
        <v>14</v>
      </c>
      <c r="R1134">
        <f t="shared" si="71"/>
        <v>110.62</v>
      </c>
      <c r="S1134" t="s">
        <v>8336</v>
      </c>
      <c r="T1134" t="s">
        <v>8338</v>
      </c>
    </row>
    <row r="1135" spans="1:20" ht="43.2" hidden="1" x14ac:dyDescent="0.3">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11">
        <f t="shared" si="68"/>
        <v>41851.407187500001</v>
      </c>
      <c r="P1135" s="11">
        <f t="shared" si="69"/>
        <v>41821.407187500001</v>
      </c>
      <c r="Q1135">
        <f t="shared" si="70"/>
        <v>1</v>
      </c>
      <c r="R1135">
        <f t="shared" si="71"/>
        <v>20</v>
      </c>
      <c r="S1135" t="s">
        <v>8336</v>
      </c>
      <c r="T1135" t="s">
        <v>8338</v>
      </c>
    </row>
    <row r="1136" spans="1:20" ht="43.2" hidden="1" x14ac:dyDescent="0.3">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11">
        <f t="shared" si="68"/>
        <v>41972.189583333333</v>
      </c>
      <c r="P1136" s="11">
        <f t="shared" si="69"/>
        <v>41958.285046296296</v>
      </c>
      <c r="Q1136">
        <f t="shared" si="70"/>
        <v>0</v>
      </c>
      <c r="R1136">
        <f t="shared" si="71"/>
        <v>1</v>
      </c>
      <c r="S1136" t="s">
        <v>8336</v>
      </c>
      <c r="T1136" t="s">
        <v>8338</v>
      </c>
    </row>
    <row r="1137" spans="1:20" ht="57.6" hidden="1" x14ac:dyDescent="0.3">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11">
        <f t="shared" si="68"/>
        <v>42588.989513888882</v>
      </c>
      <c r="P1137" s="11">
        <f t="shared" si="69"/>
        <v>42558.989513888882</v>
      </c>
      <c r="Q1137">
        <f t="shared" si="70"/>
        <v>5</v>
      </c>
      <c r="R1137">
        <f t="shared" si="71"/>
        <v>50</v>
      </c>
      <c r="S1137" t="s">
        <v>8336</v>
      </c>
      <c r="T1137" t="s">
        <v>8338</v>
      </c>
    </row>
    <row r="1138" spans="1:20" ht="43.2" hidden="1" x14ac:dyDescent="0.3">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11">
        <f t="shared" si="68"/>
        <v>42357.671631944439</v>
      </c>
      <c r="P1138" s="11">
        <f t="shared" si="69"/>
        <v>42327.671631944439</v>
      </c>
      <c r="Q1138">
        <f t="shared" si="70"/>
        <v>6</v>
      </c>
      <c r="R1138">
        <f t="shared" si="71"/>
        <v>45</v>
      </c>
      <c r="S1138" t="s">
        <v>8336</v>
      </c>
      <c r="T1138" t="s">
        <v>8338</v>
      </c>
    </row>
    <row r="1139" spans="1:20" ht="43.2" hidden="1" x14ac:dyDescent="0.3">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11">
        <f t="shared" si="68"/>
        <v>42483.819687499999</v>
      </c>
      <c r="P1139" s="11">
        <f t="shared" si="69"/>
        <v>42453.819687499999</v>
      </c>
      <c r="Q1139">
        <f t="shared" si="70"/>
        <v>40</v>
      </c>
      <c r="R1139">
        <f t="shared" si="71"/>
        <v>253.21</v>
      </c>
      <c r="S1139" t="s">
        <v>8336</v>
      </c>
      <c r="T1139" t="s">
        <v>8338</v>
      </c>
    </row>
    <row r="1140" spans="1:20" ht="43.2" hidden="1" x14ac:dyDescent="0.3">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11">
        <f t="shared" si="68"/>
        <v>42756.9066087963</v>
      </c>
      <c r="P1140" s="11">
        <f t="shared" si="69"/>
        <v>42736.9066087963</v>
      </c>
      <c r="Q1140">
        <f t="shared" si="70"/>
        <v>0</v>
      </c>
      <c r="R1140">
        <f t="shared" si="71"/>
        <v>31.25</v>
      </c>
      <c r="S1140" t="s">
        <v>8336</v>
      </c>
      <c r="T1140" t="s">
        <v>8338</v>
      </c>
    </row>
    <row r="1141" spans="1:20" ht="43.2" hidden="1" x14ac:dyDescent="0.3">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11">
        <f t="shared" si="68"/>
        <v>42005.347523148142</v>
      </c>
      <c r="P1141" s="11">
        <f t="shared" si="69"/>
        <v>41975.347523148142</v>
      </c>
      <c r="Q1141">
        <f t="shared" si="70"/>
        <v>0</v>
      </c>
      <c r="R1141">
        <f t="shared" si="71"/>
        <v>5</v>
      </c>
      <c r="S1141" t="s">
        <v>8336</v>
      </c>
      <c r="T1141" t="s">
        <v>8338</v>
      </c>
    </row>
    <row r="1142" spans="1:20" ht="43.2" hidden="1" x14ac:dyDescent="0.3">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11">
        <f t="shared" si="68"/>
        <v>42222.462048611109</v>
      </c>
      <c r="P1142" s="11">
        <f t="shared" si="69"/>
        <v>42192.462048611109</v>
      </c>
      <c r="Q1142">
        <f t="shared" si="70"/>
        <v>0</v>
      </c>
      <c r="R1142">
        <f t="shared" si="71"/>
        <v>0</v>
      </c>
      <c r="S1142" t="s">
        <v>8336</v>
      </c>
      <c r="T1142" t="s">
        <v>8338</v>
      </c>
    </row>
    <row r="1143" spans="1:20" hidden="1" x14ac:dyDescent="0.3">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11">
        <f t="shared" si="68"/>
        <v>42194.699652777781</v>
      </c>
      <c r="P1143" s="11">
        <f t="shared" si="69"/>
        <v>42164.699652777781</v>
      </c>
      <c r="Q1143">
        <f t="shared" si="70"/>
        <v>0</v>
      </c>
      <c r="R1143">
        <f t="shared" si="71"/>
        <v>0</v>
      </c>
      <c r="S1143" t="s">
        <v>8336</v>
      </c>
      <c r="T1143" t="s">
        <v>8338</v>
      </c>
    </row>
    <row r="1144" spans="1:20" ht="43.2" hidden="1" x14ac:dyDescent="0.3">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11">
        <f t="shared" si="68"/>
        <v>42052.006099537044</v>
      </c>
      <c r="P1144" s="11">
        <f t="shared" si="69"/>
        <v>42022.006099537044</v>
      </c>
      <c r="Q1144">
        <f t="shared" si="70"/>
        <v>0</v>
      </c>
      <c r="R1144">
        <f t="shared" si="71"/>
        <v>0</v>
      </c>
      <c r="S1144" t="s">
        <v>8336</v>
      </c>
      <c r="T1144" t="s">
        <v>8338</v>
      </c>
    </row>
    <row r="1145" spans="1:20" ht="43.2" hidden="1" x14ac:dyDescent="0.3">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11">
        <f t="shared" si="68"/>
        <v>42355.19358796296</v>
      </c>
      <c r="P1145" s="11">
        <f t="shared" si="69"/>
        <v>42325.19358796296</v>
      </c>
      <c r="Q1145">
        <f t="shared" si="70"/>
        <v>0</v>
      </c>
      <c r="R1145">
        <f t="shared" si="71"/>
        <v>23.25</v>
      </c>
      <c r="S1145" t="s">
        <v>8336</v>
      </c>
      <c r="T1145" t="s">
        <v>8338</v>
      </c>
    </row>
    <row r="1146" spans="1:20" ht="43.2" hidden="1" x14ac:dyDescent="0.3">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11">
        <f t="shared" si="68"/>
        <v>42123.181944444441</v>
      </c>
      <c r="P1146" s="11">
        <f t="shared" si="69"/>
        <v>42093.181944444441</v>
      </c>
      <c r="Q1146">
        <f t="shared" si="70"/>
        <v>0</v>
      </c>
      <c r="R1146">
        <f t="shared" si="71"/>
        <v>0</v>
      </c>
      <c r="S1146" t="s">
        <v>8339</v>
      </c>
      <c r="T1146" t="s">
        <v>8340</v>
      </c>
    </row>
    <row r="1147" spans="1:20" ht="43.2" hidden="1" x14ac:dyDescent="0.3">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11">
        <f t="shared" si="68"/>
        <v>41914.747592592597</v>
      </c>
      <c r="P1147" s="11">
        <f t="shared" si="69"/>
        <v>41854.747592592597</v>
      </c>
      <c r="Q1147">
        <f t="shared" si="70"/>
        <v>0</v>
      </c>
      <c r="R1147">
        <f t="shared" si="71"/>
        <v>100</v>
      </c>
      <c r="S1147" t="s">
        <v>8339</v>
      </c>
      <c r="T1147" t="s">
        <v>8340</v>
      </c>
    </row>
    <row r="1148" spans="1:20" ht="43.2" hidden="1" x14ac:dyDescent="0.3">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11">
        <f t="shared" si="68"/>
        <v>41761.9533912037</v>
      </c>
      <c r="P1148" s="11">
        <f t="shared" si="69"/>
        <v>41723.9533912037</v>
      </c>
      <c r="Q1148">
        <f t="shared" si="70"/>
        <v>9</v>
      </c>
      <c r="R1148">
        <f t="shared" si="71"/>
        <v>44.17</v>
      </c>
      <c r="S1148" t="s">
        <v>8339</v>
      </c>
      <c r="T1148" t="s">
        <v>8340</v>
      </c>
    </row>
    <row r="1149" spans="1:20" ht="43.2" hidden="1" x14ac:dyDescent="0.3">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11">
        <f t="shared" si="68"/>
        <v>41931.972025462965</v>
      </c>
      <c r="P1149" s="11">
        <f t="shared" si="69"/>
        <v>41871.972025462965</v>
      </c>
      <c r="Q1149">
        <f t="shared" si="70"/>
        <v>0</v>
      </c>
      <c r="R1149">
        <f t="shared" si="71"/>
        <v>0</v>
      </c>
      <c r="S1149" t="s">
        <v>8339</v>
      </c>
      <c r="T1149" t="s">
        <v>8340</v>
      </c>
    </row>
    <row r="1150" spans="1:20" ht="28.8" hidden="1" x14ac:dyDescent="0.3">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11">
        <f t="shared" si="68"/>
        <v>42705.212743055556</v>
      </c>
      <c r="P1150" s="11">
        <f t="shared" si="69"/>
        <v>42675.171076388884</v>
      </c>
      <c r="Q1150">
        <f t="shared" si="70"/>
        <v>0</v>
      </c>
      <c r="R1150">
        <f t="shared" si="71"/>
        <v>24.33</v>
      </c>
      <c r="S1150" t="s">
        <v>8339</v>
      </c>
      <c r="T1150" t="s">
        <v>8340</v>
      </c>
    </row>
    <row r="1151" spans="1:20" ht="28.8" hidden="1" x14ac:dyDescent="0.3">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11">
        <f t="shared" si="68"/>
        <v>42537.71025462963</v>
      </c>
      <c r="P1151" s="11">
        <f t="shared" si="69"/>
        <v>42507.71025462963</v>
      </c>
      <c r="Q1151">
        <f t="shared" si="70"/>
        <v>0</v>
      </c>
      <c r="R1151">
        <f t="shared" si="71"/>
        <v>37.5</v>
      </c>
      <c r="S1151" t="s">
        <v>8339</v>
      </c>
      <c r="T1151" t="s">
        <v>8340</v>
      </c>
    </row>
    <row r="1152" spans="1:20" ht="28.8" hidden="1" x14ac:dyDescent="0.3">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11">
        <f t="shared" si="68"/>
        <v>42377.954571759255</v>
      </c>
      <c r="P1152" s="11">
        <f t="shared" si="69"/>
        <v>42317.954571759255</v>
      </c>
      <c r="Q1152">
        <f t="shared" si="70"/>
        <v>10</v>
      </c>
      <c r="R1152">
        <f t="shared" si="71"/>
        <v>42</v>
      </c>
      <c r="S1152" t="s">
        <v>8339</v>
      </c>
      <c r="T1152" t="s">
        <v>8340</v>
      </c>
    </row>
    <row r="1153" spans="1:20" ht="57.6" hidden="1" x14ac:dyDescent="0.3">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11">
        <f t="shared" si="68"/>
        <v>42254.102581018517</v>
      </c>
      <c r="P1153" s="11">
        <f t="shared" si="69"/>
        <v>42224.102581018517</v>
      </c>
      <c r="Q1153">
        <f t="shared" si="70"/>
        <v>0</v>
      </c>
      <c r="R1153">
        <f t="shared" si="71"/>
        <v>0</v>
      </c>
      <c r="S1153" t="s">
        <v>8339</v>
      </c>
      <c r="T1153" t="s">
        <v>8340</v>
      </c>
    </row>
    <row r="1154" spans="1:20" hidden="1" x14ac:dyDescent="0.3">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11">
        <f t="shared" ref="O1154:O1217" si="72">(((I1154/60)/60)/24)+DATE(1970,1,1)</f>
        <v>42139.709629629629</v>
      </c>
      <c r="P1154" s="11">
        <f t="shared" ref="P1154:P1217" si="73">(((J1154/60)/60)/24)+DATE(1970,1,1)</f>
        <v>42109.709629629629</v>
      </c>
      <c r="Q1154">
        <f t="shared" ref="Q1154:Q1217" si="74">ROUND(E1154/D1154*100,0)</f>
        <v>6</v>
      </c>
      <c r="R1154">
        <f t="shared" si="71"/>
        <v>60.73</v>
      </c>
      <c r="S1154" t="s">
        <v>8339</v>
      </c>
      <c r="T1154" t="s">
        <v>8340</v>
      </c>
    </row>
    <row r="1155" spans="1:20" ht="28.8" hidden="1" x14ac:dyDescent="0.3">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11">
        <f t="shared" si="72"/>
        <v>42173.714178240742</v>
      </c>
      <c r="P1155" s="11">
        <f t="shared" si="73"/>
        <v>42143.714178240742</v>
      </c>
      <c r="Q1155">
        <f t="shared" si="74"/>
        <v>1</v>
      </c>
      <c r="R1155">
        <f t="shared" ref="R1155:R1218" si="75">IFERROR(ROUND(E1155/L1155,2),0)</f>
        <v>50</v>
      </c>
      <c r="S1155" t="s">
        <v>8339</v>
      </c>
      <c r="T1155" t="s">
        <v>8340</v>
      </c>
    </row>
    <row r="1156" spans="1:20" ht="43.2" hidden="1" x14ac:dyDescent="0.3">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11">
        <f t="shared" si="72"/>
        <v>42253.108865740738</v>
      </c>
      <c r="P1156" s="11">
        <f t="shared" si="73"/>
        <v>42223.108865740738</v>
      </c>
      <c r="Q1156">
        <f t="shared" si="74"/>
        <v>7</v>
      </c>
      <c r="R1156">
        <f t="shared" si="75"/>
        <v>108.33</v>
      </c>
      <c r="S1156" t="s">
        <v>8339</v>
      </c>
      <c r="T1156" t="s">
        <v>8340</v>
      </c>
    </row>
    <row r="1157" spans="1:20" ht="43.2" hidden="1" x14ac:dyDescent="0.3">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11">
        <f t="shared" si="72"/>
        <v>41865.763981481483</v>
      </c>
      <c r="P1157" s="11">
        <f t="shared" si="73"/>
        <v>41835.763981481483</v>
      </c>
      <c r="Q1157">
        <f t="shared" si="74"/>
        <v>1</v>
      </c>
      <c r="R1157">
        <f t="shared" si="75"/>
        <v>23.5</v>
      </c>
      <c r="S1157" t="s">
        <v>8339</v>
      </c>
      <c r="T1157" t="s">
        <v>8340</v>
      </c>
    </row>
    <row r="1158" spans="1:20" ht="43.2" hidden="1" x14ac:dyDescent="0.3">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11">
        <f t="shared" si="72"/>
        <v>42059.07131944444</v>
      </c>
      <c r="P1158" s="11">
        <f t="shared" si="73"/>
        <v>42029.07131944444</v>
      </c>
      <c r="Q1158">
        <f t="shared" si="74"/>
        <v>0</v>
      </c>
      <c r="R1158">
        <f t="shared" si="75"/>
        <v>0</v>
      </c>
      <c r="S1158" t="s">
        <v>8339</v>
      </c>
      <c r="T1158" t="s">
        <v>8340</v>
      </c>
    </row>
    <row r="1159" spans="1:20" ht="43.2" hidden="1" x14ac:dyDescent="0.3">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11">
        <f t="shared" si="72"/>
        <v>41978.669907407413</v>
      </c>
      <c r="P1159" s="11">
        <f t="shared" si="73"/>
        <v>41918.628240740742</v>
      </c>
      <c r="Q1159">
        <f t="shared" si="74"/>
        <v>2</v>
      </c>
      <c r="R1159">
        <f t="shared" si="75"/>
        <v>50.33</v>
      </c>
      <c r="S1159" t="s">
        <v>8339</v>
      </c>
      <c r="T1159" t="s">
        <v>8340</v>
      </c>
    </row>
    <row r="1160" spans="1:20" ht="43.2" hidden="1" x14ac:dyDescent="0.3">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11">
        <f t="shared" si="72"/>
        <v>41982.09175925926</v>
      </c>
      <c r="P1160" s="11">
        <f t="shared" si="73"/>
        <v>41952.09175925926</v>
      </c>
      <c r="Q1160">
        <f t="shared" si="74"/>
        <v>0</v>
      </c>
      <c r="R1160">
        <f t="shared" si="75"/>
        <v>11.67</v>
      </c>
      <c r="S1160" t="s">
        <v>8339</v>
      </c>
      <c r="T1160" t="s">
        <v>8340</v>
      </c>
    </row>
    <row r="1161" spans="1:20" ht="43.2" hidden="1" x14ac:dyDescent="0.3">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11">
        <f t="shared" si="72"/>
        <v>42185.65625</v>
      </c>
      <c r="P1161" s="11">
        <f t="shared" si="73"/>
        <v>42154.726446759261</v>
      </c>
      <c r="Q1161">
        <f t="shared" si="74"/>
        <v>0</v>
      </c>
      <c r="R1161">
        <f t="shared" si="75"/>
        <v>0</v>
      </c>
      <c r="S1161" t="s">
        <v>8339</v>
      </c>
      <c r="T1161" t="s">
        <v>8340</v>
      </c>
    </row>
    <row r="1162" spans="1:20" ht="43.2" hidden="1" x14ac:dyDescent="0.3">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11">
        <f t="shared" si="72"/>
        <v>42091.113263888896</v>
      </c>
      <c r="P1162" s="11">
        <f t="shared" si="73"/>
        <v>42061.154930555553</v>
      </c>
      <c r="Q1162">
        <f t="shared" si="74"/>
        <v>4</v>
      </c>
      <c r="R1162">
        <f t="shared" si="75"/>
        <v>60.79</v>
      </c>
      <c r="S1162" t="s">
        <v>8339</v>
      </c>
      <c r="T1162" t="s">
        <v>8340</v>
      </c>
    </row>
    <row r="1163" spans="1:20" ht="43.2" hidden="1" x14ac:dyDescent="0.3">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11">
        <f t="shared" si="72"/>
        <v>42143.629502314812</v>
      </c>
      <c r="P1163" s="11">
        <f t="shared" si="73"/>
        <v>42122.629502314812</v>
      </c>
      <c r="Q1163">
        <f t="shared" si="74"/>
        <v>0</v>
      </c>
      <c r="R1163">
        <f t="shared" si="75"/>
        <v>0</v>
      </c>
      <c r="S1163" t="s">
        <v>8339</v>
      </c>
      <c r="T1163" t="s">
        <v>8340</v>
      </c>
    </row>
    <row r="1164" spans="1:20" ht="57.6" hidden="1" x14ac:dyDescent="0.3">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11">
        <f t="shared" si="72"/>
        <v>41907.683611111112</v>
      </c>
      <c r="P1164" s="11">
        <f t="shared" si="73"/>
        <v>41876.683611111112</v>
      </c>
      <c r="Q1164">
        <f t="shared" si="74"/>
        <v>0</v>
      </c>
      <c r="R1164">
        <f t="shared" si="75"/>
        <v>17.5</v>
      </c>
      <c r="S1164" t="s">
        <v>8339</v>
      </c>
      <c r="T1164" t="s">
        <v>8340</v>
      </c>
    </row>
    <row r="1165" spans="1:20" ht="43.2" hidden="1" x14ac:dyDescent="0.3">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11">
        <f t="shared" si="72"/>
        <v>41860.723611111112</v>
      </c>
      <c r="P1165" s="11">
        <f t="shared" si="73"/>
        <v>41830.723611111112</v>
      </c>
      <c r="Q1165">
        <f t="shared" si="74"/>
        <v>0</v>
      </c>
      <c r="R1165">
        <f t="shared" si="75"/>
        <v>0</v>
      </c>
      <c r="S1165" t="s">
        <v>8339</v>
      </c>
      <c r="T1165" t="s">
        <v>8340</v>
      </c>
    </row>
    <row r="1166" spans="1:20" ht="57.6" hidden="1" x14ac:dyDescent="0.3">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11">
        <f t="shared" si="72"/>
        <v>42539.724328703705</v>
      </c>
      <c r="P1166" s="11">
        <f t="shared" si="73"/>
        <v>42509.724328703705</v>
      </c>
      <c r="Q1166">
        <f t="shared" si="74"/>
        <v>0</v>
      </c>
      <c r="R1166">
        <f t="shared" si="75"/>
        <v>0</v>
      </c>
      <c r="S1166" t="s">
        <v>8339</v>
      </c>
      <c r="T1166" t="s">
        <v>8340</v>
      </c>
    </row>
    <row r="1167" spans="1:20" ht="43.2" hidden="1" x14ac:dyDescent="0.3">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11">
        <f t="shared" si="72"/>
        <v>41826.214467592588</v>
      </c>
      <c r="P1167" s="11">
        <f t="shared" si="73"/>
        <v>41792.214467592588</v>
      </c>
      <c r="Q1167">
        <f t="shared" si="74"/>
        <v>21</v>
      </c>
      <c r="R1167">
        <f t="shared" si="75"/>
        <v>82.82</v>
      </c>
      <c r="S1167" t="s">
        <v>8339</v>
      </c>
      <c r="T1167" t="s">
        <v>8340</v>
      </c>
    </row>
    <row r="1168" spans="1:20" ht="43.2" hidden="1" x14ac:dyDescent="0.3">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11">
        <f t="shared" si="72"/>
        <v>42181.166666666672</v>
      </c>
      <c r="P1168" s="11">
        <f t="shared" si="73"/>
        <v>42150.485439814816</v>
      </c>
      <c r="Q1168">
        <f t="shared" si="74"/>
        <v>19</v>
      </c>
      <c r="R1168">
        <f t="shared" si="75"/>
        <v>358.88</v>
      </c>
      <c r="S1168" t="s">
        <v>8339</v>
      </c>
      <c r="T1168" t="s">
        <v>8340</v>
      </c>
    </row>
    <row r="1169" spans="1:20" ht="43.2" hidden="1" x14ac:dyDescent="0.3">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11">
        <f t="shared" si="72"/>
        <v>41894.734895833331</v>
      </c>
      <c r="P1169" s="11">
        <f t="shared" si="73"/>
        <v>41863.734895833331</v>
      </c>
      <c r="Q1169">
        <f t="shared" si="74"/>
        <v>2</v>
      </c>
      <c r="R1169">
        <f t="shared" si="75"/>
        <v>61.19</v>
      </c>
      <c r="S1169" t="s">
        <v>8339</v>
      </c>
      <c r="T1169" t="s">
        <v>8340</v>
      </c>
    </row>
    <row r="1170" spans="1:20" ht="43.2" hidden="1" x14ac:dyDescent="0.3">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11">
        <f t="shared" si="72"/>
        <v>42635.053993055553</v>
      </c>
      <c r="P1170" s="11">
        <f t="shared" si="73"/>
        <v>42605.053993055553</v>
      </c>
      <c r="Q1170">
        <f t="shared" si="74"/>
        <v>6</v>
      </c>
      <c r="R1170">
        <f t="shared" si="75"/>
        <v>340</v>
      </c>
      <c r="S1170" t="s">
        <v>8339</v>
      </c>
      <c r="T1170" t="s">
        <v>8340</v>
      </c>
    </row>
    <row r="1171" spans="1:20" ht="43.2" hidden="1" x14ac:dyDescent="0.3">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11">
        <f t="shared" si="72"/>
        <v>42057.353738425925</v>
      </c>
      <c r="P1171" s="11">
        <f t="shared" si="73"/>
        <v>42027.353738425925</v>
      </c>
      <c r="Q1171">
        <f t="shared" si="74"/>
        <v>0</v>
      </c>
      <c r="R1171">
        <f t="shared" si="75"/>
        <v>5.67</v>
      </c>
      <c r="S1171" t="s">
        <v>8339</v>
      </c>
      <c r="T1171" t="s">
        <v>8340</v>
      </c>
    </row>
    <row r="1172" spans="1:20" ht="43.2" hidden="1" x14ac:dyDescent="0.3">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11">
        <f t="shared" si="72"/>
        <v>42154.893182870372</v>
      </c>
      <c r="P1172" s="11">
        <f t="shared" si="73"/>
        <v>42124.893182870372</v>
      </c>
      <c r="Q1172">
        <f t="shared" si="74"/>
        <v>0</v>
      </c>
      <c r="R1172">
        <f t="shared" si="75"/>
        <v>50</v>
      </c>
      <c r="S1172" t="s">
        <v>8339</v>
      </c>
      <c r="T1172" t="s">
        <v>8340</v>
      </c>
    </row>
    <row r="1173" spans="1:20" ht="43.2" hidden="1" x14ac:dyDescent="0.3">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11">
        <f t="shared" si="72"/>
        <v>41956.846377314811</v>
      </c>
      <c r="P1173" s="11">
        <f t="shared" si="73"/>
        <v>41938.804710648146</v>
      </c>
      <c r="Q1173">
        <f t="shared" si="74"/>
        <v>0</v>
      </c>
      <c r="R1173">
        <f t="shared" si="75"/>
        <v>25</v>
      </c>
      <c r="S1173" t="s">
        <v>8339</v>
      </c>
      <c r="T1173" t="s">
        <v>8340</v>
      </c>
    </row>
    <row r="1174" spans="1:20" ht="28.8" hidden="1" x14ac:dyDescent="0.3">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11">
        <f t="shared" si="72"/>
        <v>41871.682314814818</v>
      </c>
      <c r="P1174" s="11">
        <f t="shared" si="73"/>
        <v>41841.682314814818</v>
      </c>
      <c r="Q1174">
        <f t="shared" si="74"/>
        <v>0</v>
      </c>
      <c r="R1174">
        <f t="shared" si="75"/>
        <v>0</v>
      </c>
      <c r="S1174" t="s">
        <v>8339</v>
      </c>
      <c r="T1174" t="s">
        <v>8340</v>
      </c>
    </row>
    <row r="1175" spans="1:20" ht="43.2" hidden="1" x14ac:dyDescent="0.3">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11">
        <f t="shared" si="72"/>
        <v>42219.185844907406</v>
      </c>
      <c r="P1175" s="11">
        <f t="shared" si="73"/>
        <v>42184.185844907406</v>
      </c>
      <c r="Q1175">
        <f t="shared" si="74"/>
        <v>0</v>
      </c>
      <c r="R1175">
        <f t="shared" si="75"/>
        <v>30</v>
      </c>
      <c r="S1175" t="s">
        <v>8339</v>
      </c>
      <c r="T1175" t="s">
        <v>8340</v>
      </c>
    </row>
    <row r="1176" spans="1:20" ht="43.2" hidden="1" x14ac:dyDescent="0.3">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11">
        <f t="shared" si="72"/>
        <v>42498.84174768519</v>
      </c>
      <c r="P1176" s="11">
        <f t="shared" si="73"/>
        <v>42468.84174768519</v>
      </c>
      <c r="Q1176">
        <f t="shared" si="74"/>
        <v>6</v>
      </c>
      <c r="R1176">
        <f t="shared" si="75"/>
        <v>46.63</v>
      </c>
      <c r="S1176" t="s">
        <v>8339</v>
      </c>
      <c r="T1176" t="s">
        <v>8340</v>
      </c>
    </row>
    <row r="1177" spans="1:20" ht="43.2" hidden="1" x14ac:dyDescent="0.3">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11">
        <f t="shared" si="72"/>
        <v>42200.728460648148</v>
      </c>
      <c r="P1177" s="11">
        <f t="shared" si="73"/>
        <v>42170.728460648148</v>
      </c>
      <c r="Q1177">
        <f t="shared" si="74"/>
        <v>3</v>
      </c>
      <c r="R1177">
        <f t="shared" si="75"/>
        <v>65</v>
      </c>
      <c r="S1177" t="s">
        <v>8339</v>
      </c>
      <c r="T1177" t="s">
        <v>8340</v>
      </c>
    </row>
    <row r="1178" spans="1:20" ht="57.6" hidden="1" x14ac:dyDescent="0.3">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11">
        <f t="shared" si="72"/>
        <v>42800.541666666672</v>
      </c>
      <c r="P1178" s="11">
        <f t="shared" si="73"/>
        <v>42746.019652777773</v>
      </c>
      <c r="Q1178">
        <f t="shared" si="74"/>
        <v>0</v>
      </c>
      <c r="R1178">
        <f t="shared" si="75"/>
        <v>10</v>
      </c>
      <c r="S1178" t="s">
        <v>8339</v>
      </c>
      <c r="T1178" t="s">
        <v>8340</v>
      </c>
    </row>
    <row r="1179" spans="1:20" ht="43.2" hidden="1" x14ac:dyDescent="0.3">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11">
        <f t="shared" si="72"/>
        <v>41927.660833333335</v>
      </c>
      <c r="P1179" s="11">
        <f t="shared" si="73"/>
        <v>41897.660833333335</v>
      </c>
      <c r="Q1179">
        <f t="shared" si="74"/>
        <v>0</v>
      </c>
      <c r="R1179">
        <f t="shared" si="75"/>
        <v>0</v>
      </c>
      <c r="S1179" t="s">
        <v>8339</v>
      </c>
      <c r="T1179" t="s">
        <v>8340</v>
      </c>
    </row>
    <row r="1180" spans="1:20" ht="43.2" hidden="1" x14ac:dyDescent="0.3">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11">
        <f t="shared" si="72"/>
        <v>41867.905694444446</v>
      </c>
      <c r="P1180" s="11">
        <f t="shared" si="73"/>
        <v>41837.905694444446</v>
      </c>
      <c r="Q1180">
        <f t="shared" si="74"/>
        <v>0</v>
      </c>
      <c r="R1180">
        <f t="shared" si="75"/>
        <v>5</v>
      </c>
      <c r="S1180" t="s">
        <v>8339</v>
      </c>
      <c r="T1180" t="s">
        <v>8340</v>
      </c>
    </row>
    <row r="1181" spans="1:20" ht="43.2" hidden="1" x14ac:dyDescent="0.3">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11">
        <f t="shared" si="72"/>
        <v>42305.720219907409</v>
      </c>
      <c r="P1181" s="11">
        <f t="shared" si="73"/>
        <v>42275.720219907409</v>
      </c>
      <c r="Q1181">
        <f t="shared" si="74"/>
        <v>5</v>
      </c>
      <c r="R1181">
        <f t="shared" si="75"/>
        <v>640</v>
      </c>
      <c r="S1181" t="s">
        <v>8339</v>
      </c>
      <c r="T1181" t="s">
        <v>8340</v>
      </c>
    </row>
    <row r="1182" spans="1:20" ht="43.2" hidden="1" x14ac:dyDescent="0.3">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11">
        <f t="shared" si="72"/>
        <v>41818.806875000002</v>
      </c>
      <c r="P1182" s="11">
        <f t="shared" si="73"/>
        <v>41781.806875000002</v>
      </c>
      <c r="Q1182">
        <f t="shared" si="74"/>
        <v>12</v>
      </c>
      <c r="R1182">
        <f t="shared" si="75"/>
        <v>69.12</v>
      </c>
      <c r="S1182" t="s">
        <v>8339</v>
      </c>
      <c r="T1182" t="s">
        <v>8340</v>
      </c>
    </row>
    <row r="1183" spans="1:20" ht="28.8" hidden="1" x14ac:dyDescent="0.3">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11">
        <f t="shared" si="72"/>
        <v>42064.339363425926</v>
      </c>
      <c r="P1183" s="11">
        <f t="shared" si="73"/>
        <v>42034.339363425926</v>
      </c>
      <c r="Q1183">
        <f t="shared" si="74"/>
        <v>0</v>
      </c>
      <c r="R1183">
        <f t="shared" si="75"/>
        <v>1.33</v>
      </c>
      <c r="S1183" t="s">
        <v>8339</v>
      </c>
      <c r="T1183" t="s">
        <v>8340</v>
      </c>
    </row>
    <row r="1184" spans="1:20" ht="57.6" hidden="1" x14ac:dyDescent="0.3">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11">
        <f t="shared" si="72"/>
        <v>42747.695833333331</v>
      </c>
      <c r="P1184" s="11">
        <f t="shared" si="73"/>
        <v>42728.827407407407</v>
      </c>
      <c r="Q1184">
        <f t="shared" si="74"/>
        <v>4</v>
      </c>
      <c r="R1184">
        <f t="shared" si="75"/>
        <v>10.5</v>
      </c>
      <c r="S1184" t="s">
        <v>8339</v>
      </c>
      <c r="T1184" t="s">
        <v>8340</v>
      </c>
    </row>
    <row r="1185" spans="1:20" ht="43.2" hidden="1" x14ac:dyDescent="0.3">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11">
        <f t="shared" si="72"/>
        <v>42676.165972222225</v>
      </c>
      <c r="P1185" s="11">
        <f t="shared" si="73"/>
        <v>42656.86137731481</v>
      </c>
      <c r="Q1185">
        <f t="shared" si="74"/>
        <v>4</v>
      </c>
      <c r="R1185">
        <f t="shared" si="75"/>
        <v>33.33</v>
      </c>
      <c r="S1185" t="s">
        <v>8339</v>
      </c>
      <c r="T1185" t="s">
        <v>8340</v>
      </c>
    </row>
    <row r="1186" spans="1:20" ht="43.2" hidden="1" x14ac:dyDescent="0.3">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11">
        <f t="shared" si="72"/>
        <v>42772.599664351852</v>
      </c>
      <c r="P1186" s="11">
        <f t="shared" si="73"/>
        <v>42741.599664351852</v>
      </c>
      <c r="Q1186">
        <f t="shared" si="74"/>
        <v>105</v>
      </c>
      <c r="R1186">
        <f t="shared" si="75"/>
        <v>61.56</v>
      </c>
      <c r="S1186" t="s">
        <v>8341</v>
      </c>
      <c r="T1186" t="s">
        <v>8342</v>
      </c>
    </row>
    <row r="1187" spans="1:20" ht="57.6" hidden="1" x14ac:dyDescent="0.3">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11">
        <f t="shared" si="72"/>
        <v>42163.166666666672</v>
      </c>
      <c r="P1187" s="11">
        <f t="shared" si="73"/>
        <v>42130.865150462967</v>
      </c>
      <c r="Q1187">
        <f t="shared" si="74"/>
        <v>105</v>
      </c>
      <c r="R1187">
        <f t="shared" si="75"/>
        <v>118.74</v>
      </c>
      <c r="S1187" t="s">
        <v>8341</v>
      </c>
      <c r="T1187" t="s">
        <v>8342</v>
      </c>
    </row>
    <row r="1188" spans="1:20" ht="43.2" hidden="1" x14ac:dyDescent="0.3">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11">
        <f t="shared" si="72"/>
        <v>42156.945833333331</v>
      </c>
      <c r="P1188" s="11">
        <f t="shared" si="73"/>
        <v>42123.86336805555</v>
      </c>
      <c r="Q1188">
        <f t="shared" si="74"/>
        <v>107</v>
      </c>
      <c r="R1188">
        <f t="shared" si="75"/>
        <v>65.08</v>
      </c>
      <c r="S1188" t="s">
        <v>8341</v>
      </c>
      <c r="T1188" t="s">
        <v>8342</v>
      </c>
    </row>
    <row r="1189" spans="1:20" ht="43.2" hidden="1" x14ac:dyDescent="0.3">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11">
        <f t="shared" si="72"/>
        <v>42141.75</v>
      </c>
      <c r="P1189" s="11">
        <f t="shared" si="73"/>
        <v>42109.894942129627</v>
      </c>
      <c r="Q1189">
        <f t="shared" si="74"/>
        <v>104</v>
      </c>
      <c r="R1189">
        <f t="shared" si="75"/>
        <v>130.16</v>
      </c>
      <c r="S1189" t="s">
        <v>8341</v>
      </c>
      <c r="T1189" t="s">
        <v>8342</v>
      </c>
    </row>
    <row r="1190" spans="1:20" ht="43.2" hidden="1" x14ac:dyDescent="0.3">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11">
        <f t="shared" si="72"/>
        <v>42732.700694444444</v>
      </c>
      <c r="P1190" s="11">
        <f t="shared" si="73"/>
        <v>42711.700694444444</v>
      </c>
      <c r="Q1190">
        <f t="shared" si="74"/>
        <v>161</v>
      </c>
      <c r="R1190">
        <f t="shared" si="75"/>
        <v>37.78</v>
      </c>
      <c r="S1190" t="s">
        <v>8341</v>
      </c>
      <c r="T1190" t="s">
        <v>8342</v>
      </c>
    </row>
    <row r="1191" spans="1:20" ht="43.2" hidden="1" x14ac:dyDescent="0.3">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11">
        <f t="shared" si="72"/>
        <v>42550.979108796295</v>
      </c>
      <c r="P1191" s="11">
        <f t="shared" si="73"/>
        <v>42529.979108796295</v>
      </c>
      <c r="Q1191">
        <f t="shared" si="74"/>
        <v>108</v>
      </c>
      <c r="R1191">
        <f t="shared" si="75"/>
        <v>112.79</v>
      </c>
      <c r="S1191" t="s">
        <v>8341</v>
      </c>
      <c r="T1191" t="s">
        <v>8342</v>
      </c>
    </row>
    <row r="1192" spans="1:20" ht="28.8" hidden="1" x14ac:dyDescent="0.3">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11">
        <f t="shared" si="72"/>
        <v>41882.665798611109</v>
      </c>
      <c r="P1192" s="11">
        <f t="shared" si="73"/>
        <v>41852.665798611109</v>
      </c>
      <c r="Q1192">
        <f t="shared" si="74"/>
        <v>135</v>
      </c>
      <c r="R1192">
        <f t="shared" si="75"/>
        <v>51.92</v>
      </c>
      <c r="S1192" t="s">
        <v>8341</v>
      </c>
      <c r="T1192" t="s">
        <v>8342</v>
      </c>
    </row>
    <row r="1193" spans="1:20" ht="43.2" hidden="1" x14ac:dyDescent="0.3">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11">
        <f t="shared" si="72"/>
        <v>42449.562037037031</v>
      </c>
      <c r="P1193" s="11">
        <f t="shared" si="73"/>
        <v>42419.603703703702</v>
      </c>
      <c r="Q1193">
        <f t="shared" si="74"/>
        <v>109</v>
      </c>
      <c r="R1193">
        <f t="shared" si="75"/>
        <v>89.24</v>
      </c>
      <c r="S1193" t="s">
        <v>8341</v>
      </c>
      <c r="T1193" t="s">
        <v>8342</v>
      </c>
    </row>
    <row r="1194" spans="1:20" ht="28.8" hidden="1" x14ac:dyDescent="0.3">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11">
        <f t="shared" si="72"/>
        <v>42777.506689814814</v>
      </c>
      <c r="P1194" s="11">
        <f t="shared" si="73"/>
        <v>42747.506689814814</v>
      </c>
      <c r="Q1194">
        <f t="shared" si="74"/>
        <v>290</v>
      </c>
      <c r="R1194">
        <f t="shared" si="75"/>
        <v>19.329999999999998</v>
      </c>
      <c r="S1194" t="s">
        <v>8341</v>
      </c>
      <c r="T1194" t="s">
        <v>8342</v>
      </c>
    </row>
    <row r="1195" spans="1:20" ht="57.6" hidden="1" x14ac:dyDescent="0.3">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11">
        <f t="shared" si="72"/>
        <v>42469.734409722223</v>
      </c>
      <c r="P1195" s="11">
        <f t="shared" si="73"/>
        <v>42409.776076388895</v>
      </c>
      <c r="Q1195">
        <f t="shared" si="74"/>
        <v>104</v>
      </c>
      <c r="R1195">
        <f t="shared" si="75"/>
        <v>79.97</v>
      </c>
      <c r="S1195" t="s">
        <v>8341</v>
      </c>
      <c r="T1195" t="s">
        <v>8342</v>
      </c>
    </row>
    <row r="1196" spans="1:20" ht="43.2" hidden="1" x14ac:dyDescent="0.3">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11">
        <f t="shared" si="72"/>
        <v>42102.488182870366</v>
      </c>
      <c r="P1196" s="11">
        <f t="shared" si="73"/>
        <v>42072.488182870366</v>
      </c>
      <c r="Q1196">
        <f t="shared" si="74"/>
        <v>322</v>
      </c>
      <c r="R1196">
        <f t="shared" si="75"/>
        <v>56.41</v>
      </c>
      <c r="S1196" t="s">
        <v>8341</v>
      </c>
      <c r="T1196" t="s">
        <v>8342</v>
      </c>
    </row>
    <row r="1197" spans="1:20" ht="57.6" hidden="1" x14ac:dyDescent="0.3">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11">
        <f t="shared" si="72"/>
        <v>42358.375</v>
      </c>
      <c r="P1197" s="11">
        <f t="shared" si="73"/>
        <v>42298.34783564815</v>
      </c>
      <c r="Q1197">
        <f t="shared" si="74"/>
        <v>135</v>
      </c>
      <c r="R1197">
        <f t="shared" si="75"/>
        <v>79.41</v>
      </c>
      <c r="S1197" t="s">
        <v>8341</v>
      </c>
      <c r="T1197" t="s">
        <v>8342</v>
      </c>
    </row>
    <row r="1198" spans="1:20" ht="28.8" hidden="1" x14ac:dyDescent="0.3">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11">
        <f t="shared" si="72"/>
        <v>42356.818738425922</v>
      </c>
      <c r="P1198" s="11">
        <f t="shared" si="73"/>
        <v>42326.818738425922</v>
      </c>
      <c r="Q1198">
        <f t="shared" si="74"/>
        <v>270</v>
      </c>
      <c r="R1198">
        <f t="shared" si="75"/>
        <v>76.44</v>
      </c>
      <c r="S1198" t="s">
        <v>8341</v>
      </c>
      <c r="T1198" t="s">
        <v>8342</v>
      </c>
    </row>
    <row r="1199" spans="1:20" ht="57.6" hidden="1" x14ac:dyDescent="0.3">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11">
        <f t="shared" si="72"/>
        <v>42534.249305555553</v>
      </c>
      <c r="P1199" s="11">
        <f t="shared" si="73"/>
        <v>42503.66474537037</v>
      </c>
      <c r="Q1199">
        <f t="shared" si="74"/>
        <v>253</v>
      </c>
      <c r="R1199">
        <f t="shared" si="75"/>
        <v>121</v>
      </c>
      <c r="S1199" t="s">
        <v>8341</v>
      </c>
      <c r="T1199" t="s">
        <v>8342</v>
      </c>
    </row>
    <row r="1200" spans="1:20" ht="43.2" hidden="1" x14ac:dyDescent="0.3">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11">
        <f t="shared" si="72"/>
        <v>42369.125</v>
      </c>
      <c r="P1200" s="11">
        <f t="shared" si="73"/>
        <v>42333.619050925925</v>
      </c>
      <c r="Q1200">
        <f t="shared" si="74"/>
        <v>261</v>
      </c>
      <c r="R1200">
        <f t="shared" si="75"/>
        <v>54.62</v>
      </c>
      <c r="S1200" t="s">
        <v>8341</v>
      </c>
      <c r="T1200" t="s">
        <v>8342</v>
      </c>
    </row>
    <row r="1201" spans="1:20" ht="43.2" hidden="1" x14ac:dyDescent="0.3">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11">
        <f t="shared" si="72"/>
        <v>42193.770833333328</v>
      </c>
      <c r="P1201" s="11">
        <f t="shared" si="73"/>
        <v>42161.770833333328</v>
      </c>
      <c r="Q1201">
        <f t="shared" si="74"/>
        <v>101</v>
      </c>
      <c r="R1201">
        <f t="shared" si="75"/>
        <v>299.22000000000003</v>
      </c>
      <c r="S1201" t="s">
        <v>8341</v>
      </c>
      <c r="T1201" t="s">
        <v>8342</v>
      </c>
    </row>
    <row r="1202" spans="1:20" ht="43.2" hidden="1" x14ac:dyDescent="0.3">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11">
        <f t="shared" si="72"/>
        <v>42110.477500000001</v>
      </c>
      <c r="P1202" s="11">
        <f t="shared" si="73"/>
        <v>42089.477500000001</v>
      </c>
      <c r="Q1202">
        <f t="shared" si="74"/>
        <v>126</v>
      </c>
      <c r="R1202">
        <f t="shared" si="75"/>
        <v>58.53</v>
      </c>
      <c r="S1202" t="s">
        <v>8341</v>
      </c>
      <c r="T1202" t="s">
        <v>8342</v>
      </c>
    </row>
    <row r="1203" spans="1:20" ht="43.2" hidden="1" x14ac:dyDescent="0.3">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11">
        <f t="shared" si="72"/>
        <v>42566.60701388889</v>
      </c>
      <c r="P1203" s="11">
        <f t="shared" si="73"/>
        <v>42536.60701388889</v>
      </c>
      <c r="Q1203">
        <f t="shared" si="74"/>
        <v>102</v>
      </c>
      <c r="R1203">
        <f t="shared" si="75"/>
        <v>55.37</v>
      </c>
      <c r="S1203" t="s">
        <v>8341</v>
      </c>
      <c r="T1203" t="s">
        <v>8342</v>
      </c>
    </row>
    <row r="1204" spans="1:20" ht="43.2" hidden="1" x14ac:dyDescent="0.3">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11">
        <f t="shared" si="72"/>
        <v>42182.288819444439</v>
      </c>
      <c r="P1204" s="11">
        <f t="shared" si="73"/>
        <v>42152.288819444439</v>
      </c>
      <c r="Q1204">
        <f t="shared" si="74"/>
        <v>199</v>
      </c>
      <c r="R1204">
        <f t="shared" si="75"/>
        <v>183.8</v>
      </c>
      <c r="S1204" t="s">
        <v>8341</v>
      </c>
      <c r="T1204" t="s">
        <v>8342</v>
      </c>
    </row>
    <row r="1205" spans="1:20" ht="43.2" hidden="1" x14ac:dyDescent="0.3">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11">
        <f t="shared" si="72"/>
        <v>42155.614895833336</v>
      </c>
      <c r="P1205" s="11">
        <f t="shared" si="73"/>
        <v>42125.614895833336</v>
      </c>
      <c r="Q1205">
        <f t="shared" si="74"/>
        <v>102</v>
      </c>
      <c r="R1205">
        <f t="shared" si="75"/>
        <v>165.35</v>
      </c>
      <c r="S1205" t="s">
        <v>8341</v>
      </c>
      <c r="T1205" t="s">
        <v>8342</v>
      </c>
    </row>
    <row r="1206" spans="1:20" ht="43.2" hidden="1" x14ac:dyDescent="0.3">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11">
        <f t="shared" si="72"/>
        <v>42342.208333333328</v>
      </c>
      <c r="P1206" s="11">
        <f t="shared" si="73"/>
        <v>42297.748067129629</v>
      </c>
      <c r="Q1206">
        <f t="shared" si="74"/>
        <v>103</v>
      </c>
      <c r="R1206">
        <f t="shared" si="75"/>
        <v>234.79</v>
      </c>
      <c r="S1206" t="s">
        <v>8341</v>
      </c>
      <c r="T1206" t="s">
        <v>8342</v>
      </c>
    </row>
    <row r="1207" spans="1:20" ht="43.2" hidden="1" x14ac:dyDescent="0.3">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11">
        <f t="shared" si="72"/>
        <v>42168.506377314814</v>
      </c>
      <c r="P1207" s="11">
        <f t="shared" si="73"/>
        <v>42138.506377314814</v>
      </c>
      <c r="Q1207">
        <f t="shared" si="74"/>
        <v>101</v>
      </c>
      <c r="R1207">
        <f t="shared" si="75"/>
        <v>211.48</v>
      </c>
      <c r="S1207" t="s">
        <v>8341</v>
      </c>
      <c r="T1207" t="s">
        <v>8342</v>
      </c>
    </row>
    <row r="1208" spans="1:20" ht="43.2" hidden="1" x14ac:dyDescent="0.3">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11">
        <f t="shared" si="72"/>
        <v>42805.561805555553</v>
      </c>
      <c r="P1208" s="11">
        <f t="shared" si="73"/>
        <v>42772.776076388895</v>
      </c>
      <c r="Q1208">
        <f t="shared" si="74"/>
        <v>115</v>
      </c>
      <c r="R1208">
        <f t="shared" si="75"/>
        <v>32.340000000000003</v>
      </c>
      <c r="S1208" t="s">
        <v>8341</v>
      </c>
      <c r="T1208" t="s">
        <v>8342</v>
      </c>
    </row>
    <row r="1209" spans="1:20" ht="28.8" hidden="1" x14ac:dyDescent="0.3">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11">
        <f t="shared" si="72"/>
        <v>42460.416666666672</v>
      </c>
      <c r="P1209" s="11">
        <f t="shared" si="73"/>
        <v>42430.430243055554</v>
      </c>
      <c r="Q1209">
        <f t="shared" si="74"/>
        <v>104</v>
      </c>
      <c r="R1209">
        <f t="shared" si="75"/>
        <v>123.38</v>
      </c>
      <c r="S1209" t="s">
        <v>8341</v>
      </c>
      <c r="T1209" t="s">
        <v>8342</v>
      </c>
    </row>
    <row r="1210" spans="1:20" ht="43.2" hidden="1" x14ac:dyDescent="0.3">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11">
        <f t="shared" si="72"/>
        <v>42453.667407407411</v>
      </c>
      <c r="P1210" s="11">
        <f t="shared" si="73"/>
        <v>42423.709074074075</v>
      </c>
      <c r="Q1210">
        <f t="shared" si="74"/>
        <v>155</v>
      </c>
      <c r="R1210">
        <f t="shared" si="75"/>
        <v>207.07</v>
      </c>
      <c r="S1210" t="s">
        <v>8341</v>
      </c>
      <c r="T1210" t="s">
        <v>8342</v>
      </c>
    </row>
    <row r="1211" spans="1:20" ht="43.2" hidden="1" x14ac:dyDescent="0.3">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11">
        <f t="shared" si="72"/>
        <v>42791.846122685187</v>
      </c>
      <c r="P1211" s="11">
        <f t="shared" si="73"/>
        <v>42761.846122685187</v>
      </c>
      <c r="Q1211">
        <f t="shared" si="74"/>
        <v>106</v>
      </c>
      <c r="R1211">
        <f t="shared" si="75"/>
        <v>138.26</v>
      </c>
      <c r="S1211" t="s">
        <v>8341</v>
      </c>
      <c r="T1211" t="s">
        <v>8342</v>
      </c>
    </row>
    <row r="1212" spans="1:20" ht="28.8" hidden="1" x14ac:dyDescent="0.3">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11">
        <f t="shared" si="72"/>
        <v>42155.875</v>
      </c>
      <c r="P1212" s="11">
        <f t="shared" si="73"/>
        <v>42132.941805555558</v>
      </c>
      <c r="Q1212">
        <f t="shared" si="74"/>
        <v>254</v>
      </c>
      <c r="R1212">
        <f t="shared" si="75"/>
        <v>493.82</v>
      </c>
      <c r="S1212" t="s">
        <v>8341</v>
      </c>
      <c r="T1212" t="s">
        <v>8342</v>
      </c>
    </row>
    <row r="1213" spans="1:20" ht="43.2" hidden="1" x14ac:dyDescent="0.3">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11">
        <f t="shared" si="72"/>
        <v>42530.866446759261</v>
      </c>
      <c r="P1213" s="11">
        <f t="shared" si="73"/>
        <v>42515.866446759261</v>
      </c>
      <c r="Q1213">
        <f t="shared" si="74"/>
        <v>101</v>
      </c>
      <c r="R1213">
        <f t="shared" si="75"/>
        <v>168.5</v>
      </c>
      <c r="S1213" t="s">
        <v>8341</v>
      </c>
      <c r="T1213" t="s">
        <v>8342</v>
      </c>
    </row>
    <row r="1214" spans="1:20" ht="57.6" hidden="1" x14ac:dyDescent="0.3">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11">
        <f t="shared" si="72"/>
        <v>42335.041666666672</v>
      </c>
      <c r="P1214" s="11">
        <f t="shared" si="73"/>
        <v>42318.950173611112</v>
      </c>
      <c r="Q1214">
        <f t="shared" si="74"/>
        <v>129</v>
      </c>
      <c r="R1214">
        <f t="shared" si="75"/>
        <v>38.869999999999997</v>
      </c>
      <c r="S1214" t="s">
        <v>8341</v>
      </c>
      <c r="T1214" t="s">
        <v>8342</v>
      </c>
    </row>
    <row r="1215" spans="1:20" ht="57.6" hidden="1" x14ac:dyDescent="0.3">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11">
        <f t="shared" si="72"/>
        <v>42766.755787037036</v>
      </c>
      <c r="P1215" s="11">
        <f t="shared" si="73"/>
        <v>42731.755787037036</v>
      </c>
      <c r="Q1215">
        <f t="shared" si="74"/>
        <v>102</v>
      </c>
      <c r="R1215">
        <f t="shared" si="75"/>
        <v>61.53</v>
      </c>
      <c r="S1215" t="s">
        <v>8341</v>
      </c>
      <c r="T1215" t="s">
        <v>8342</v>
      </c>
    </row>
    <row r="1216" spans="1:20" ht="43.2" hidden="1" x14ac:dyDescent="0.3">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11">
        <f t="shared" si="72"/>
        <v>42164.840335648143</v>
      </c>
      <c r="P1216" s="11">
        <f t="shared" si="73"/>
        <v>42104.840335648143</v>
      </c>
      <c r="Q1216">
        <f t="shared" si="74"/>
        <v>132</v>
      </c>
      <c r="R1216">
        <f t="shared" si="75"/>
        <v>105.44</v>
      </c>
      <c r="S1216" t="s">
        <v>8341</v>
      </c>
      <c r="T1216" t="s">
        <v>8342</v>
      </c>
    </row>
    <row r="1217" spans="1:20" ht="43.2" hidden="1" x14ac:dyDescent="0.3">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11">
        <f t="shared" si="72"/>
        <v>41789.923101851848</v>
      </c>
      <c r="P1217" s="11">
        <f t="shared" si="73"/>
        <v>41759.923101851848</v>
      </c>
      <c r="Q1217">
        <f t="shared" si="74"/>
        <v>786</v>
      </c>
      <c r="R1217">
        <f t="shared" si="75"/>
        <v>71.59</v>
      </c>
      <c r="S1217" t="s">
        <v>8341</v>
      </c>
      <c r="T1217" t="s">
        <v>8342</v>
      </c>
    </row>
    <row r="1218" spans="1:20" ht="28.8" hidden="1" x14ac:dyDescent="0.3">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11">
        <f t="shared" ref="O1218:O1281" si="76">(((I1218/60)/60)/24)+DATE(1970,1,1)</f>
        <v>42279.960416666669</v>
      </c>
      <c r="P1218" s="11">
        <f t="shared" ref="P1218:P1281" si="77">(((J1218/60)/60)/24)+DATE(1970,1,1)</f>
        <v>42247.616400462968</v>
      </c>
      <c r="Q1218">
        <f t="shared" ref="Q1218:Q1281" si="78">ROUND(E1218/D1218*100,0)</f>
        <v>146</v>
      </c>
      <c r="R1218">
        <f t="shared" si="75"/>
        <v>91.88</v>
      </c>
      <c r="S1218" t="s">
        <v>8341</v>
      </c>
      <c r="T1218" t="s">
        <v>8342</v>
      </c>
    </row>
    <row r="1219" spans="1:20" ht="43.2" hidden="1" x14ac:dyDescent="0.3">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11">
        <f t="shared" si="76"/>
        <v>42565.809490740736</v>
      </c>
      <c r="P1219" s="11">
        <f t="shared" si="77"/>
        <v>42535.809490740736</v>
      </c>
      <c r="Q1219">
        <f t="shared" si="78"/>
        <v>103</v>
      </c>
      <c r="R1219">
        <f t="shared" ref="R1219:R1282" si="79">IFERROR(ROUND(E1219/L1219,2),0)</f>
        <v>148.57</v>
      </c>
      <c r="S1219" t="s">
        <v>8341</v>
      </c>
      <c r="T1219" t="s">
        <v>8342</v>
      </c>
    </row>
    <row r="1220" spans="1:20" ht="43.2" hidden="1" x14ac:dyDescent="0.3">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11">
        <f t="shared" si="76"/>
        <v>42309.125</v>
      </c>
      <c r="P1220" s="11">
        <f t="shared" si="77"/>
        <v>42278.662037037036</v>
      </c>
      <c r="Q1220">
        <f t="shared" si="78"/>
        <v>172</v>
      </c>
      <c r="R1220">
        <f t="shared" si="79"/>
        <v>174.21</v>
      </c>
      <c r="S1220" t="s">
        <v>8341</v>
      </c>
      <c r="T1220" t="s">
        <v>8342</v>
      </c>
    </row>
    <row r="1221" spans="1:20" ht="28.8" hidden="1" x14ac:dyDescent="0.3">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11">
        <f t="shared" si="76"/>
        <v>42663.461956018517</v>
      </c>
      <c r="P1221" s="11">
        <f t="shared" si="77"/>
        <v>42633.461956018517</v>
      </c>
      <c r="Q1221">
        <f t="shared" si="78"/>
        <v>159</v>
      </c>
      <c r="R1221">
        <f t="shared" si="79"/>
        <v>102.86</v>
      </c>
      <c r="S1221" t="s">
        <v>8341</v>
      </c>
      <c r="T1221" t="s">
        <v>8342</v>
      </c>
    </row>
    <row r="1222" spans="1:20" ht="43.2" hidden="1" x14ac:dyDescent="0.3">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11">
        <f t="shared" si="76"/>
        <v>42241.628611111111</v>
      </c>
      <c r="P1222" s="11">
        <f t="shared" si="77"/>
        <v>42211.628611111111</v>
      </c>
      <c r="Q1222">
        <f t="shared" si="78"/>
        <v>104</v>
      </c>
      <c r="R1222">
        <f t="shared" si="79"/>
        <v>111.18</v>
      </c>
      <c r="S1222" t="s">
        <v>8341</v>
      </c>
      <c r="T1222" t="s">
        <v>8342</v>
      </c>
    </row>
    <row r="1223" spans="1:20" ht="43.2" hidden="1" x14ac:dyDescent="0.3">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11">
        <f t="shared" si="76"/>
        <v>42708</v>
      </c>
      <c r="P1223" s="11">
        <f t="shared" si="77"/>
        <v>42680.47555555556</v>
      </c>
      <c r="Q1223">
        <f t="shared" si="78"/>
        <v>111</v>
      </c>
      <c r="R1223">
        <f t="shared" si="79"/>
        <v>23.8</v>
      </c>
      <c r="S1223" t="s">
        <v>8341</v>
      </c>
      <c r="T1223" t="s">
        <v>8342</v>
      </c>
    </row>
    <row r="1224" spans="1:20" ht="28.8" hidden="1" x14ac:dyDescent="0.3">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11">
        <f t="shared" si="76"/>
        <v>42461.166666666672</v>
      </c>
      <c r="P1224" s="11">
        <f t="shared" si="77"/>
        <v>42430.720451388886</v>
      </c>
      <c r="Q1224">
        <f t="shared" si="78"/>
        <v>280</v>
      </c>
      <c r="R1224">
        <f t="shared" si="79"/>
        <v>81.27</v>
      </c>
      <c r="S1224" t="s">
        <v>8341</v>
      </c>
      <c r="T1224" t="s">
        <v>8342</v>
      </c>
    </row>
    <row r="1225" spans="1:20" ht="43.2" hidden="1" x14ac:dyDescent="0.3">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11">
        <f t="shared" si="76"/>
        <v>42684.218854166669</v>
      </c>
      <c r="P1225" s="11">
        <f t="shared" si="77"/>
        <v>42654.177187499998</v>
      </c>
      <c r="Q1225">
        <f t="shared" si="78"/>
        <v>112</v>
      </c>
      <c r="R1225">
        <f t="shared" si="79"/>
        <v>116.21</v>
      </c>
      <c r="S1225" t="s">
        <v>8341</v>
      </c>
      <c r="T1225" t="s">
        <v>8342</v>
      </c>
    </row>
    <row r="1226" spans="1:20" ht="28.8" hidden="1" x14ac:dyDescent="0.3">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11">
        <f t="shared" si="76"/>
        <v>41796.549791666665</v>
      </c>
      <c r="P1226" s="11">
        <f t="shared" si="77"/>
        <v>41736.549791666665</v>
      </c>
      <c r="Q1226">
        <f t="shared" si="78"/>
        <v>7</v>
      </c>
      <c r="R1226">
        <f t="shared" si="79"/>
        <v>58.89</v>
      </c>
      <c r="S1226" t="s">
        <v>8328</v>
      </c>
      <c r="T1226" t="s">
        <v>8343</v>
      </c>
    </row>
    <row r="1227" spans="1:20" ht="43.2" hidden="1" x14ac:dyDescent="0.3">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11">
        <f t="shared" si="76"/>
        <v>41569.905995370369</v>
      </c>
      <c r="P1227" s="11">
        <f t="shared" si="77"/>
        <v>41509.905995370369</v>
      </c>
      <c r="Q1227">
        <f t="shared" si="78"/>
        <v>4</v>
      </c>
      <c r="R1227">
        <f t="shared" si="79"/>
        <v>44</v>
      </c>
      <c r="S1227" t="s">
        <v>8328</v>
      </c>
      <c r="T1227" t="s">
        <v>8343</v>
      </c>
    </row>
    <row r="1228" spans="1:20" ht="43.2" hidden="1" x14ac:dyDescent="0.3">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11">
        <f t="shared" si="76"/>
        <v>41750.041666666664</v>
      </c>
      <c r="P1228" s="11">
        <f t="shared" si="77"/>
        <v>41715.874780092592</v>
      </c>
      <c r="Q1228">
        <f t="shared" si="78"/>
        <v>4</v>
      </c>
      <c r="R1228">
        <f t="shared" si="79"/>
        <v>48.43</v>
      </c>
      <c r="S1228" t="s">
        <v>8328</v>
      </c>
      <c r="T1228" t="s">
        <v>8343</v>
      </c>
    </row>
    <row r="1229" spans="1:20" ht="43.2" hidden="1" x14ac:dyDescent="0.3">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11">
        <f t="shared" si="76"/>
        <v>41858.291666666664</v>
      </c>
      <c r="P1229" s="11">
        <f t="shared" si="77"/>
        <v>41827.919166666667</v>
      </c>
      <c r="Q1229">
        <f t="shared" si="78"/>
        <v>0</v>
      </c>
      <c r="R1229">
        <f t="shared" si="79"/>
        <v>0</v>
      </c>
      <c r="S1229" t="s">
        <v>8328</v>
      </c>
      <c r="T1229" t="s">
        <v>8343</v>
      </c>
    </row>
    <row r="1230" spans="1:20" ht="43.2" hidden="1" x14ac:dyDescent="0.3">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11">
        <f t="shared" si="76"/>
        <v>40814.729259259257</v>
      </c>
      <c r="P1230" s="11">
        <f t="shared" si="77"/>
        <v>40754.729259259257</v>
      </c>
      <c r="Q1230">
        <f t="shared" si="78"/>
        <v>29</v>
      </c>
      <c r="R1230">
        <f t="shared" si="79"/>
        <v>61.04</v>
      </c>
      <c r="S1230" t="s">
        <v>8328</v>
      </c>
      <c r="T1230" t="s">
        <v>8343</v>
      </c>
    </row>
    <row r="1231" spans="1:20" ht="57.6" hidden="1" x14ac:dyDescent="0.3">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11">
        <f t="shared" si="76"/>
        <v>41015.666666666664</v>
      </c>
      <c r="P1231" s="11">
        <f t="shared" si="77"/>
        <v>40985.459803240738</v>
      </c>
      <c r="Q1231">
        <f t="shared" si="78"/>
        <v>1</v>
      </c>
      <c r="R1231">
        <f t="shared" si="79"/>
        <v>25</v>
      </c>
      <c r="S1231" t="s">
        <v>8328</v>
      </c>
      <c r="T1231" t="s">
        <v>8343</v>
      </c>
    </row>
    <row r="1232" spans="1:20" ht="43.2" hidden="1" x14ac:dyDescent="0.3">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11">
        <f t="shared" si="76"/>
        <v>40598.972569444442</v>
      </c>
      <c r="P1232" s="11">
        <f t="shared" si="77"/>
        <v>40568.972569444442</v>
      </c>
      <c r="Q1232">
        <f t="shared" si="78"/>
        <v>0</v>
      </c>
      <c r="R1232">
        <f t="shared" si="79"/>
        <v>0</v>
      </c>
      <c r="S1232" t="s">
        <v>8328</v>
      </c>
      <c r="T1232" t="s">
        <v>8343</v>
      </c>
    </row>
    <row r="1233" spans="1:20" ht="43.2" hidden="1" x14ac:dyDescent="0.3">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11">
        <f t="shared" si="76"/>
        <v>42244.041666666672</v>
      </c>
      <c r="P1233" s="11">
        <f t="shared" si="77"/>
        <v>42193.941759259258</v>
      </c>
      <c r="Q1233">
        <f t="shared" si="78"/>
        <v>0</v>
      </c>
      <c r="R1233">
        <f t="shared" si="79"/>
        <v>0</v>
      </c>
      <c r="S1233" t="s">
        <v>8328</v>
      </c>
      <c r="T1233" t="s">
        <v>8343</v>
      </c>
    </row>
    <row r="1234" spans="1:20" ht="43.2" hidden="1" x14ac:dyDescent="0.3">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11">
        <f t="shared" si="76"/>
        <v>41553.848032407412</v>
      </c>
      <c r="P1234" s="11">
        <f t="shared" si="77"/>
        <v>41506.848032407412</v>
      </c>
      <c r="Q1234">
        <f t="shared" si="78"/>
        <v>1</v>
      </c>
      <c r="R1234">
        <f t="shared" si="79"/>
        <v>40</v>
      </c>
      <c r="S1234" t="s">
        <v>8328</v>
      </c>
      <c r="T1234" t="s">
        <v>8343</v>
      </c>
    </row>
    <row r="1235" spans="1:20" ht="43.2" hidden="1" x14ac:dyDescent="0.3">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11">
        <f t="shared" si="76"/>
        <v>40960.948773148149</v>
      </c>
      <c r="P1235" s="11">
        <f t="shared" si="77"/>
        <v>40939.948773148149</v>
      </c>
      <c r="Q1235">
        <f t="shared" si="78"/>
        <v>12</v>
      </c>
      <c r="R1235">
        <f t="shared" si="79"/>
        <v>19.329999999999998</v>
      </c>
      <c r="S1235" t="s">
        <v>8328</v>
      </c>
      <c r="T1235" t="s">
        <v>8343</v>
      </c>
    </row>
    <row r="1236" spans="1:20" ht="43.2" hidden="1" x14ac:dyDescent="0.3">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11">
        <f t="shared" si="76"/>
        <v>42037.788680555561</v>
      </c>
      <c r="P1236" s="11">
        <f t="shared" si="77"/>
        <v>42007.788680555561</v>
      </c>
      <c r="Q1236">
        <f t="shared" si="78"/>
        <v>0</v>
      </c>
      <c r="R1236">
        <f t="shared" si="79"/>
        <v>0</v>
      </c>
      <c r="S1236" t="s">
        <v>8328</v>
      </c>
      <c r="T1236" t="s">
        <v>8343</v>
      </c>
    </row>
    <row r="1237" spans="1:20" ht="43.2" hidden="1" x14ac:dyDescent="0.3">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11">
        <f t="shared" si="76"/>
        <v>41623.135405092595</v>
      </c>
      <c r="P1237" s="11">
        <f t="shared" si="77"/>
        <v>41583.135405092595</v>
      </c>
      <c r="Q1237">
        <f t="shared" si="78"/>
        <v>3</v>
      </c>
      <c r="R1237">
        <f t="shared" si="79"/>
        <v>35</v>
      </c>
      <c r="S1237" t="s">
        <v>8328</v>
      </c>
      <c r="T1237" t="s">
        <v>8343</v>
      </c>
    </row>
    <row r="1238" spans="1:20" hidden="1" x14ac:dyDescent="0.3">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11">
        <f t="shared" si="76"/>
        <v>41118.666666666664</v>
      </c>
      <c r="P1238" s="11">
        <f t="shared" si="77"/>
        <v>41110.680138888885</v>
      </c>
      <c r="Q1238">
        <f t="shared" si="78"/>
        <v>0</v>
      </c>
      <c r="R1238">
        <f t="shared" si="79"/>
        <v>0</v>
      </c>
      <c r="S1238" t="s">
        <v>8328</v>
      </c>
      <c r="T1238" t="s">
        <v>8343</v>
      </c>
    </row>
    <row r="1239" spans="1:20" ht="43.2" hidden="1" x14ac:dyDescent="0.3">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11">
        <f t="shared" si="76"/>
        <v>41145.283159722225</v>
      </c>
      <c r="P1239" s="11">
        <f t="shared" si="77"/>
        <v>41125.283159722225</v>
      </c>
      <c r="Q1239">
        <f t="shared" si="78"/>
        <v>0</v>
      </c>
      <c r="R1239">
        <f t="shared" si="79"/>
        <v>0</v>
      </c>
      <c r="S1239" t="s">
        <v>8328</v>
      </c>
      <c r="T1239" t="s">
        <v>8343</v>
      </c>
    </row>
    <row r="1240" spans="1:20" ht="57.6" hidden="1" x14ac:dyDescent="0.3">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11">
        <f t="shared" si="76"/>
        <v>40761.61037037037</v>
      </c>
      <c r="P1240" s="11">
        <f t="shared" si="77"/>
        <v>40731.61037037037</v>
      </c>
      <c r="Q1240">
        <f t="shared" si="78"/>
        <v>18</v>
      </c>
      <c r="R1240">
        <f t="shared" si="79"/>
        <v>59.33</v>
      </c>
      <c r="S1240" t="s">
        <v>8328</v>
      </c>
      <c r="T1240" t="s">
        <v>8343</v>
      </c>
    </row>
    <row r="1241" spans="1:20" ht="28.8" hidden="1" x14ac:dyDescent="0.3">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11">
        <f t="shared" si="76"/>
        <v>40913.962581018517</v>
      </c>
      <c r="P1241" s="11">
        <f t="shared" si="77"/>
        <v>40883.962581018517</v>
      </c>
      <c r="Q1241">
        <f t="shared" si="78"/>
        <v>0</v>
      </c>
      <c r="R1241">
        <f t="shared" si="79"/>
        <v>0</v>
      </c>
      <c r="S1241" t="s">
        <v>8328</v>
      </c>
      <c r="T1241" t="s">
        <v>8343</v>
      </c>
    </row>
    <row r="1242" spans="1:20" ht="43.2" hidden="1" x14ac:dyDescent="0.3">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11">
        <f t="shared" si="76"/>
        <v>41467.910416666666</v>
      </c>
      <c r="P1242" s="11">
        <f t="shared" si="77"/>
        <v>41409.040011574078</v>
      </c>
      <c r="Q1242">
        <f t="shared" si="78"/>
        <v>3</v>
      </c>
      <c r="R1242">
        <f t="shared" si="79"/>
        <v>30.13</v>
      </c>
      <c r="S1242" t="s">
        <v>8328</v>
      </c>
      <c r="T1242" t="s">
        <v>8343</v>
      </c>
    </row>
    <row r="1243" spans="1:20" ht="57.6" hidden="1" x14ac:dyDescent="0.3">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11">
        <f t="shared" si="76"/>
        <v>41946.249305555553</v>
      </c>
      <c r="P1243" s="11">
        <f t="shared" si="77"/>
        <v>41923.837731481479</v>
      </c>
      <c r="Q1243">
        <f t="shared" si="78"/>
        <v>51</v>
      </c>
      <c r="R1243">
        <f t="shared" si="79"/>
        <v>74.62</v>
      </c>
      <c r="S1243" t="s">
        <v>8328</v>
      </c>
      <c r="T1243" t="s">
        <v>8343</v>
      </c>
    </row>
    <row r="1244" spans="1:20" ht="43.2" hidden="1" x14ac:dyDescent="0.3">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11">
        <f t="shared" si="76"/>
        <v>40797.554166666669</v>
      </c>
      <c r="P1244" s="11">
        <f t="shared" si="77"/>
        <v>40782.165532407409</v>
      </c>
      <c r="Q1244">
        <f t="shared" si="78"/>
        <v>1</v>
      </c>
      <c r="R1244">
        <f t="shared" si="79"/>
        <v>5</v>
      </c>
      <c r="S1244" t="s">
        <v>8328</v>
      </c>
      <c r="T1244" t="s">
        <v>8343</v>
      </c>
    </row>
    <row r="1245" spans="1:20" ht="43.2" hidden="1" x14ac:dyDescent="0.3">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11">
        <f t="shared" si="76"/>
        <v>40732.875</v>
      </c>
      <c r="P1245" s="11">
        <f t="shared" si="77"/>
        <v>40671.879293981481</v>
      </c>
      <c r="Q1245">
        <f t="shared" si="78"/>
        <v>14</v>
      </c>
      <c r="R1245">
        <f t="shared" si="79"/>
        <v>44.5</v>
      </c>
      <c r="S1245" t="s">
        <v>8328</v>
      </c>
      <c r="T1245" t="s">
        <v>8343</v>
      </c>
    </row>
    <row r="1246" spans="1:20" ht="43.2" hidden="1" x14ac:dyDescent="0.3">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11">
        <f t="shared" si="76"/>
        <v>41386.875</v>
      </c>
      <c r="P1246" s="11">
        <f t="shared" si="77"/>
        <v>41355.825497685182</v>
      </c>
      <c r="Q1246">
        <f t="shared" si="78"/>
        <v>104</v>
      </c>
      <c r="R1246">
        <f t="shared" si="79"/>
        <v>46.13</v>
      </c>
      <c r="S1246" t="s">
        <v>8328</v>
      </c>
      <c r="T1246" t="s">
        <v>8329</v>
      </c>
    </row>
    <row r="1247" spans="1:20" ht="43.2" hidden="1" x14ac:dyDescent="0.3">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11">
        <f t="shared" si="76"/>
        <v>41804.599930555552</v>
      </c>
      <c r="P1247" s="11">
        <f t="shared" si="77"/>
        <v>41774.599930555552</v>
      </c>
      <c r="Q1247">
        <f t="shared" si="78"/>
        <v>120</v>
      </c>
      <c r="R1247">
        <f t="shared" si="79"/>
        <v>141.47</v>
      </c>
      <c r="S1247" t="s">
        <v>8328</v>
      </c>
      <c r="T1247" t="s">
        <v>8329</v>
      </c>
    </row>
    <row r="1248" spans="1:20" ht="43.2" hidden="1" x14ac:dyDescent="0.3">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11">
        <f t="shared" si="76"/>
        <v>40883.085057870368</v>
      </c>
      <c r="P1248" s="11">
        <f t="shared" si="77"/>
        <v>40838.043391203704</v>
      </c>
      <c r="Q1248">
        <f t="shared" si="78"/>
        <v>117</v>
      </c>
      <c r="R1248">
        <f t="shared" si="79"/>
        <v>75.48</v>
      </c>
      <c r="S1248" t="s">
        <v>8328</v>
      </c>
      <c r="T1248" t="s">
        <v>8329</v>
      </c>
    </row>
    <row r="1249" spans="1:20" ht="28.8" hidden="1" x14ac:dyDescent="0.3">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11">
        <f t="shared" si="76"/>
        <v>41400.292303240742</v>
      </c>
      <c r="P1249" s="11">
        <f t="shared" si="77"/>
        <v>41370.292303240742</v>
      </c>
      <c r="Q1249">
        <f t="shared" si="78"/>
        <v>122</v>
      </c>
      <c r="R1249">
        <f t="shared" si="79"/>
        <v>85.5</v>
      </c>
      <c r="S1249" t="s">
        <v>8328</v>
      </c>
      <c r="T1249" t="s">
        <v>8329</v>
      </c>
    </row>
    <row r="1250" spans="1:20" ht="43.2" hidden="1" x14ac:dyDescent="0.3">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11">
        <f t="shared" si="76"/>
        <v>41803.290972222225</v>
      </c>
      <c r="P1250" s="11">
        <f t="shared" si="77"/>
        <v>41767.656863425924</v>
      </c>
      <c r="Q1250">
        <f t="shared" si="78"/>
        <v>152</v>
      </c>
      <c r="R1250">
        <f t="shared" si="79"/>
        <v>64.25</v>
      </c>
      <c r="S1250" t="s">
        <v>8328</v>
      </c>
      <c r="T1250" t="s">
        <v>8329</v>
      </c>
    </row>
    <row r="1251" spans="1:20" ht="43.2" hidden="1" x14ac:dyDescent="0.3">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11">
        <f t="shared" si="76"/>
        <v>41097.74086805556</v>
      </c>
      <c r="P1251" s="11">
        <f t="shared" si="77"/>
        <v>41067.74086805556</v>
      </c>
      <c r="Q1251">
        <f t="shared" si="78"/>
        <v>104</v>
      </c>
      <c r="R1251">
        <f t="shared" si="79"/>
        <v>64.47</v>
      </c>
      <c r="S1251" t="s">
        <v>8328</v>
      </c>
      <c r="T1251" t="s">
        <v>8329</v>
      </c>
    </row>
    <row r="1252" spans="1:20" ht="57.6" hidden="1" x14ac:dyDescent="0.3">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11">
        <f t="shared" si="76"/>
        <v>41888.64271990741</v>
      </c>
      <c r="P1252" s="11">
        <f t="shared" si="77"/>
        <v>41843.64271990741</v>
      </c>
      <c r="Q1252">
        <f t="shared" si="78"/>
        <v>200</v>
      </c>
      <c r="R1252">
        <f t="shared" si="79"/>
        <v>118.2</v>
      </c>
      <c r="S1252" t="s">
        <v>8328</v>
      </c>
      <c r="T1252" t="s">
        <v>8329</v>
      </c>
    </row>
    <row r="1253" spans="1:20" ht="28.8" hidden="1" x14ac:dyDescent="0.3">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11">
        <f t="shared" si="76"/>
        <v>40811.814432870371</v>
      </c>
      <c r="P1253" s="11">
        <f t="shared" si="77"/>
        <v>40751.814432870371</v>
      </c>
      <c r="Q1253">
        <f t="shared" si="78"/>
        <v>102</v>
      </c>
      <c r="R1253">
        <f t="shared" si="79"/>
        <v>82.54</v>
      </c>
      <c r="S1253" t="s">
        <v>8328</v>
      </c>
      <c r="T1253" t="s">
        <v>8329</v>
      </c>
    </row>
    <row r="1254" spans="1:20" ht="43.2" hidden="1" x14ac:dyDescent="0.3">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11">
        <f t="shared" si="76"/>
        <v>41571.988067129627</v>
      </c>
      <c r="P1254" s="11">
        <f t="shared" si="77"/>
        <v>41543.988067129627</v>
      </c>
      <c r="Q1254">
        <f t="shared" si="78"/>
        <v>138</v>
      </c>
      <c r="R1254">
        <f t="shared" si="79"/>
        <v>34.17</v>
      </c>
      <c r="S1254" t="s">
        <v>8328</v>
      </c>
      <c r="T1254" t="s">
        <v>8329</v>
      </c>
    </row>
    <row r="1255" spans="1:20" ht="43.2" hidden="1" x14ac:dyDescent="0.3">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11">
        <f t="shared" si="76"/>
        <v>41885.783645833333</v>
      </c>
      <c r="P1255" s="11">
        <f t="shared" si="77"/>
        <v>41855.783645833333</v>
      </c>
      <c r="Q1255">
        <f t="shared" si="78"/>
        <v>303833</v>
      </c>
      <c r="R1255">
        <f t="shared" si="79"/>
        <v>42.73</v>
      </c>
      <c r="S1255" t="s">
        <v>8328</v>
      </c>
      <c r="T1255" t="s">
        <v>8329</v>
      </c>
    </row>
    <row r="1256" spans="1:20" ht="43.2" hidden="1" x14ac:dyDescent="0.3">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11">
        <f t="shared" si="76"/>
        <v>40544.207638888889</v>
      </c>
      <c r="P1256" s="11">
        <f t="shared" si="77"/>
        <v>40487.621365740742</v>
      </c>
      <c r="Q1256">
        <f t="shared" si="78"/>
        <v>199</v>
      </c>
      <c r="R1256">
        <f t="shared" si="79"/>
        <v>94.49</v>
      </c>
      <c r="S1256" t="s">
        <v>8328</v>
      </c>
      <c r="T1256" t="s">
        <v>8329</v>
      </c>
    </row>
    <row r="1257" spans="1:20" ht="43.2" hidden="1" x14ac:dyDescent="0.3">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11">
        <f t="shared" si="76"/>
        <v>41609.887175925927</v>
      </c>
      <c r="P1257" s="11">
        <f t="shared" si="77"/>
        <v>41579.845509259263</v>
      </c>
      <c r="Q1257">
        <f t="shared" si="78"/>
        <v>202</v>
      </c>
      <c r="R1257">
        <f t="shared" si="79"/>
        <v>55.7</v>
      </c>
      <c r="S1257" t="s">
        <v>8328</v>
      </c>
      <c r="T1257" t="s">
        <v>8329</v>
      </c>
    </row>
    <row r="1258" spans="1:20" ht="43.2" hidden="1" x14ac:dyDescent="0.3">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11">
        <f t="shared" si="76"/>
        <v>40951.919340277782</v>
      </c>
      <c r="P1258" s="11">
        <f t="shared" si="77"/>
        <v>40921.919340277782</v>
      </c>
      <c r="Q1258">
        <f t="shared" si="78"/>
        <v>118</v>
      </c>
      <c r="R1258">
        <f t="shared" si="79"/>
        <v>98.03</v>
      </c>
      <c r="S1258" t="s">
        <v>8328</v>
      </c>
      <c r="T1258" t="s">
        <v>8329</v>
      </c>
    </row>
    <row r="1259" spans="1:20" ht="43.2" hidden="1" x14ac:dyDescent="0.3">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11">
        <f t="shared" si="76"/>
        <v>40636.043865740743</v>
      </c>
      <c r="P1259" s="11">
        <f t="shared" si="77"/>
        <v>40587.085532407407</v>
      </c>
      <c r="Q1259">
        <f t="shared" si="78"/>
        <v>295</v>
      </c>
      <c r="R1259">
        <f t="shared" si="79"/>
        <v>92.1</v>
      </c>
      <c r="S1259" t="s">
        <v>8328</v>
      </c>
      <c r="T1259" t="s">
        <v>8329</v>
      </c>
    </row>
    <row r="1260" spans="1:20" ht="43.2" hidden="1" x14ac:dyDescent="0.3">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11">
        <f t="shared" si="76"/>
        <v>41517.611250000002</v>
      </c>
      <c r="P1260" s="11">
        <f t="shared" si="77"/>
        <v>41487.611250000002</v>
      </c>
      <c r="Q1260">
        <f t="shared" si="78"/>
        <v>213</v>
      </c>
      <c r="R1260">
        <f t="shared" si="79"/>
        <v>38.18</v>
      </c>
      <c r="S1260" t="s">
        <v>8328</v>
      </c>
      <c r="T1260" t="s">
        <v>8329</v>
      </c>
    </row>
    <row r="1261" spans="1:20" ht="43.2" hidden="1" x14ac:dyDescent="0.3">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11">
        <f t="shared" si="76"/>
        <v>41799.165972222225</v>
      </c>
      <c r="P1261" s="11">
        <f t="shared" si="77"/>
        <v>41766.970648148148</v>
      </c>
      <c r="Q1261">
        <f t="shared" si="78"/>
        <v>104</v>
      </c>
      <c r="R1261">
        <f t="shared" si="79"/>
        <v>27.15</v>
      </c>
      <c r="S1261" t="s">
        <v>8328</v>
      </c>
      <c r="T1261" t="s">
        <v>8329</v>
      </c>
    </row>
    <row r="1262" spans="1:20" ht="43.2" hidden="1" x14ac:dyDescent="0.3">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11">
        <f t="shared" si="76"/>
        <v>41696.842824074076</v>
      </c>
      <c r="P1262" s="11">
        <f t="shared" si="77"/>
        <v>41666.842824074076</v>
      </c>
      <c r="Q1262">
        <f t="shared" si="78"/>
        <v>114</v>
      </c>
      <c r="R1262">
        <f t="shared" si="79"/>
        <v>50.69</v>
      </c>
      <c r="S1262" t="s">
        <v>8328</v>
      </c>
      <c r="T1262" t="s">
        <v>8329</v>
      </c>
    </row>
    <row r="1263" spans="1:20" ht="43.2" hidden="1" x14ac:dyDescent="0.3">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11">
        <f t="shared" si="76"/>
        <v>41668.342905092592</v>
      </c>
      <c r="P1263" s="11">
        <f t="shared" si="77"/>
        <v>41638.342905092592</v>
      </c>
      <c r="Q1263">
        <f t="shared" si="78"/>
        <v>101</v>
      </c>
      <c r="R1263">
        <f t="shared" si="79"/>
        <v>38.94</v>
      </c>
      <c r="S1263" t="s">
        <v>8328</v>
      </c>
      <c r="T1263" t="s">
        <v>8329</v>
      </c>
    </row>
    <row r="1264" spans="1:20" ht="43.2" hidden="1" x14ac:dyDescent="0.3">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11">
        <f t="shared" si="76"/>
        <v>41686.762638888889</v>
      </c>
      <c r="P1264" s="11">
        <f t="shared" si="77"/>
        <v>41656.762638888889</v>
      </c>
      <c r="Q1264">
        <f t="shared" si="78"/>
        <v>125</v>
      </c>
      <c r="R1264">
        <f t="shared" si="79"/>
        <v>77.64</v>
      </c>
      <c r="S1264" t="s">
        <v>8328</v>
      </c>
      <c r="T1264" t="s">
        <v>8329</v>
      </c>
    </row>
    <row r="1265" spans="1:20" ht="28.8" hidden="1" x14ac:dyDescent="0.3">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11">
        <f t="shared" si="76"/>
        <v>41727.041666666664</v>
      </c>
      <c r="P1265" s="11">
        <f t="shared" si="77"/>
        <v>41692.084143518521</v>
      </c>
      <c r="Q1265">
        <f t="shared" si="78"/>
        <v>119</v>
      </c>
      <c r="R1265">
        <f t="shared" si="79"/>
        <v>43.54</v>
      </c>
      <c r="S1265" t="s">
        <v>8328</v>
      </c>
      <c r="T1265" t="s">
        <v>8329</v>
      </c>
    </row>
    <row r="1266" spans="1:20" ht="43.2" hidden="1" x14ac:dyDescent="0.3">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11">
        <f t="shared" si="76"/>
        <v>41576.662997685184</v>
      </c>
      <c r="P1266" s="11">
        <f t="shared" si="77"/>
        <v>41547.662997685184</v>
      </c>
      <c r="Q1266">
        <f t="shared" si="78"/>
        <v>166</v>
      </c>
      <c r="R1266">
        <f t="shared" si="79"/>
        <v>31.82</v>
      </c>
      <c r="S1266" t="s">
        <v>8328</v>
      </c>
      <c r="T1266" t="s">
        <v>8329</v>
      </c>
    </row>
    <row r="1267" spans="1:20" ht="57.6" hidden="1" x14ac:dyDescent="0.3">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11">
        <f t="shared" si="76"/>
        <v>40512.655266203699</v>
      </c>
      <c r="P1267" s="11">
        <f t="shared" si="77"/>
        <v>40465.655266203699</v>
      </c>
      <c r="Q1267">
        <f t="shared" si="78"/>
        <v>119</v>
      </c>
      <c r="R1267">
        <f t="shared" si="79"/>
        <v>63.18</v>
      </c>
      <c r="S1267" t="s">
        <v>8328</v>
      </c>
      <c r="T1267" t="s">
        <v>8329</v>
      </c>
    </row>
    <row r="1268" spans="1:20" ht="28.8" hidden="1" x14ac:dyDescent="0.3">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11">
        <f t="shared" si="76"/>
        <v>41650.87667824074</v>
      </c>
      <c r="P1268" s="11">
        <f t="shared" si="77"/>
        <v>41620.87667824074</v>
      </c>
      <c r="Q1268">
        <f t="shared" si="78"/>
        <v>100</v>
      </c>
      <c r="R1268">
        <f t="shared" si="79"/>
        <v>190.9</v>
      </c>
      <c r="S1268" t="s">
        <v>8328</v>
      </c>
      <c r="T1268" t="s">
        <v>8329</v>
      </c>
    </row>
    <row r="1269" spans="1:20" ht="43.2" hidden="1" x14ac:dyDescent="0.3">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11">
        <f t="shared" si="76"/>
        <v>41479.585162037038</v>
      </c>
      <c r="P1269" s="11">
        <f t="shared" si="77"/>
        <v>41449.585162037038</v>
      </c>
      <c r="Q1269">
        <f t="shared" si="78"/>
        <v>102</v>
      </c>
      <c r="R1269">
        <f t="shared" si="79"/>
        <v>140.86000000000001</v>
      </c>
      <c r="S1269" t="s">
        <v>8328</v>
      </c>
      <c r="T1269" t="s">
        <v>8329</v>
      </c>
    </row>
    <row r="1270" spans="1:20" ht="28.8" hidden="1" x14ac:dyDescent="0.3">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11">
        <f t="shared" si="76"/>
        <v>41537.845451388886</v>
      </c>
      <c r="P1270" s="11">
        <f t="shared" si="77"/>
        <v>41507.845451388886</v>
      </c>
      <c r="Q1270">
        <f t="shared" si="78"/>
        <v>117</v>
      </c>
      <c r="R1270">
        <f t="shared" si="79"/>
        <v>76.92</v>
      </c>
      <c r="S1270" t="s">
        <v>8328</v>
      </c>
      <c r="T1270" t="s">
        <v>8329</v>
      </c>
    </row>
    <row r="1271" spans="1:20" ht="43.2" hidden="1" x14ac:dyDescent="0.3">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11">
        <f t="shared" si="76"/>
        <v>42476</v>
      </c>
      <c r="P1271" s="11">
        <f t="shared" si="77"/>
        <v>42445.823055555549</v>
      </c>
      <c r="Q1271">
        <f t="shared" si="78"/>
        <v>109</v>
      </c>
      <c r="R1271">
        <f t="shared" si="79"/>
        <v>99.16</v>
      </c>
      <c r="S1271" t="s">
        <v>8328</v>
      </c>
      <c r="T1271" t="s">
        <v>8329</v>
      </c>
    </row>
    <row r="1272" spans="1:20" ht="28.8" hidden="1" x14ac:dyDescent="0.3">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11">
        <f t="shared" si="76"/>
        <v>40993.815300925926</v>
      </c>
      <c r="P1272" s="11">
        <f t="shared" si="77"/>
        <v>40933.856967592597</v>
      </c>
      <c r="Q1272">
        <f t="shared" si="78"/>
        <v>115</v>
      </c>
      <c r="R1272">
        <f t="shared" si="79"/>
        <v>67.88</v>
      </c>
      <c r="S1272" t="s">
        <v>8328</v>
      </c>
      <c r="T1272" t="s">
        <v>8329</v>
      </c>
    </row>
    <row r="1273" spans="1:20" ht="43.2" hidden="1" x14ac:dyDescent="0.3">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11">
        <f t="shared" si="76"/>
        <v>41591.725219907406</v>
      </c>
      <c r="P1273" s="11">
        <f t="shared" si="77"/>
        <v>41561.683553240742</v>
      </c>
      <c r="Q1273">
        <f t="shared" si="78"/>
        <v>102</v>
      </c>
      <c r="R1273">
        <f t="shared" si="79"/>
        <v>246.29</v>
      </c>
      <c r="S1273" t="s">
        <v>8328</v>
      </c>
      <c r="T1273" t="s">
        <v>8329</v>
      </c>
    </row>
    <row r="1274" spans="1:20" ht="57.6" hidden="1" x14ac:dyDescent="0.3">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11">
        <f t="shared" si="76"/>
        <v>40344.166666666664</v>
      </c>
      <c r="P1274" s="11">
        <f t="shared" si="77"/>
        <v>40274.745127314818</v>
      </c>
      <c r="Q1274">
        <f t="shared" si="78"/>
        <v>106</v>
      </c>
      <c r="R1274">
        <f t="shared" si="79"/>
        <v>189.29</v>
      </c>
      <c r="S1274" t="s">
        <v>8328</v>
      </c>
      <c r="T1274" t="s">
        <v>8329</v>
      </c>
    </row>
    <row r="1275" spans="1:20" ht="43.2" hidden="1" x14ac:dyDescent="0.3">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11">
        <f t="shared" si="76"/>
        <v>41882.730219907404</v>
      </c>
      <c r="P1275" s="11">
        <f t="shared" si="77"/>
        <v>41852.730219907404</v>
      </c>
      <c r="Q1275">
        <f t="shared" si="78"/>
        <v>104</v>
      </c>
      <c r="R1275">
        <f t="shared" si="79"/>
        <v>76.67</v>
      </c>
      <c r="S1275" t="s">
        <v>8328</v>
      </c>
      <c r="T1275" t="s">
        <v>8329</v>
      </c>
    </row>
    <row r="1276" spans="1:20" ht="43.2" hidden="1" x14ac:dyDescent="0.3">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11">
        <f t="shared" si="76"/>
        <v>41151.690104166664</v>
      </c>
      <c r="P1276" s="11">
        <f t="shared" si="77"/>
        <v>41116.690104166664</v>
      </c>
      <c r="Q1276">
        <f t="shared" si="78"/>
        <v>155</v>
      </c>
      <c r="R1276">
        <f t="shared" si="79"/>
        <v>82.96</v>
      </c>
      <c r="S1276" t="s">
        <v>8328</v>
      </c>
      <c r="T1276" t="s">
        <v>8329</v>
      </c>
    </row>
    <row r="1277" spans="1:20" ht="43.2" hidden="1" x14ac:dyDescent="0.3">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11">
        <f t="shared" si="76"/>
        <v>41493.867905092593</v>
      </c>
      <c r="P1277" s="11">
        <f t="shared" si="77"/>
        <v>41458.867905092593</v>
      </c>
      <c r="Q1277">
        <f t="shared" si="78"/>
        <v>162</v>
      </c>
      <c r="R1277">
        <f t="shared" si="79"/>
        <v>62.52</v>
      </c>
      <c r="S1277" t="s">
        <v>8328</v>
      </c>
      <c r="T1277" t="s">
        <v>8329</v>
      </c>
    </row>
    <row r="1278" spans="1:20" ht="28.8" hidden="1" x14ac:dyDescent="0.3">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11">
        <f t="shared" si="76"/>
        <v>40057.166666666664</v>
      </c>
      <c r="P1278" s="11">
        <f t="shared" si="77"/>
        <v>40007.704247685186</v>
      </c>
      <c r="Q1278">
        <f t="shared" si="78"/>
        <v>104</v>
      </c>
      <c r="R1278">
        <f t="shared" si="79"/>
        <v>46.07</v>
      </c>
      <c r="S1278" t="s">
        <v>8328</v>
      </c>
      <c r="T1278" t="s">
        <v>8329</v>
      </c>
    </row>
    <row r="1279" spans="1:20" ht="43.2" hidden="1" x14ac:dyDescent="0.3">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11">
        <f t="shared" si="76"/>
        <v>41156.561886574076</v>
      </c>
      <c r="P1279" s="11">
        <f t="shared" si="77"/>
        <v>41121.561886574076</v>
      </c>
      <c r="Q1279">
        <f t="shared" si="78"/>
        <v>106</v>
      </c>
      <c r="R1279">
        <f t="shared" si="79"/>
        <v>38.54</v>
      </c>
      <c r="S1279" t="s">
        <v>8328</v>
      </c>
      <c r="T1279" t="s">
        <v>8329</v>
      </c>
    </row>
    <row r="1280" spans="1:20" ht="43.2" hidden="1" x14ac:dyDescent="0.3">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11">
        <f t="shared" si="76"/>
        <v>41815.083333333336</v>
      </c>
      <c r="P1280" s="11">
        <f t="shared" si="77"/>
        <v>41786.555162037039</v>
      </c>
      <c r="Q1280">
        <f t="shared" si="78"/>
        <v>155</v>
      </c>
      <c r="R1280">
        <f t="shared" si="79"/>
        <v>53.01</v>
      </c>
      <c r="S1280" t="s">
        <v>8328</v>
      </c>
      <c r="T1280" t="s">
        <v>8329</v>
      </c>
    </row>
    <row r="1281" spans="1:20" ht="43.2" hidden="1" x14ac:dyDescent="0.3">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11">
        <f t="shared" si="76"/>
        <v>41722.057523148149</v>
      </c>
      <c r="P1281" s="11">
        <f t="shared" si="77"/>
        <v>41682.099189814813</v>
      </c>
      <c r="Q1281">
        <f t="shared" si="78"/>
        <v>111</v>
      </c>
      <c r="R1281">
        <f t="shared" si="79"/>
        <v>73.36</v>
      </c>
      <c r="S1281" t="s">
        <v>8328</v>
      </c>
      <c r="T1281" t="s">
        <v>8329</v>
      </c>
    </row>
    <row r="1282" spans="1:20" ht="43.2" hidden="1" x14ac:dyDescent="0.3">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11">
        <f t="shared" ref="O1282:O1345" si="80">(((I1282/60)/60)/24)+DATE(1970,1,1)</f>
        <v>40603.757569444446</v>
      </c>
      <c r="P1282" s="11">
        <f t="shared" ref="P1282:P1345" si="81">(((J1282/60)/60)/24)+DATE(1970,1,1)</f>
        <v>40513.757569444446</v>
      </c>
      <c r="Q1282">
        <f t="shared" ref="Q1282:Q1345" si="82">ROUND(E1282/D1282*100,0)</f>
        <v>111</v>
      </c>
      <c r="R1282">
        <f t="shared" si="79"/>
        <v>127.98</v>
      </c>
      <c r="S1282" t="s">
        <v>8328</v>
      </c>
      <c r="T1282" t="s">
        <v>8329</v>
      </c>
    </row>
    <row r="1283" spans="1:20" ht="43.2" hidden="1" x14ac:dyDescent="0.3">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11">
        <f t="shared" si="80"/>
        <v>41483.743472222224</v>
      </c>
      <c r="P1283" s="11">
        <f t="shared" si="81"/>
        <v>41463.743472222224</v>
      </c>
      <c r="Q1283">
        <f t="shared" si="82"/>
        <v>111</v>
      </c>
      <c r="R1283">
        <f t="shared" ref="R1283:R1346" si="83">IFERROR(ROUND(E1283/L1283,2),0)</f>
        <v>104.73</v>
      </c>
      <c r="S1283" t="s">
        <v>8328</v>
      </c>
      <c r="T1283" t="s">
        <v>8329</v>
      </c>
    </row>
    <row r="1284" spans="1:20" ht="43.2" hidden="1" x14ac:dyDescent="0.3">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11">
        <f t="shared" si="80"/>
        <v>41617.207638888889</v>
      </c>
      <c r="P1284" s="11">
        <f t="shared" si="81"/>
        <v>41586.475173611114</v>
      </c>
      <c r="Q1284">
        <f t="shared" si="82"/>
        <v>124</v>
      </c>
      <c r="R1284">
        <f t="shared" si="83"/>
        <v>67.67</v>
      </c>
      <c r="S1284" t="s">
        <v>8328</v>
      </c>
      <c r="T1284" t="s">
        <v>8329</v>
      </c>
    </row>
    <row r="1285" spans="1:20" ht="43.2" hidden="1" x14ac:dyDescent="0.3">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11">
        <f t="shared" si="80"/>
        <v>41344.166666666664</v>
      </c>
      <c r="P1285" s="11">
        <f t="shared" si="81"/>
        <v>41320.717465277776</v>
      </c>
      <c r="Q1285">
        <f t="shared" si="82"/>
        <v>211</v>
      </c>
      <c r="R1285">
        <f t="shared" si="83"/>
        <v>95.93</v>
      </c>
      <c r="S1285" t="s">
        <v>8328</v>
      </c>
      <c r="T1285" t="s">
        <v>8329</v>
      </c>
    </row>
    <row r="1286" spans="1:20" ht="43.2" x14ac:dyDescent="0.3">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11">
        <f t="shared" si="80"/>
        <v>42735.707638888889</v>
      </c>
      <c r="P1286" s="11">
        <f t="shared" si="81"/>
        <v>42712.23474537037</v>
      </c>
      <c r="Q1286">
        <f t="shared" si="82"/>
        <v>101</v>
      </c>
      <c r="R1286">
        <f t="shared" si="83"/>
        <v>65.16</v>
      </c>
      <c r="S1286" t="s">
        <v>8320</v>
      </c>
      <c r="T1286" t="s">
        <v>8321</v>
      </c>
    </row>
    <row r="1287" spans="1:20" ht="43.2" x14ac:dyDescent="0.3">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11">
        <f t="shared" si="80"/>
        <v>42175.583043981482</v>
      </c>
      <c r="P1287" s="11">
        <f t="shared" si="81"/>
        <v>42160.583043981482</v>
      </c>
      <c r="Q1287">
        <f t="shared" si="82"/>
        <v>102</v>
      </c>
      <c r="R1287">
        <f t="shared" si="83"/>
        <v>32.270000000000003</v>
      </c>
      <c r="S1287" t="s">
        <v>8320</v>
      </c>
      <c r="T1287" t="s">
        <v>8321</v>
      </c>
    </row>
    <row r="1288" spans="1:20" ht="43.2" x14ac:dyDescent="0.3">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11">
        <f t="shared" si="80"/>
        <v>42052.583333333328</v>
      </c>
      <c r="P1288" s="11">
        <f t="shared" si="81"/>
        <v>42039.384571759263</v>
      </c>
      <c r="Q1288">
        <f t="shared" si="82"/>
        <v>108</v>
      </c>
      <c r="R1288">
        <f t="shared" si="83"/>
        <v>81.25</v>
      </c>
      <c r="S1288" t="s">
        <v>8320</v>
      </c>
      <c r="T1288" t="s">
        <v>8321</v>
      </c>
    </row>
    <row r="1289" spans="1:20" ht="72" x14ac:dyDescent="0.3">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11">
        <f t="shared" si="80"/>
        <v>42167.621018518519</v>
      </c>
      <c r="P1289" s="11">
        <f t="shared" si="81"/>
        <v>42107.621018518519</v>
      </c>
      <c r="Q1289">
        <f t="shared" si="82"/>
        <v>242</v>
      </c>
      <c r="R1289">
        <f t="shared" si="83"/>
        <v>24.2</v>
      </c>
      <c r="S1289" t="s">
        <v>8320</v>
      </c>
      <c r="T1289" t="s">
        <v>8321</v>
      </c>
    </row>
    <row r="1290" spans="1:20" ht="43.2" x14ac:dyDescent="0.3">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11">
        <f t="shared" si="80"/>
        <v>42592.166666666672</v>
      </c>
      <c r="P1290" s="11">
        <f t="shared" si="81"/>
        <v>42561.154664351852</v>
      </c>
      <c r="Q1290">
        <f t="shared" si="82"/>
        <v>100</v>
      </c>
      <c r="R1290">
        <f t="shared" si="83"/>
        <v>65.87</v>
      </c>
      <c r="S1290" t="s">
        <v>8320</v>
      </c>
      <c r="T1290" t="s">
        <v>8321</v>
      </c>
    </row>
    <row r="1291" spans="1:20" ht="43.2" x14ac:dyDescent="0.3">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11">
        <f t="shared" si="80"/>
        <v>42739.134780092587</v>
      </c>
      <c r="P1291" s="11">
        <f t="shared" si="81"/>
        <v>42709.134780092587</v>
      </c>
      <c r="Q1291">
        <f t="shared" si="82"/>
        <v>125</v>
      </c>
      <c r="R1291">
        <f t="shared" si="83"/>
        <v>36.08</v>
      </c>
      <c r="S1291" t="s">
        <v>8320</v>
      </c>
      <c r="T1291" t="s">
        <v>8321</v>
      </c>
    </row>
    <row r="1292" spans="1:20" ht="28.8" x14ac:dyDescent="0.3">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11">
        <f t="shared" si="80"/>
        <v>42117.290972222225</v>
      </c>
      <c r="P1292" s="11">
        <f t="shared" si="81"/>
        <v>42086.614942129629</v>
      </c>
      <c r="Q1292">
        <f t="shared" si="82"/>
        <v>109</v>
      </c>
      <c r="R1292">
        <f t="shared" si="83"/>
        <v>44.19</v>
      </c>
      <c r="S1292" t="s">
        <v>8320</v>
      </c>
      <c r="T1292" t="s">
        <v>8321</v>
      </c>
    </row>
    <row r="1293" spans="1:20" ht="43.2" x14ac:dyDescent="0.3">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11">
        <f t="shared" si="80"/>
        <v>42101.291666666672</v>
      </c>
      <c r="P1293" s="11">
        <f t="shared" si="81"/>
        <v>42064.652673611112</v>
      </c>
      <c r="Q1293">
        <f t="shared" si="82"/>
        <v>146</v>
      </c>
      <c r="R1293">
        <f t="shared" si="83"/>
        <v>104.07</v>
      </c>
      <c r="S1293" t="s">
        <v>8320</v>
      </c>
      <c r="T1293" t="s">
        <v>8321</v>
      </c>
    </row>
    <row r="1294" spans="1:20" ht="57.6" x14ac:dyDescent="0.3">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11">
        <f t="shared" si="80"/>
        <v>42283.957638888889</v>
      </c>
      <c r="P1294" s="11">
        <f t="shared" si="81"/>
        <v>42256.764212962968</v>
      </c>
      <c r="Q1294">
        <f t="shared" si="82"/>
        <v>110</v>
      </c>
      <c r="R1294">
        <f t="shared" si="83"/>
        <v>35.96</v>
      </c>
      <c r="S1294" t="s">
        <v>8320</v>
      </c>
      <c r="T1294" t="s">
        <v>8321</v>
      </c>
    </row>
    <row r="1295" spans="1:20" ht="57.6" x14ac:dyDescent="0.3">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11">
        <f t="shared" si="80"/>
        <v>42322.742719907401</v>
      </c>
      <c r="P1295" s="11">
        <f t="shared" si="81"/>
        <v>42292.701053240744</v>
      </c>
      <c r="Q1295">
        <f t="shared" si="82"/>
        <v>102</v>
      </c>
      <c r="R1295">
        <f t="shared" si="83"/>
        <v>127.79</v>
      </c>
      <c r="S1295" t="s">
        <v>8320</v>
      </c>
      <c r="T1295" t="s">
        <v>8321</v>
      </c>
    </row>
    <row r="1296" spans="1:20" ht="43.2" x14ac:dyDescent="0.3">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11">
        <f t="shared" si="80"/>
        <v>42296.458333333328</v>
      </c>
      <c r="P1296" s="11">
        <f t="shared" si="81"/>
        <v>42278.453668981485</v>
      </c>
      <c r="Q1296">
        <f t="shared" si="82"/>
        <v>122</v>
      </c>
      <c r="R1296">
        <f t="shared" si="83"/>
        <v>27.73</v>
      </c>
      <c r="S1296" t="s">
        <v>8320</v>
      </c>
      <c r="T1296" t="s">
        <v>8321</v>
      </c>
    </row>
    <row r="1297" spans="1:20" ht="43.2" x14ac:dyDescent="0.3">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11">
        <f t="shared" si="80"/>
        <v>42214.708333333328</v>
      </c>
      <c r="P1297" s="11">
        <f t="shared" si="81"/>
        <v>42184.572881944448</v>
      </c>
      <c r="Q1297">
        <f t="shared" si="82"/>
        <v>102</v>
      </c>
      <c r="R1297">
        <f t="shared" si="83"/>
        <v>39.83</v>
      </c>
      <c r="S1297" t="s">
        <v>8320</v>
      </c>
      <c r="T1297" t="s">
        <v>8321</v>
      </c>
    </row>
    <row r="1298" spans="1:20" ht="57.6" x14ac:dyDescent="0.3">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11">
        <f t="shared" si="80"/>
        <v>42443.008946759262</v>
      </c>
      <c r="P1298" s="11">
        <f t="shared" si="81"/>
        <v>42423.050613425927</v>
      </c>
      <c r="Q1298">
        <f t="shared" si="82"/>
        <v>141</v>
      </c>
      <c r="R1298">
        <f t="shared" si="83"/>
        <v>52.17</v>
      </c>
      <c r="S1298" t="s">
        <v>8320</v>
      </c>
      <c r="T1298" t="s">
        <v>8321</v>
      </c>
    </row>
    <row r="1299" spans="1:20" ht="43.2" x14ac:dyDescent="0.3">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11">
        <f t="shared" si="80"/>
        <v>42491.747199074074</v>
      </c>
      <c r="P1299" s="11">
        <f t="shared" si="81"/>
        <v>42461.747199074074</v>
      </c>
      <c r="Q1299">
        <f t="shared" si="82"/>
        <v>110</v>
      </c>
      <c r="R1299">
        <f t="shared" si="83"/>
        <v>92.04</v>
      </c>
      <c r="S1299" t="s">
        <v>8320</v>
      </c>
      <c r="T1299" t="s">
        <v>8321</v>
      </c>
    </row>
    <row r="1300" spans="1:20" ht="43.2" x14ac:dyDescent="0.3">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11">
        <f t="shared" si="80"/>
        <v>42488.680925925932</v>
      </c>
      <c r="P1300" s="11">
        <f t="shared" si="81"/>
        <v>42458.680925925932</v>
      </c>
      <c r="Q1300">
        <f t="shared" si="82"/>
        <v>105</v>
      </c>
      <c r="R1300">
        <f t="shared" si="83"/>
        <v>63.42</v>
      </c>
      <c r="S1300" t="s">
        <v>8320</v>
      </c>
      <c r="T1300" t="s">
        <v>8321</v>
      </c>
    </row>
    <row r="1301" spans="1:20" ht="43.2" x14ac:dyDescent="0.3">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11">
        <f t="shared" si="80"/>
        <v>42199.814340277779</v>
      </c>
      <c r="P1301" s="11">
        <f t="shared" si="81"/>
        <v>42169.814340277779</v>
      </c>
      <c r="Q1301">
        <f t="shared" si="82"/>
        <v>124</v>
      </c>
      <c r="R1301">
        <f t="shared" si="83"/>
        <v>135.63</v>
      </c>
      <c r="S1301" t="s">
        <v>8320</v>
      </c>
      <c r="T1301" t="s">
        <v>8321</v>
      </c>
    </row>
    <row r="1302" spans="1:20" ht="43.2" x14ac:dyDescent="0.3">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11">
        <f t="shared" si="80"/>
        <v>42522.789583333331</v>
      </c>
      <c r="P1302" s="11">
        <f t="shared" si="81"/>
        <v>42483.675208333334</v>
      </c>
      <c r="Q1302">
        <f t="shared" si="82"/>
        <v>135</v>
      </c>
      <c r="R1302">
        <f t="shared" si="83"/>
        <v>168.75</v>
      </c>
      <c r="S1302" t="s">
        <v>8320</v>
      </c>
      <c r="T1302" t="s">
        <v>8321</v>
      </c>
    </row>
    <row r="1303" spans="1:20" ht="43.2" x14ac:dyDescent="0.3">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11">
        <f t="shared" si="80"/>
        <v>42206.125</v>
      </c>
      <c r="P1303" s="11">
        <f t="shared" si="81"/>
        <v>42195.749745370369</v>
      </c>
      <c r="Q1303">
        <f t="shared" si="82"/>
        <v>103</v>
      </c>
      <c r="R1303">
        <f t="shared" si="83"/>
        <v>70.86</v>
      </c>
      <c r="S1303" t="s">
        <v>8320</v>
      </c>
      <c r="T1303" t="s">
        <v>8321</v>
      </c>
    </row>
    <row r="1304" spans="1:20" ht="43.2" x14ac:dyDescent="0.3">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11">
        <f t="shared" si="80"/>
        <v>42705.099664351852</v>
      </c>
      <c r="P1304" s="11">
        <f t="shared" si="81"/>
        <v>42675.057997685188</v>
      </c>
      <c r="Q1304">
        <f t="shared" si="82"/>
        <v>100</v>
      </c>
      <c r="R1304">
        <f t="shared" si="83"/>
        <v>50</v>
      </c>
      <c r="S1304" t="s">
        <v>8320</v>
      </c>
      <c r="T1304" t="s">
        <v>8321</v>
      </c>
    </row>
    <row r="1305" spans="1:20" ht="28.8" x14ac:dyDescent="0.3">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11">
        <f t="shared" si="80"/>
        <v>42582.458333333328</v>
      </c>
      <c r="P1305" s="11">
        <f t="shared" si="81"/>
        <v>42566.441203703704</v>
      </c>
      <c r="Q1305">
        <f t="shared" si="82"/>
        <v>130</v>
      </c>
      <c r="R1305">
        <f t="shared" si="83"/>
        <v>42.21</v>
      </c>
      <c r="S1305" t="s">
        <v>8320</v>
      </c>
      <c r="T1305" t="s">
        <v>8321</v>
      </c>
    </row>
    <row r="1306" spans="1:20" ht="43.2" hidden="1" x14ac:dyDescent="0.3">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11">
        <f t="shared" si="80"/>
        <v>42807.152835648143</v>
      </c>
      <c r="P1306" s="11">
        <f t="shared" si="81"/>
        <v>42747.194502314815</v>
      </c>
      <c r="Q1306">
        <f t="shared" si="82"/>
        <v>40</v>
      </c>
      <c r="R1306">
        <f t="shared" si="83"/>
        <v>152.41</v>
      </c>
      <c r="S1306" t="s">
        <v>8322</v>
      </c>
      <c r="T1306" t="s">
        <v>8324</v>
      </c>
    </row>
    <row r="1307" spans="1:20" ht="43.2" hidden="1" x14ac:dyDescent="0.3">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11">
        <f t="shared" si="80"/>
        <v>42572.729166666672</v>
      </c>
      <c r="P1307" s="11">
        <f t="shared" si="81"/>
        <v>42543.665601851855</v>
      </c>
      <c r="Q1307">
        <f t="shared" si="82"/>
        <v>26</v>
      </c>
      <c r="R1307">
        <f t="shared" si="83"/>
        <v>90.62</v>
      </c>
      <c r="S1307" t="s">
        <v>8322</v>
      </c>
      <c r="T1307" t="s">
        <v>8324</v>
      </c>
    </row>
    <row r="1308" spans="1:20" ht="57.6" hidden="1" x14ac:dyDescent="0.3">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11">
        <f t="shared" si="80"/>
        <v>41977.457569444443</v>
      </c>
      <c r="P1308" s="11">
        <f t="shared" si="81"/>
        <v>41947.457569444443</v>
      </c>
      <c r="Q1308">
        <f t="shared" si="82"/>
        <v>65</v>
      </c>
      <c r="R1308">
        <f t="shared" si="83"/>
        <v>201.6</v>
      </c>
      <c r="S1308" t="s">
        <v>8322</v>
      </c>
      <c r="T1308" t="s">
        <v>8324</v>
      </c>
    </row>
    <row r="1309" spans="1:20" ht="28.8" hidden="1" x14ac:dyDescent="0.3">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11">
        <f t="shared" si="80"/>
        <v>42417.503229166665</v>
      </c>
      <c r="P1309" s="11">
        <f t="shared" si="81"/>
        <v>42387.503229166665</v>
      </c>
      <c r="Q1309">
        <f t="shared" si="82"/>
        <v>12</v>
      </c>
      <c r="R1309">
        <f t="shared" si="83"/>
        <v>127.93</v>
      </c>
      <c r="S1309" t="s">
        <v>8322</v>
      </c>
      <c r="T1309" t="s">
        <v>8324</v>
      </c>
    </row>
    <row r="1310" spans="1:20" ht="28.8" hidden="1" x14ac:dyDescent="0.3">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11">
        <f t="shared" si="80"/>
        <v>42651.613564814819</v>
      </c>
      <c r="P1310" s="11">
        <f t="shared" si="81"/>
        <v>42611.613564814819</v>
      </c>
      <c r="Q1310">
        <f t="shared" si="82"/>
        <v>11</v>
      </c>
      <c r="R1310">
        <f t="shared" si="83"/>
        <v>29.89</v>
      </c>
      <c r="S1310" t="s">
        <v>8322</v>
      </c>
      <c r="T1310" t="s">
        <v>8324</v>
      </c>
    </row>
    <row r="1311" spans="1:20" ht="43.2" hidden="1" x14ac:dyDescent="0.3">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11">
        <f t="shared" si="80"/>
        <v>42292.882731481484</v>
      </c>
      <c r="P1311" s="11">
        <f t="shared" si="81"/>
        <v>42257.882731481484</v>
      </c>
      <c r="Q1311">
        <f t="shared" si="82"/>
        <v>112</v>
      </c>
      <c r="R1311">
        <f t="shared" si="83"/>
        <v>367.97</v>
      </c>
      <c r="S1311" t="s">
        <v>8322</v>
      </c>
      <c r="T1311" t="s">
        <v>8324</v>
      </c>
    </row>
    <row r="1312" spans="1:20" ht="43.2" hidden="1" x14ac:dyDescent="0.3">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11">
        <f t="shared" si="80"/>
        <v>42601.667245370365</v>
      </c>
      <c r="P1312" s="11">
        <f t="shared" si="81"/>
        <v>42556.667245370365</v>
      </c>
      <c r="Q1312">
        <f t="shared" si="82"/>
        <v>16</v>
      </c>
      <c r="R1312">
        <f t="shared" si="83"/>
        <v>129.16999999999999</v>
      </c>
      <c r="S1312" t="s">
        <v>8322</v>
      </c>
      <c r="T1312" t="s">
        <v>8324</v>
      </c>
    </row>
    <row r="1313" spans="1:20" ht="57.6" hidden="1" x14ac:dyDescent="0.3">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11">
        <f t="shared" si="80"/>
        <v>42704.843969907408</v>
      </c>
      <c r="P1313" s="11">
        <f t="shared" si="81"/>
        <v>42669.802303240736</v>
      </c>
      <c r="Q1313">
        <f t="shared" si="82"/>
        <v>32</v>
      </c>
      <c r="R1313">
        <f t="shared" si="83"/>
        <v>800.7</v>
      </c>
      <c r="S1313" t="s">
        <v>8322</v>
      </c>
      <c r="T1313" t="s">
        <v>8324</v>
      </c>
    </row>
    <row r="1314" spans="1:20" ht="43.2" hidden="1" x14ac:dyDescent="0.3">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11">
        <f t="shared" si="80"/>
        <v>42112.702800925923</v>
      </c>
      <c r="P1314" s="11">
        <f t="shared" si="81"/>
        <v>42082.702800925923</v>
      </c>
      <c r="Q1314">
        <f t="shared" si="82"/>
        <v>1</v>
      </c>
      <c r="R1314">
        <f t="shared" si="83"/>
        <v>28</v>
      </c>
      <c r="S1314" t="s">
        <v>8322</v>
      </c>
      <c r="T1314" t="s">
        <v>8324</v>
      </c>
    </row>
    <row r="1315" spans="1:20" ht="43.2" hidden="1" x14ac:dyDescent="0.3">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11">
        <f t="shared" si="80"/>
        <v>42432.709652777776</v>
      </c>
      <c r="P1315" s="11">
        <f t="shared" si="81"/>
        <v>42402.709652777776</v>
      </c>
      <c r="Q1315">
        <f t="shared" si="82"/>
        <v>31</v>
      </c>
      <c r="R1315">
        <f t="shared" si="83"/>
        <v>102.02</v>
      </c>
      <c r="S1315" t="s">
        <v>8322</v>
      </c>
      <c r="T1315" t="s">
        <v>8324</v>
      </c>
    </row>
    <row r="1316" spans="1:20" ht="43.2" hidden="1" x14ac:dyDescent="0.3">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11">
        <f t="shared" si="80"/>
        <v>42664.669675925921</v>
      </c>
      <c r="P1316" s="11">
        <f t="shared" si="81"/>
        <v>42604.669675925921</v>
      </c>
      <c r="Q1316">
        <f t="shared" si="82"/>
        <v>1</v>
      </c>
      <c r="R1316">
        <f t="shared" si="83"/>
        <v>184.36</v>
      </c>
      <c r="S1316" t="s">
        <v>8322</v>
      </c>
      <c r="T1316" t="s">
        <v>8324</v>
      </c>
    </row>
    <row r="1317" spans="1:20" ht="28.8" hidden="1" x14ac:dyDescent="0.3">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11">
        <f t="shared" si="80"/>
        <v>42314.041666666672</v>
      </c>
      <c r="P1317" s="11">
        <f t="shared" si="81"/>
        <v>42278.498240740737</v>
      </c>
      <c r="Q1317">
        <f t="shared" si="82"/>
        <v>40</v>
      </c>
      <c r="R1317">
        <f t="shared" si="83"/>
        <v>162.91999999999999</v>
      </c>
      <c r="S1317" t="s">
        <v>8322</v>
      </c>
      <c r="T1317" t="s">
        <v>8324</v>
      </c>
    </row>
    <row r="1318" spans="1:20" ht="43.2" hidden="1" x14ac:dyDescent="0.3">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11">
        <f t="shared" si="80"/>
        <v>42428.961909722217</v>
      </c>
      <c r="P1318" s="11">
        <f t="shared" si="81"/>
        <v>42393.961909722217</v>
      </c>
      <c r="Q1318">
        <f t="shared" si="82"/>
        <v>0</v>
      </c>
      <c r="R1318">
        <f t="shared" si="83"/>
        <v>1</v>
      </c>
      <c r="S1318" t="s">
        <v>8322</v>
      </c>
      <c r="T1318" t="s">
        <v>8324</v>
      </c>
    </row>
    <row r="1319" spans="1:20" ht="57.6" hidden="1" x14ac:dyDescent="0.3">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11">
        <f t="shared" si="80"/>
        <v>42572.583333333328</v>
      </c>
      <c r="P1319" s="11">
        <f t="shared" si="81"/>
        <v>42520.235486111109</v>
      </c>
      <c r="Q1319">
        <f t="shared" si="82"/>
        <v>6</v>
      </c>
      <c r="R1319">
        <f t="shared" si="83"/>
        <v>603.53</v>
      </c>
      <c r="S1319" t="s">
        <v>8322</v>
      </c>
      <c r="T1319" t="s">
        <v>8324</v>
      </c>
    </row>
    <row r="1320" spans="1:20" ht="43.2" hidden="1" x14ac:dyDescent="0.3">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11">
        <f t="shared" si="80"/>
        <v>42015.043657407412</v>
      </c>
      <c r="P1320" s="11">
        <f t="shared" si="81"/>
        <v>41985.043657407412</v>
      </c>
      <c r="Q1320">
        <f t="shared" si="82"/>
        <v>15</v>
      </c>
      <c r="R1320">
        <f t="shared" si="83"/>
        <v>45.41</v>
      </c>
      <c r="S1320" t="s">
        <v>8322</v>
      </c>
      <c r="T1320" t="s">
        <v>8324</v>
      </c>
    </row>
    <row r="1321" spans="1:20" ht="43.2" hidden="1" x14ac:dyDescent="0.3">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11">
        <f t="shared" si="80"/>
        <v>41831.666666666664</v>
      </c>
      <c r="P1321" s="11">
        <f t="shared" si="81"/>
        <v>41816.812094907407</v>
      </c>
      <c r="Q1321">
        <f t="shared" si="82"/>
        <v>15</v>
      </c>
      <c r="R1321">
        <f t="shared" si="83"/>
        <v>97.33</v>
      </c>
      <c r="S1321" t="s">
        <v>8322</v>
      </c>
      <c r="T1321" t="s">
        <v>8324</v>
      </c>
    </row>
    <row r="1322" spans="1:20" ht="43.2" hidden="1" x14ac:dyDescent="0.3">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11">
        <f t="shared" si="80"/>
        <v>42734.958333333328</v>
      </c>
      <c r="P1322" s="11">
        <f t="shared" si="81"/>
        <v>42705.690347222218</v>
      </c>
      <c r="Q1322">
        <f t="shared" si="82"/>
        <v>1</v>
      </c>
      <c r="R1322">
        <f t="shared" si="83"/>
        <v>167.67</v>
      </c>
      <c r="S1322" t="s">
        <v>8322</v>
      </c>
      <c r="T1322" t="s">
        <v>8324</v>
      </c>
    </row>
    <row r="1323" spans="1:20" ht="57.6" hidden="1" x14ac:dyDescent="0.3">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11">
        <f t="shared" si="80"/>
        <v>42727.74927083333</v>
      </c>
      <c r="P1323" s="11">
        <f t="shared" si="81"/>
        <v>42697.74927083333</v>
      </c>
      <c r="Q1323">
        <f t="shared" si="82"/>
        <v>1</v>
      </c>
      <c r="R1323">
        <f t="shared" si="83"/>
        <v>859.86</v>
      </c>
      <c r="S1323" t="s">
        <v>8322</v>
      </c>
      <c r="T1323" t="s">
        <v>8324</v>
      </c>
    </row>
    <row r="1324" spans="1:20" ht="43.2" hidden="1" x14ac:dyDescent="0.3">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11">
        <f t="shared" si="80"/>
        <v>42145.656539351854</v>
      </c>
      <c r="P1324" s="11">
        <f t="shared" si="81"/>
        <v>42115.656539351854</v>
      </c>
      <c r="Q1324">
        <f t="shared" si="82"/>
        <v>0</v>
      </c>
      <c r="R1324">
        <f t="shared" si="83"/>
        <v>26.5</v>
      </c>
      <c r="S1324" t="s">
        <v>8322</v>
      </c>
      <c r="T1324" t="s">
        <v>8324</v>
      </c>
    </row>
    <row r="1325" spans="1:20" ht="43.2" hidden="1" x14ac:dyDescent="0.3">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11">
        <f t="shared" si="80"/>
        <v>42486.288194444445</v>
      </c>
      <c r="P1325" s="11">
        <f t="shared" si="81"/>
        <v>42451.698449074072</v>
      </c>
      <c r="Q1325">
        <f t="shared" si="82"/>
        <v>9</v>
      </c>
      <c r="R1325">
        <f t="shared" si="83"/>
        <v>30.27</v>
      </c>
      <c r="S1325" t="s">
        <v>8322</v>
      </c>
      <c r="T1325" t="s">
        <v>8324</v>
      </c>
    </row>
    <row r="1326" spans="1:20" ht="43.2" hidden="1" x14ac:dyDescent="0.3">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11">
        <f t="shared" si="80"/>
        <v>42656.633703703701</v>
      </c>
      <c r="P1326" s="11">
        <f t="shared" si="81"/>
        <v>42626.633703703701</v>
      </c>
      <c r="Q1326">
        <f t="shared" si="82"/>
        <v>10</v>
      </c>
      <c r="R1326">
        <f t="shared" si="83"/>
        <v>54.67</v>
      </c>
      <c r="S1326" t="s">
        <v>8322</v>
      </c>
      <c r="T1326" t="s">
        <v>8324</v>
      </c>
    </row>
    <row r="1327" spans="1:20" ht="43.2" hidden="1" x14ac:dyDescent="0.3">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11">
        <f t="shared" si="80"/>
        <v>42734.086053240739</v>
      </c>
      <c r="P1327" s="11">
        <f t="shared" si="81"/>
        <v>42704.086053240739</v>
      </c>
      <c r="Q1327">
        <f t="shared" si="82"/>
        <v>2</v>
      </c>
      <c r="R1327">
        <f t="shared" si="83"/>
        <v>60.75</v>
      </c>
      <c r="S1327" t="s">
        <v>8322</v>
      </c>
      <c r="T1327" t="s">
        <v>8324</v>
      </c>
    </row>
    <row r="1328" spans="1:20" ht="43.2" hidden="1" x14ac:dyDescent="0.3">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11">
        <f t="shared" si="80"/>
        <v>42019.791990740734</v>
      </c>
      <c r="P1328" s="11">
        <f t="shared" si="81"/>
        <v>41974.791990740734</v>
      </c>
      <c r="Q1328">
        <f t="shared" si="82"/>
        <v>1</v>
      </c>
      <c r="R1328">
        <f t="shared" si="83"/>
        <v>102.73</v>
      </c>
      <c r="S1328" t="s">
        <v>8322</v>
      </c>
      <c r="T1328" t="s">
        <v>8324</v>
      </c>
    </row>
    <row r="1329" spans="1:20" ht="43.2" hidden="1" x14ac:dyDescent="0.3">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11">
        <f t="shared" si="80"/>
        <v>42153.678645833337</v>
      </c>
      <c r="P1329" s="11">
        <f t="shared" si="81"/>
        <v>42123.678645833337</v>
      </c>
      <c r="Q1329">
        <f t="shared" si="82"/>
        <v>4</v>
      </c>
      <c r="R1329">
        <f t="shared" si="83"/>
        <v>41.59</v>
      </c>
      <c r="S1329" t="s">
        <v>8322</v>
      </c>
      <c r="T1329" t="s">
        <v>8324</v>
      </c>
    </row>
    <row r="1330" spans="1:20" ht="43.2" hidden="1" x14ac:dyDescent="0.3">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11">
        <f t="shared" si="80"/>
        <v>42657.642754629633</v>
      </c>
      <c r="P1330" s="11">
        <f t="shared" si="81"/>
        <v>42612.642754629633</v>
      </c>
      <c r="Q1330">
        <f t="shared" si="82"/>
        <v>2</v>
      </c>
      <c r="R1330">
        <f t="shared" si="83"/>
        <v>116.53</v>
      </c>
      <c r="S1330" t="s">
        <v>8322</v>
      </c>
      <c r="T1330" t="s">
        <v>8324</v>
      </c>
    </row>
    <row r="1331" spans="1:20" ht="43.2" hidden="1" x14ac:dyDescent="0.3">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11">
        <f t="shared" si="80"/>
        <v>41975.263252314813</v>
      </c>
      <c r="P1331" s="11">
        <f t="shared" si="81"/>
        <v>41935.221585648149</v>
      </c>
      <c r="Q1331">
        <f t="shared" si="82"/>
        <v>1</v>
      </c>
      <c r="R1331">
        <f t="shared" si="83"/>
        <v>45.33</v>
      </c>
      <c r="S1331" t="s">
        <v>8322</v>
      </c>
      <c r="T1331" t="s">
        <v>8324</v>
      </c>
    </row>
    <row r="1332" spans="1:20" ht="43.2" hidden="1" x14ac:dyDescent="0.3">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11">
        <f t="shared" si="80"/>
        <v>42553.166666666672</v>
      </c>
      <c r="P1332" s="11">
        <f t="shared" si="81"/>
        <v>42522.276724537034</v>
      </c>
      <c r="Q1332">
        <f t="shared" si="82"/>
        <v>22</v>
      </c>
      <c r="R1332">
        <f t="shared" si="83"/>
        <v>157.46</v>
      </c>
      <c r="S1332" t="s">
        <v>8322</v>
      </c>
      <c r="T1332" t="s">
        <v>8324</v>
      </c>
    </row>
    <row r="1333" spans="1:20" ht="43.2" hidden="1" x14ac:dyDescent="0.3">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11">
        <f t="shared" si="80"/>
        <v>42599.50409722222</v>
      </c>
      <c r="P1333" s="11">
        <f t="shared" si="81"/>
        <v>42569.50409722222</v>
      </c>
      <c r="Q1333">
        <f t="shared" si="82"/>
        <v>1</v>
      </c>
      <c r="R1333">
        <f t="shared" si="83"/>
        <v>100.5</v>
      </c>
      <c r="S1333" t="s">
        <v>8322</v>
      </c>
      <c r="T1333" t="s">
        <v>8324</v>
      </c>
    </row>
    <row r="1334" spans="1:20" ht="43.2" hidden="1" x14ac:dyDescent="0.3">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11">
        <f t="shared" si="80"/>
        <v>42762.060277777782</v>
      </c>
      <c r="P1334" s="11">
        <f t="shared" si="81"/>
        <v>42732.060277777782</v>
      </c>
      <c r="Q1334">
        <f t="shared" si="82"/>
        <v>0</v>
      </c>
      <c r="R1334">
        <f t="shared" si="83"/>
        <v>0</v>
      </c>
      <c r="S1334" t="s">
        <v>8322</v>
      </c>
      <c r="T1334" t="s">
        <v>8324</v>
      </c>
    </row>
    <row r="1335" spans="1:20" ht="43.2" hidden="1" x14ac:dyDescent="0.3">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11">
        <f t="shared" si="80"/>
        <v>41836.106770833336</v>
      </c>
      <c r="P1335" s="11">
        <f t="shared" si="81"/>
        <v>41806.106770833336</v>
      </c>
      <c r="Q1335">
        <f t="shared" si="82"/>
        <v>0</v>
      </c>
      <c r="R1335">
        <f t="shared" si="83"/>
        <v>0</v>
      </c>
      <c r="S1335" t="s">
        <v>8322</v>
      </c>
      <c r="T1335" t="s">
        <v>8324</v>
      </c>
    </row>
    <row r="1336" spans="1:20" ht="43.2" hidden="1" x14ac:dyDescent="0.3">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11">
        <f t="shared" si="80"/>
        <v>42440.774155092593</v>
      </c>
      <c r="P1336" s="11">
        <f t="shared" si="81"/>
        <v>42410.774155092593</v>
      </c>
      <c r="Q1336">
        <f t="shared" si="82"/>
        <v>11</v>
      </c>
      <c r="R1336">
        <f t="shared" si="83"/>
        <v>51.82</v>
      </c>
      <c r="S1336" t="s">
        <v>8322</v>
      </c>
      <c r="T1336" t="s">
        <v>8324</v>
      </c>
    </row>
    <row r="1337" spans="1:20" ht="43.2" hidden="1" x14ac:dyDescent="0.3">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11">
        <f t="shared" si="80"/>
        <v>42343.936365740738</v>
      </c>
      <c r="P1337" s="11">
        <f t="shared" si="81"/>
        <v>42313.936365740738</v>
      </c>
      <c r="Q1337">
        <f t="shared" si="82"/>
        <v>20</v>
      </c>
      <c r="R1337">
        <f t="shared" si="83"/>
        <v>308.75</v>
      </c>
      <c r="S1337" t="s">
        <v>8322</v>
      </c>
      <c r="T1337" t="s">
        <v>8324</v>
      </c>
    </row>
    <row r="1338" spans="1:20" ht="43.2" hidden="1" x14ac:dyDescent="0.3">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11">
        <f t="shared" si="80"/>
        <v>41990.863750000004</v>
      </c>
      <c r="P1338" s="11">
        <f t="shared" si="81"/>
        <v>41955.863750000004</v>
      </c>
      <c r="Q1338">
        <f t="shared" si="82"/>
        <v>85</v>
      </c>
      <c r="R1338">
        <f t="shared" si="83"/>
        <v>379.23</v>
      </c>
      <c r="S1338" t="s">
        <v>8322</v>
      </c>
      <c r="T1338" t="s">
        <v>8324</v>
      </c>
    </row>
    <row r="1339" spans="1:20" ht="43.2" hidden="1" x14ac:dyDescent="0.3">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11">
        <f t="shared" si="80"/>
        <v>42797.577303240745</v>
      </c>
      <c r="P1339" s="11">
        <f t="shared" si="81"/>
        <v>42767.577303240745</v>
      </c>
      <c r="Q1339">
        <f t="shared" si="82"/>
        <v>49</v>
      </c>
      <c r="R1339">
        <f t="shared" si="83"/>
        <v>176.36</v>
      </c>
      <c r="S1339" t="s">
        <v>8322</v>
      </c>
      <c r="T1339" t="s">
        <v>8324</v>
      </c>
    </row>
    <row r="1340" spans="1:20" ht="57.6" hidden="1" x14ac:dyDescent="0.3">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11">
        <f t="shared" si="80"/>
        <v>42218.803622685184</v>
      </c>
      <c r="P1340" s="11">
        <f t="shared" si="81"/>
        <v>42188.803622685184</v>
      </c>
      <c r="Q1340">
        <f t="shared" si="82"/>
        <v>3</v>
      </c>
      <c r="R1340">
        <f t="shared" si="83"/>
        <v>66.069999999999993</v>
      </c>
      <c r="S1340" t="s">
        <v>8322</v>
      </c>
      <c r="T1340" t="s">
        <v>8324</v>
      </c>
    </row>
    <row r="1341" spans="1:20" ht="28.8" hidden="1" x14ac:dyDescent="0.3">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11">
        <f t="shared" si="80"/>
        <v>41981.688831018517</v>
      </c>
      <c r="P1341" s="11">
        <f t="shared" si="81"/>
        <v>41936.647164351853</v>
      </c>
      <c r="Q1341">
        <f t="shared" si="82"/>
        <v>7</v>
      </c>
      <c r="R1341">
        <f t="shared" si="83"/>
        <v>89.65</v>
      </c>
      <c r="S1341" t="s">
        <v>8322</v>
      </c>
      <c r="T1341" t="s">
        <v>8324</v>
      </c>
    </row>
    <row r="1342" spans="1:20" ht="43.2" hidden="1" x14ac:dyDescent="0.3">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11">
        <f t="shared" si="80"/>
        <v>41866.595520833333</v>
      </c>
      <c r="P1342" s="11">
        <f t="shared" si="81"/>
        <v>41836.595520833333</v>
      </c>
      <c r="Q1342">
        <f t="shared" si="82"/>
        <v>0</v>
      </c>
      <c r="R1342">
        <f t="shared" si="83"/>
        <v>0</v>
      </c>
      <c r="S1342" t="s">
        <v>8322</v>
      </c>
      <c r="T1342" t="s">
        <v>8324</v>
      </c>
    </row>
    <row r="1343" spans="1:20" ht="57.6" hidden="1" x14ac:dyDescent="0.3">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11">
        <f t="shared" si="80"/>
        <v>42644.624039351853</v>
      </c>
      <c r="P1343" s="11">
        <f t="shared" si="81"/>
        <v>42612.624039351853</v>
      </c>
      <c r="Q1343">
        <f t="shared" si="82"/>
        <v>70</v>
      </c>
      <c r="R1343">
        <f t="shared" si="83"/>
        <v>382.39</v>
      </c>
      <c r="S1343" t="s">
        <v>8322</v>
      </c>
      <c r="T1343" t="s">
        <v>8324</v>
      </c>
    </row>
    <row r="1344" spans="1:20" ht="43.2" hidden="1" x14ac:dyDescent="0.3">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11">
        <f t="shared" si="80"/>
        <v>42202.816423611104</v>
      </c>
      <c r="P1344" s="11">
        <f t="shared" si="81"/>
        <v>42172.816423611104</v>
      </c>
      <c r="Q1344">
        <f t="shared" si="82"/>
        <v>0</v>
      </c>
      <c r="R1344">
        <f t="shared" si="83"/>
        <v>100</v>
      </c>
      <c r="S1344" t="s">
        <v>8322</v>
      </c>
      <c r="T1344" t="s">
        <v>8324</v>
      </c>
    </row>
    <row r="1345" spans="1:20" ht="43.2" hidden="1" x14ac:dyDescent="0.3">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11">
        <f t="shared" si="80"/>
        <v>42601.165972222225</v>
      </c>
      <c r="P1345" s="11">
        <f t="shared" si="81"/>
        <v>42542.526423611111</v>
      </c>
      <c r="Q1345">
        <f t="shared" si="82"/>
        <v>102</v>
      </c>
      <c r="R1345">
        <f t="shared" si="83"/>
        <v>158.36000000000001</v>
      </c>
      <c r="S1345" t="s">
        <v>8322</v>
      </c>
      <c r="T1345" t="s">
        <v>8324</v>
      </c>
    </row>
    <row r="1346" spans="1:20" ht="43.2" hidden="1" x14ac:dyDescent="0.3">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11">
        <f t="shared" ref="O1346:O1409" si="84">(((I1346/60)/60)/24)+DATE(1970,1,1)</f>
        <v>42551.789803240739</v>
      </c>
      <c r="P1346" s="11">
        <f t="shared" ref="P1346:P1409" si="85">(((J1346/60)/60)/24)+DATE(1970,1,1)</f>
        <v>42522.789803240739</v>
      </c>
      <c r="Q1346">
        <f t="shared" ref="Q1346:Q1409" si="86">ROUND(E1346/D1346*100,0)</f>
        <v>378</v>
      </c>
      <c r="R1346">
        <f t="shared" si="83"/>
        <v>40.76</v>
      </c>
      <c r="S1346" t="s">
        <v>8325</v>
      </c>
      <c r="T1346" t="s">
        <v>8326</v>
      </c>
    </row>
    <row r="1347" spans="1:20" ht="43.2" hidden="1" x14ac:dyDescent="0.3">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11">
        <f t="shared" si="84"/>
        <v>41834.814340277779</v>
      </c>
      <c r="P1347" s="11">
        <f t="shared" si="85"/>
        <v>41799.814340277779</v>
      </c>
      <c r="Q1347">
        <f t="shared" si="86"/>
        <v>125</v>
      </c>
      <c r="R1347">
        <f t="shared" ref="R1347:R1410" si="87">IFERROR(ROUND(E1347/L1347,2),0)</f>
        <v>53.57</v>
      </c>
      <c r="S1347" t="s">
        <v>8325</v>
      </c>
      <c r="T1347" t="s">
        <v>8326</v>
      </c>
    </row>
    <row r="1348" spans="1:20" ht="43.2" hidden="1" x14ac:dyDescent="0.3">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11">
        <f t="shared" si="84"/>
        <v>41452.075821759259</v>
      </c>
      <c r="P1348" s="11">
        <f t="shared" si="85"/>
        <v>41422.075821759259</v>
      </c>
      <c r="Q1348">
        <f t="shared" si="86"/>
        <v>147</v>
      </c>
      <c r="R1348">
        <f t="shared" si="87"/>
        <v>48.45</v>
      </c>
      <c r="S1348" t="s">
        <v>8325</v>
      </c>
      <c r="T1348" t="s">
        <v>8326</v>
      </c>
    </row>
    <row r="1349" spans="1:20" ht="43.2" hidden="1" x14ac:dyDescent="0.3">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11">
        <f t="shared" si="84"/>
        <v>42070.638020833328</v>
      </c>
      <c r="P1349" s="11">
        <f t="shared" si="85"/>
        <v>42040.638020833328</v>
      </c>
      <c r="Q1349">
        <f t="shared" si="86"/>
        <v>102</v>
      </c>
      <c r="R1349">
        <f t="shared" si="87"/>
        <v>82.42</v>
      </c>
      <c r="S1349" t="s">
        <v>8325</v>
      </c>
      <c r="T1349" t="s">
        <v>8326</v>
      </c>
    </row>
    <row r="1350" spans="1:20" ht="43.2" hidden="1" x14ac:dyDescent="0.3">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11">
        <f t="shared" si="84"/>
        <v>41991.506168981476</v>
      </c>
      <c r="P1350" s="11">
        <f t="shared" si="85"/>
        <v>41963.506168981476</v>
      </c>
      <c r="Q1350">
        <f t="shared" si="86"/>
        <v>102</v>
      </c>
      <c r="R1350">
        <f t="shared" si="87"/>
        <v>230.19</v>
      </c>
      <c r="S1350" t="s">
        <v>8325</v>
      </c>
      <c r="T1350" t="s">
        <v>8326</v>
      </c>
    </row>
    <row r="1351" spans="1:20" ht="43.2" hidden="1" x14ac:dyDescent="0.3">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11">
        <f t="shared" si="84"/>
        <v>42354.290972222225</v>
      </c>
      <c r="P1351" s="11">
        <f t="shared" si="85"/>
        <v>42317.33258101852</v>
      </c>
      <c r="Q1351">
        <f t="shared" si="86"/>
        <v>204</v>
      </c>
      <c r="R1351">
        <f t="shared" si="87"/>
        <v>59.36</v>
      </c>
      <c r="S1351" t="s">
        <v>8325</v>
      </c>
      <c r="T1351" t="s">
        <v>8326</v>
      </c>
    </row>
    <row r="1352" spans="1:20" ht="43.2" hidden="1" x14ac:dyDescent="0.3">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11">
        <f t="shared" si="84"/>
        <v>42364.013124999998</v>
      </c>
      <c r="P1352" s="11">
        <f t="shared" si="85"/>
        <v>42334.013124999998</v>
      </c>
      <c r="Q1352">
        <f t="shared" si="86"/>
        <v>104</v>
      </c>
      <c r="R1352">
        <f t="shared" si="87"/>
        <v>66.7</v>
      </c>
      <c r="S1352" t="s">
        <v>8325</v>
      </c>
      <c r="T1352" t="s">
        <v>8326</v>
      </c>
    </row>
    <row r="1353" spans="1:20" ht="28.8" hidden="1" x14ac:dyDescent="0.3">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11">
        <f t="shared" si="84"/>
        <v>42412.74009259259</v>
      </c>
      <c r="P1353" s="11">
        <f t="shared" si="85"/>
        <v>42382.74009259259</v>
      </c>
      <c r="Q1353">
        <f t="shared" si="86"/>
        <v>101</v>
      </c>
      <c r="R1353">
        <f t="shared" si="87"/>
        <v>168.78</v>
      </c>
      <c r="S1353" t="s">
        <v>8325</v>
      </c>
      <c r="T1353" t="s">
        <v>8326</v>
      </c>
    </row>
    <row r="1354" spans="1:20" ht="43.2" hidden="1" x14ac:dyDescent="0.3">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11">
        <f t="shared" si="84"/>
        <v>42252.165972222225</v>
      </c>
      <c r="P1354" s="11">
        <f t="shared" si="85"/>
        <v>42200.578310185185</v>
      </c>
      <c r="Q1354">
        <f t="shared" si="86"/>
        <v>136</v>
      </c>
      <c r="R1354">
        <f t="shared" si="87"/>
        <v>59.97</v>
      </c>
      <c r="S1354" t="s">
        <v>8325</v>
      </c>
      <c r="T1354" t="s">
        <v>8326</v>
      </c>
    </row>
    <row r="1355" spans="1:20" ht="43.2" hidden="1" x14ac:dyDescent="0.3">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11">
        <f t="shared" si="84"/>
        <v>41344</v>
      </c>
      <c r="P1355" s="11">
        <f t="shared" si="85"/>
        <v>41309.11791666667</v>
      </c>
      <c r="Q1355">
        <f t="shared" si="86"/>
        <v>134</v>
      </c>
      <c r="R1355">
        <f t="shared" si="87"/>
        <v>31.81</v>
      </c>
      <c r="S1355" t="s">
        <v>8325</v>
      </c>
      <c r="T1355" t="s">
        <v>8326</v>
      </c>
    </row>
    <row r="1356" spans="1:20" ht="43.2" hidden="1" x14ac:dyDescent="0.3">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11">
        <f t="shared" si="84"/>
        <v>42532.807627314818</v>
      </c>
      <c r="P1356" s="11">
        <f t="shared" si="85"/>
        <v>42502.807627314818</v>
      </c>
      <c r="Q1356">
        <f t="shared" si="86"/>
        <v>130</v>
      </c>
      <c r="R1356">
        <f t="shared" si="87"/>
        <v>24.42</v>
      </c>
      <c r="S1356" t="s">
        <v>8325</v>
      </c>
      <c r="T1356" t="s">
        <v>8326</v>
      </c>
    </row>
    <row r="1357" spans="1:20" ht="57.6" hidden="1" x14ac:dyDescent="0.3">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11">
        <f t="shared" si="84"/>
        <v>41243.416666666664</v>
      </c>
      <c r="P1357" s="11">
        <f t="shared" si="85"/>
        <v>41213.254687499997</v>
      </c>
      <c r="Q1357">
        <f t="shared" si="86"/>
        <v>123</v>
      </c>
      <c r="R1357">
        <f t="shared" si="87"/>
        <v>25.35</v>
      </c>
      <c r="S1357" t="s">
        <v>8325</v>
      </c>
      <c r="T1357" t="s">
        <v>8326</v>
      </c>
    </row>
    <row r="1358" spans="1:20" ht="43.2" hidden="1" x14ac:dyDescent="0.3">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11">
        <f t="shared" si="84"/>
        <v>41460.038888888892</v>
      </c>
      <c r="P1358" s="11">
        <f t="shared" si="85"/>
        <v>41430.038888888892</v>
      </c>
      <c r="Q1358">
        <f t="shared" si="86"/>
        <v>183</v>
      </c>
      <c r="R1358">
        <f t="shared" si="87"/>
        <v>71.44</v>
      </c>
      <c r="S1358" t="s">
        <v>8325</v>
      </c>
      <c r="T1358" t="s">
        <v>8326</v>
      </c>
    </row>
    <row r="1359" spans="1:20" ht="43.2" hidden="1" x14ac:dyDescent="0.3">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11">
        <f t="shared" si="84"/>
        <v>41334.249305555553</v>
      </c>
      <c r="P1359" s="11">
        <f t="shared" si="85"/>
        <v>41304.962233796294</v>
      </c>
      <c r="Q1359">
        <f t="shared" si="86"/>
        <v>125</v>
      </c>
      <c r="R1359">
        <f t="shared" si="87"/>
        <v>38.549999999999997</v>
      </c>
      <c r="S1359" t="s">
        <v>8325</v>
      </c>
      <c r="T1359" t="s">
        <v>8326</v>
      </c>
    </row>
    <row r="1360" spans="1:20" ht="43.2" hidden="1" x14ac:dyDescent="0.3">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11">
        <f t="shared" si="84"/>
        <v>40719.570868055554</v>
      </c>
      <c r="P1360" s="11">
        <f t="shared" si="85"/>
        <v>40689.570868055554</v>
      </c>
      <c r="Q1360">
        <f t="shared" si="86"/>
        <v>112</v>
      </c>
      <c r="R1360">
        <f t="shared" si="87"/>
        <v>68.37</v>
      </c>
      <c r="S1360" t="s">
        <v>8325</v>
      </c>
      <c r="T1360" t="s">
        <v>8326</v>
      </c>
    </row>
    <row r="1361" spans="1:20" ht="43.2" hidden="1" x14ac:dyDescent="0.3">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11">
        <f t="shared" si="84"/>
        <v>40730.814699074072</v>
      </c>
      <c r="P1361" s="11">
        <f t="shared" si="85"/>
        <v>40668.814699074072</v>
      </c>
      <c r="Q1361">
        <f t="shared" si="86"/>
        <v>116</v>
      </c>
      <c r="R1361">
        <f t="shared" si="87"/>
        <v>40.21</v>
      </c>
      <c r="S1361" t="s">
        <v>8325</v>
      </c>
      <c r="T1361" t="s">
        <v>8326</v>
      </c>
    </row>
    <row r="1362" spans="1:20" ht="28.8" hidden="1" x14ac:dyDescent="0.3">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11">
        <f t="shared" si="84"/>
        <v>41123.900694444441</v>
      </c>
      <c r="P1362" s="11">
        <f t="shared" si="85"/>
        <v>41095.900694444441</v>
      </c>
      <c r="Q1362">
        <f t="shared" si="86"/>
        <v>173</v>
      </c>
      <c r="R1362">
        <f t="shared" si="87"/>
        <v>32.07</v>
      </c>
      <c r="S1362" t="s">
        <v>8325</v>
      </c>
      <c r="T1362" t="s">
        <v>8326</v>
      </c>
    </row>
    <row r="1363" spans="1:20" ht="43.2" hidden="1" x14ac:dyDescent="0.3">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11">
        <f t="shared" si="84"/>
        <v>41811.717268518521</v>
      </c>
      <c r="P1363" s="11">
        <f t="shared" si="85"/>
        <v>41781.717268518521</v>
      </c>
      <c r="Q1363">
        <f t="shared" si="86"/>
        <v>126</v>
      </c>
      <c r="R1363">
        <f t="shared" si="87"/>
        <v>28.63</v>
      </c>
      <c r="S1363" t="s">
        <v>8325</v>
      </c>
      <c r="T1363" t="s">
        <v>8326</v>
      </c>
    </row>
    <row r="1364" spans="1:20" ht="43.2" hidden="1" x14ac:dyDescent="0.3">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11">
        <f t="shared" si="84"/>
        <v>41524.934386574074</v>
      </c>
      <c r="P1364" s="11">
        <f t="shared" si="85"/>
        <v>41464.934386574074</v>
      </c>
      <c r="Q1364">
        <f t="shared" si="86"/>
        <v>109</v>
      </c>
      <c r="R1364">
        <f t="shared" si="87"/>
        <v>43.64</v>
      </c>
      <c r="S1364" t="s">
        <v>8325</v>
      </c>
      <c r="T1364" t="s">
        <v>8326</v>
      </c>
    </row>
    <row r="1365" spans="1:20" ht="43.2" hidden="1" x14ac:dyDescent="0.3">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11">
        <f t="shared" si="84"/>
        <v>42415.332638888889</v>
      </c>
      <c r="P1365" s="11">
        <f t="shared" si="85"/>
        <v>42396.8440625</v>
      </c>
      <c r="Q1365">
        <f t="shared" si="86"/>
        <v>100</v>
      </c>
      <c r="R1365">
        <f t="shared" si="87"/>
        <v>40</v>
      </c>
      <c r="S1365" t="s">
        <v>8325</v>
      </c>
      <c r="T1365" t="s">
        <v>8326</v>
      </c>
    </row>
    <row r="1366" spans="1:20" ht="57.6" hidden="1" x14ac:dyDescent="0.3">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11">
        <f t="shared" si="84"/>
        <v>42011.6956712963</v>
      </c>
      <c r="P1366" s="11">
        <f t="shared" si="85"/>
        <v>41951.695671296293</v>
      </c>
      <c r="Q1366">
        <f t="shared" si="86"/>
        <v>119</v>
      </c>
      <c r="R1366">
        <f t="shared" si="87"/>
        <v>346.04</v>
      </c>
      <c r="S1366" t="s">
        <v>8328</v>
      </c>
      <c r="T1366" t="s">
        <v>8329</v>
      </c>
    </row>
    <row r="1367" spans="1:20" ht="43.2" hidden="1" x14ac:dyDescent="0.3">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11">
        <f t="shared" si="84"/>
        <v>42079.691574074073</v>
      </c>
      <c r="P1367" s="11">
        <f t="shared" si="85"/>
        <v>42049.733240740738</v>
      </c>
      <c r="Q1367">
        <f t="shared" si="86"/>
        <v>100</v>
      </c>
      <c r="R1367">
        <f t="shared" si="87"/>
        <v>81.739999999999995</v>
      </c>
      <c r="S1367" t="s">
        <v>8328</v>
      </c>
      <c r="T1367" t="s">
        <v>8329</v>
      </c>
    </row>
    <row r="1368" spans="1:20" hidden="1" x14ac:dyDescent="0.3">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11">
        <f t="shared" si="84"/>
        <v>41970.037766203706</v>
      </c>
      <c r="P1368" s="11">
        <f t="shared" si="85"/>
        <v>41924.996099537035</v>
      </c>
      <c r="Q1368">
        <f t="shared" si="86"/>
        <v>126</v>
      </c>
      <c r="R1368">
        <f t="shared" si="87"/>
        <v>64.540000000000006</v>
      </c>
      <c r="S1368" t="s">
        <v>8328</v>
      </c>
      <c r="T1368" t="s">
        <v>8329</v>
      </c>
    </row>
    <row r="1369" spans="1:20" ht="43.2" hidden="1" x14ac:dyDescent="0.3">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11">
        <f t="shared" si="84"/>
        <v>42322.044560185182</v>
      </c>
      <c r="P1369" s="11">
        <f t="shared" si="85"/>
        <v>42292.002893518518</v>
      </c>
      <c r="Q1369">
        <f t="shared" si="86"/>
        <v>114</v>
      </c>
      <c r="R1369">
        <f t="shared" si="87"/>
        <v>63.48</v>
      </c>
      <c r="S1369" t="s">
        <v>8328</v>
      </c>
      <c r="T1369" t="s">
        <v>8329</v>
      </c>
    </row>
    <row r="1370" spans="1:20" ht="43.2" hidden="1" x14ac:dyDescent="0.3">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11">
        <f t="shared" si="84"/>
        <v>42170.190902777773</v>
      </c>
      <c r="P1370" s="11">
        <f t="shared" si="85"/>
        <v>42146.190902777773</v>
      </c>
      <c r="Q1370">
        <f t="shared" si="86"/>
        <v>111</v>
      </c>
      <c r="R1370">
        <f t="shared" si="87"/>
        <v>63.62</v>
      </c>
      <c r="S1370" t="s">
        <v>8328</v>
      </c>
      <c r="T1370" t="s">
        <v>8329</v>
      </c>
    </row>
    <row r="1371" spans="1:20" ht="43.2" hidden="1" x14ac:dyDescent="0.3">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11">
        <f t="shared" si="84"/>
        <v>41740.594282407408</v>
      </c>
      <c r="P1371" s="11">
        <f t="shared" si="85"/>
        <v>41710.594282407408</v>
      </c>
      <c r="Q1371">
        <f t="shared" si="86"/>
        <v>105</v>
      </c>
      <c r="R1371">
        <f t="shared" si="87"/>
        <v>83.97</v>
      </c>
      <c r="S1371" t="s">
        <v>8328</v>
      </c>
      <c r="T1371" t="s">
        <v>8329</v>
      </c>
    </row>
    <row r="1372" spans="1:20" ht="28.8" hidden="1" x14ac:dyDescent="0.3">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11">
        <f t="shared" si="84"/>
        <v>41563.00335648148</v>
      </c>
      <c r="P1372" s="11">
        <f t="shared" si="85"/>
        <v>41548.00335648148</v>
      </c>
      <c r="Q1372">
        <f t="shared" si="86"/>
        <v>104</v>
      </c>
      <c r="R1372">
        <f t="shared" si="87"/>
        <v>77.75</v>
      </c>
      <c r="S1372" t="s">
        <v>8328</v>
      </c>
      <c r="T1372" t="s">
        <v>8329</v>
      </c>
    </row>
    <row r="1373" spans="1:20" ht="43.2" hidden="1" x14ac:dyDescent="0.3">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11">
        <f t="shared" si="84"/>
        <v>42131.758587962962</v>
      </c>
      <c r="P1373" s="11">
        <f t="shared" si="85"/>
        <v>42101.758587962962</v>
      </c>
      <c r="Q1373">
        <f t="shared" si="86"/>
        <v>107</v>
      </c>
      <c r="R1373">
        <f t="shared" si="87"/>
        <v>107.07</v>
      </c>
      <c r="S1373" t="s">
        <v>8328</v>
      </c>
      <c r="T1373" t="s">
        <v>8329</v>
      </c>
    </row>
    <row r="1374" spans="1:20" hidden="1" x14ac:dyDescent="0.3">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11">
        <f t="shared" si="84"/>
        <v>41102.739953703705</v>
      </c>
      <c r="P1374" s="11">
        <f t="shared" si="85"/>
        <v>41072.739953703705</v>
      </c>
      <c r="Q1374">
        <f t="shared" si="86"/>
        <v>124</v>
      </c>
      <c r="R1374">
        <f t="shared" si="87"/>
        <v>38.75</v>
      </c>
      <c r="S1374" t="s">
        <v>8328</v>
      </c>
      <c r="T1374" t="s">
        <v>8329</v>
      </c>
    </row>
    <row r="1375" spans="1:20" ht="28.8" hidden="1" x14ac:dyDescent="0.3">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11">
        <f t="shared" si="84"/>
        <v>42734.95177083333</v>
      </c>
      <c r="P1375" s="11">
        <f t="shared" si="85"/>
        <v>42704.95177083333</v>
      </c>
      <c r="Q1375">
        <f t="shared" si="86"/>
        <v>105</v>
      </c>
      <c r="R1375">
        <f t="shared" si="87"/>
        <v>201.94</v>
      </c>
      <c r="S1375" t="s">
        <v>8328</v>
      </c>
      <c r="T1375" t="s">
        <v>8329</v>
      </c>
    </row>
    <row r="1376" spans="1:20" ht="43.2" hidden="1" x14ac:dyDescent="0.3">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11">
        <f t="shared" si="84"/>
        <v>42454.12023148148</v>
      </c>
      <c r="P1376" s="11">
        <f t="shared" si="85"/>
        <v>42424.161898148144</v>
      </c>
      <c r="Q1376">
        <f t="shared" si="86"/>
        <v>189</v>
      </c>
      <c r="R1376">
        <f t="shared" si="87"/>
        <v>43.06</v>
      </c>
      <c r="S1376" t="s">
        <v>8328</v>
      </c>
      <c r="T1376" t="s">
        <v>8329</v>
      </c>
    </row>
    <row r="1377" spans="1:20" ht="57.6" hidden="1" x14ac:dyDescent="0.3">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11">
        <f t="shared" si="84"/>
        <v>42750.066192129627</v>
      </c>
      <c r="P1377" s="11">
        <f t="shared" si="85"/>
        <v>42720.066192129627</v>
      </c>
      <c r="Q1377">
        <f t="shared" si="86"/>
        <v>171</v>
      </c>
      <c r="R1377">
        <f t="shared" si="87"/>
        <v>62.87</v>
      </c>
      <c r="S1377" t="s">
        <v>8328</v>
      </c>
      <c r="T1377" t="s">
        <v>8329</v>
      </c>
    </row>
    <row r="1378" spans="1:20" ht="28.8" hidden="1" x14ac:dyDescent="0.3">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11">
        <f t="shared" si="84"/>
        <v>42707.710717592592</v>
      </c>
      <c r="P1378" s="11">
        <f t="shared" si="85"/>
        <v>42677.669050925921</v>
      </c>
      <c r="Q1378">
        <f t="shared" si="86"/>
        <v>252</v>
      </c>
      <c r="R1378">
        <f t="shared" si="87"/>
        <v>55.61</v>
      </c>
      <c r="S1378" t="s">
        <v>8328</v>
      </c>
      <c r="T1378" t="s">
        <v>8329</v>
      </c>
    </row>
    <row r="1379" spans="1:20" ht="43.2" hidden="1" x14ac:dyDescent="0.3">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11">
        <f t="shared" si="84"/>
        <v>42769.174305555556</v>
      </c>
      <c r="P1379" s="11">
        <f t="shared" si="85"/>
        <v>42747.219560185185</v>
      </c>
      <c r="Q1379">
        <f t="shared" si="86"/>
        <v>116</v>
      </c>
      <c r="R1379">
        <f t="shared" si="87"/>
        <v>48.71</v>
      </c>
      <c r="S1379" t="s">
        <v>8328</v>
      </c>
      <c r="T1379" t="s">
        <v>8329</v>
      </c>
    </row>
    <row r="1380" spans="1:20" hidden="1" x14ac:dyDescent="0.3">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11">
        <f t="shared" si="84"/>
        <v>42583.759374999994</v>
      </c>
      <c r="P1380" s="11">
        <f t="shared" si="85"/>
        <v>42568.759374999994</v>
      </c>
      <c r="Q1380">
        <f t="shared" si="86"/>
        <v>203</v>
      </c>
      <c r="R1380">
        <f t="shared" si="87"/>
        <v>30.58</v>
      </c>
      <c r="S1380" t="s">
        <v>8328</v>
      </c>
      <c r="T1380" t="s">
        <v>8329</v>
      </c>
    </row>
    <row r="1381" spans="1:20" ht="28.8" hidden="1" x14ac:dyDescent="0.3">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11">
        <f t="shared" si="84"/>
        <v>42160.491620370376</v>
      </c>
      <c r="P1381" s="11">
        <f t="shared" si="85"/>
        <v>42130.491620370376</v>
      </c>
      <c r="Q1381">
        <f t="shared" si="86"/>
        <v>112</v>
      </c>
      <c r="R1381">
        <f t="shared" si="87"/>
        <v>73.91</v>
      </c>
      <c r="S1381" t="s">
        <v>8328</v>
      </c>
      <c r="T1381" t="s">
        <v>8329</v>
      </c>
    </row>
    <row r="1382" spans="1:20" ht="43.2" hidden="1" x14ac:dyDescent="0.3">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11">
        <f t="shared" si="84"/>
        <v>42164.083333333328</v>
      </c>
      <c r="P1382" s="11">
        <f t="shared" si="85"/>
        <v>42141.762800925921</v>
      </c>
      <c r="Q1382">
        <f t="shared" si="86"/>
        <v>424</v>
      </c>
      <c r="R1382">
        <f t="shared" si="87"/>
        <v>21.2</v>
      </c>
      <c r="S1382" t="s">
        <v>8328</v>
      </c>
      <c r="T1382" t="s">
        <v>8329</v>
      </c>
    </row>
    <row r="1383" spans="1:20" ht="57.6" hidden="1" x14ac:dyDescent="0.3">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11">
        <f t="shared" si="84"/>
        <v>42733.214409722219</v>
      </c>
      <c r="P1383" s="11">
        <f t="shared" si="85"/>
        <v>42703.214409722219</v>
      </c>
      <c r="Q1383">
        <f t="shared" si="86"/>
        <v>107</v>
      </c>
      <c r="R1383">
        <f t="shared" si="87"/>
        <v>73.36</v>
      </c>
      <c r="S1383" t="s">
        <v>8328</v>
      </c>
      <c r="T1383" t="s">
        <v>8329</v>
      </c>
    </row>
    <row r="1384" spans="1:20" ht="43.2" hidden="1" x14ac:dyDescent="0.3">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11">
        <f t="shared" si="84"/>
        <v>41400.800185185188</v>
      </c>
      <c r="P1384" s="11">
        <f t="shared" si="85"/>
        <v>41370.800185185188</v>
      </c>
      <c r="Q1384">
        <f t="shared" si="86"/>
        <v>104</v>
      </c>
      <c r="R1384">
        <f t="shared" si="87"/>
        <v>56.41</v>
      </c>
      <c r="S1384" t="s">
        <v>8328</v>
      </c>
      <c r="T1384" t="s">
        <v>8329</v>
      </c>
    </row>
    <row r="1385" spans="1:20" ht="43.2" hidden="1" x14ac:dyDescent="0.3">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11">
        <f t="shared" si="84"/>
        <v>42727.074976851851</v>
      </c>
      <c r="P1385" s="11">
        <f t="shared" si="85"/>
        <v>42707.074976851851</v>
      </c>
      <c r="Q1385">
        <f t="shared" si="86"/>
        <v>212</v>
      </c>
      <c r="R1385">
        <f t="shared" si="87"/>
        <v>50.25</v>
      </c>
      <c r="S1385" t="s">
        <v>8328</v>
      </c>
      <c r="T1385" t="s">
        <v>8329</v>
      </c>
    </row>
    <row r="1386" spans="1:20" ht="43.2" hidden="1" x14ac:dyDescent="0.3">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11">
        <f t="shared" si="84"/>
        <v>42190.735208333332</v>
      </c>
      <c r="P1386" s="11">
        <f t="shared" si="85"/>
        <v>42160.735208333332</v>
      </c>
      <c r="Q1386">
        <f t="shared" si="86"/>
        <v>124</v>
      </c>
      <c r="R1386">
        <f t="shared" si="87"/>
        <v>68.94</v>
      </c>
      <c r="S1386" t="s">
        <v>8328</v>
      </c>
      <c r="T1386" t="s">
        <v>8329</v>
      </c>
    </row>
    <row r="1387" spans="1:20" ht="43.2" hidden="1" x14ac:dyDescent="0.3">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11">
        <f t="shared" si="84"/>
        <v>42489.507638888885</v>
      </c>
      <c r="P1387" s="11">
        <f t="shared" si="85"/>
        <v>42433.688900462963</v>
      </c>
      <c r="Q1387">
        <f t="shared" si="86"/>
        <v>110</v>
      </c>
      <c r="R1387">
        <f t="shared" si="87"/>
        <v>65.91</v>
      </c>
      <c r="S1387" t="s">
        <v>8328</v>
      </c>
      <c r="T1387" t="s">
        <v>8329</v>
      </c>
    </row>
    <row r="1388" spans="1:20" ht="28.8" hidden="1" x14ac:dyDescent="0.3">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11">
        <f t="shared" si="84"/>
        <v>42214.646863425922</v>
      </c>
      <c r="P1388" s="11">
        <f t="shared" si="85"/>
        <v>42184.646863425922</v>
      </c>
      <c r="Q1388">
        <f t="shared" si="86"/>
        <v>219</v>
      </c>
      <c r="R1388">
        <f t="shared" si="87"/>
        <v>62.5</v>
      </c>
      <c r="S1388" t="s">
        <v>8328</v>
      </c>
      <c r="T1388" t="s">
        <v>8329</v>
      </c>
    </row>
    <row r="1389" spans="1:20" ht="43.2" hidden="1" x14ac:dyDescent="0.3">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11">
        <f t="shared" si="84"/>
        <v>42158.1875</v>
      </c>
      <c r="P1389" s="11">
        <f t="shared" si="85"/>
        <v>42126.92123842593</v>
      </c>
      <c r="Q1389">
        <f t="shared" si="86"/>
        <v>137</v>
      </c>
      <c r="R1389">
        <f t="shared" si="87"/>
        <v>70.06</v>
      </c>
      <c r="S1389" t="s">
        <v>8328</v>
      </c>
      <c r="T1389" t="s">
        <v>8329</v>
      </c>
    </row>
    <row r="1390" spans="1:20" ht="43.2" hidden="1" x14ac:dyDescent="0.3">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11">
        <f t="shared" si="84"/>
        <v>42660.676388888889</v>
      </c>
      <c r="P1390" s="11">
        <f t="shared" si="85"/>
        <v>42634.614780092597</v>
      </c>
      <c r="Q1390">
        <f t="shared" si="86"/>
        <v>135</v>
      </c>
      <c r="R1390">
        <f t="shared" si="87"/>
        <v>60.18</v>
      </c>
      <c r="S1390" t="s">
        <v>8328</v>
      </c>
      <c r="T1390" t="s">
        <v>8329</v>
      </c>
    </row>
    <row r="1391" spans="1:20" ht="28.8" hidden="1" x14ac:dyDescent="0.3">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11">
        <f t="shared" si="84"/>
        <v>42595.480983796297</v>
      </c>
      <c r="P1391" s="11">
        <f t="shared" si="85"/>
        <v>42565.480983796297</v>
      </c>
      <c r="Q1391">
        <f t="shared" si="86"/>
        <v>145</v>
      </c>
      <c r="R1391">
        <f t="shared" si="87"/>
        <v>21.38</v>
      </c>
      <c r="S1391" t="s">
        <v>8328</v>
      </c>
      <c r="T1391" t="s">
        <v>8329</v>
      </c>
    </row>
    <row r="1392" spans="1:20" ht="43.2" hidden="1" x14ac:dyDescent="0.3">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11">
        <f t="shared" si="84"/>
        <v>42121.716666666667</v>
      </c>
      <c r="P1392" s="11">
        <f t="shared" si="85"/>
        <v>42087.803310185183</v>
      </c>
      <c r="Q1392">
        <f t="shared" si="86"/>
        <v>109</v>
      </c>
      <c r="R1392">
        <f t="shared" si="87"/>
        <v>160.79</v>
      </c>
      <c r="S1392" t="s">
        <v>8328</v>
      </c>
      <c r="T1392" t="s">
        <v>8329</v>
      </c>
    </row>
    <row r="1393" spans="1:20" ht="43.2" hidden="1" x14ac:dyDescent="0.3">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11">
        <f t="shared" si="84"/>
        <v>42238.207638888889</v>
      </c>
      <c r="P1393" s="11">
        <f t="shared" si="85"/>
        <v>42193.650671296295</v>
      </c>
      <c r="Q1393">
        <f t="shared" si="86"/>
        <v>110</v>
      </c>
      <c r="R1393">
        <f t="shared" si="87"/>
        <v>42.38</v>
      </c>
      <c r="S1393" t="s">
        <v>8328</v>
      </c>
      <c r="T1393" t="s">
        <v>8329</v>
      </c>
    </row>
    <row r="1394" spans="1:20" ht="43.2" hidden="1" x14ac:dyDescent="0.3">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11">
        <f t="shared" si="84"/>
        <v>42432.154930555553</v>
      </c>
      <c r="P1394" s="11">
        <f t="shared" si="85"/>
        <v>42401.154930555553</v>
      </c>
      <c r="Q1394">
        <f t="shared" si="86"/>
        <v>114</v>
      </c>
      <c r="R1394">
        <f t="shared" si="87"/>
        <v>27.32</v>
      </c>
      <c r="S1394" t="s">
        <v>8328</v>
      </c>
      <c r="T1394" t="s">
        <v>8329</v>
      </c>
    </row>
    <row r="1395" spans="1:20" hidden="1" x14ac:dyDescent="0.3">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11">
        <f t="shared" si="84"/>
        <v>42583.681979166664</v>
      </c>
      <c r="P1395" s="11">
        <f t="shared" si="85"/>
        <v>42553.681979166664</v>
      </c>
      <c r="Q1395">
        <f t="shared" si="86"/>
        <v>102</v>
      </c>
      <c r="R1395">
        <f t="shared" si="87"/>
        <v>196.83</v>
      </c>
      <c r="S1395" t="s">
        <v>8328</v>
      </c>
      <c r="T1395" t="s">
        <v>8329</v>
      </c>
    </row>
    <row r="1396" spans="1:20" ht="43.2" hidden="1" x14ac:dyDescent="0.3">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11">
        <f t="shared" si="84"/>
        <v>42795.125</v>
      </c>
      <c r="P1396" s="11">
        <f t="shared" si="85"/>
        <v>42752.144976851851</v>
      </c>
      <c r="Q1396">
        <f t="shared" si="86"/>
        <v>122</v>
      </c>
      <c r="R1396">
        <f t="shared" si="87"/>
        <v>53.88</v>
      </c>
      <c r="S1396" t="s">
        <v>8328</v>
      </c>
      <c r="T1396" t="s">
        <v>8329</v>
      </c>
    </row>
    <row r="1397" spans="1:20" hidden="1" x14ac:dyDescent="0.3">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11">
        <f t="shared" si="84"/>
        <v>42749.90834490741</v>
      </c>
      <c r="P1397" s="11">
        <f t="shared" si="85"/>
        <v>42719.90834490741</v>
      </c>
      <c r="Q1397">
        <f t="shared" si="86"/>
        <v>112</v>
      </c>
      <c r="R1397">
        <f t="shared" si="87"/>
        <v>47.76</v>
      </c>
      <c r="S1397" t="s">
        <v>8328</v>
      </c>
      <c r="T1397" t="s">
        <v>8329</v>
      </c>
    </row>
    <row r="1398" spans="1:20" ht="43.2" hidden="1" x14ac:dyDescent="0.3">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11">
        <f t="shared" si="84"/>
        <v>42048.99863425926</v>
      </c>
      <c r="P1398" s="11">
        <f t="shared" si="85"/>
        <v>42018.99863425926</v>
      </c>
      <c r="Q1398">
        <f t="shared" si="86"/>
        <v>107</v>
      </c>
      <c r="R1398">
        <f t="shared" si="87"/>
        <v>88.19</v>
      </c>
      <c r="S1398" t="s">
        <v>8328</v>
      </c>
      <c r="T1398" t="s">
        <v>8329</v>
      </c>
    </row>
    <row r="1399" spans="1:20" ht="43.2" hidden="1" x14ac:dyDescent="0.3">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11">
        <f t="shared" si="84"/>
        <v>42670.888194444444</v>
      </c>
      <c r="P1399" s="11">
        <f t="shared" si="85"/>
        <v>42640.917939814812</v>
      </c>
      <c r="Q1399">
        <f t="shared" si="86"/>
        <v>114</v>
      </c>
      <c r="R1399">
        <f t="shared" si="87"/>
        <v>72.06</v>
      </c>
      <c r="S1399" t="s">
        <v>8328</v>
      </c>
      <c r="T1399" t="s">
        <v>8329</v>
      </c>
    </row>
    <row r="1400" spans="1:20" ht="43.2" hidden="1" x14ac:dyDescent="0.3">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11">
        <f t="shared" si="84"/>
        <v>42556.874236111107</v>
      </c>
      <c r="P1400" s="11">
        <f t="shared" si="85"/>
        <v>42526.874236111107</v>
      </c>
      <c r="Q1400">
        <f t="shared" si="86"/>
        <v>110</v>
      </c>
      <c r="R1400">
        <f t="shared" si="87"/>
        <v>74.25</v>
      </c>
      <c r="S1400" t="s">
        <v>8328</v>
      </c>
      <c r="T1400" t="s">
        <v>8329</v>
      </c>
    </row>
    <row r="1401" spans="1:20" ht="43.2" hidden="1" x14ac:dyDescent="0.3">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11">
        <f t="shared" si="84"/>
        <v>41919.004317129627</v>
      </c>
      <c r="P1401" s="11">
        <f t="shared" si="85"/>
        <v>41889.004317129627</v>
      </c>
      <c r="Q1401">
        <f t="shared" si="86"/>
        <v>126</v>
      </c>
      <c r="R1401">
        <f t="shared" si="87"/>
        <v>61.7</v>
      </c>
      <c r="S1401" t="s">
        <v>8328</v>
      </c>
      <c r="T1401" t="s">
        <v>8329</v>
      </c>
    </row>
    <row r="1402" spans="1:20" ht="43.2" hidden="1" x14ac:dyDescent="0.3">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11">
        <f t="shared" si="84"/>
        <v>42533.229166666672</v>
      </c>
      <c r="P1402" s="11">
        <f t="shared" si="85"/>
        <v>42498.341122685189</v>
      </c>
      <c r="Q1402">
        <f t="shared" si="86"/>
        <v>167</v>
      </c>
      <c r="R1402">
        <f t="shared" si="87"/>
        <v>17.239999999999998</v>
      </c>
      <c r="S1402" t="s">
        <v>8328</v>
      </c>
      <c r="T1402" t="s">
        <v>8329</v>
      </c>
    </row>
    <row r="1403" spans="1:20" ht="57.6" hidden="1" x14ac:dyDescent="0.3">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11">
        <f t="shared" si="84"/>
        <v>41420.99622685185</v>
      </c>
      <c r="P1403" s="11">
        <f t="shared" si="85"/>
        <v>41399.99622685185</v>
      </c>
      <c r="Q1403">
        <f t="shared" si="86"/>
        <v>497</v>
      </c>
      <c r="R1403">
        <f t="shared" si="87"/>
        <v>51.72</v>
      </c>
      <c r="S1403" t="s">
        <v>8328</v>
      </c>
      <c r="T1403" t="s">
        <v>8329</v>
      </c>
    </row>
    <row r="1404" spans="1:20" ht="43.2" hidden="1" x14ac:dyDescent="0.3">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11">
        <f t="shared" si="84"/>
        <v>42125.011701388896</v>
      </c>
      <c r="P1404" s="11">
        <f t="shared" si="85"/>
        <v>42065.053368055553</v>
      </c>
      <c r="Q1404">
        <f t="shared" si="86"/>
        <v>109</v>
      </c>
      <c r="R1404">
        <f t="shared" si="87"/>
        <v>24.15</v>
      </c>
      <c r="S1404" t="s">
        <v>8328</v>
      </c>
      <c r="T1404" t="s">
        <v>8329</v>
      </c>
    </row>
    <row r="1405" spans="1:20" ht="43.2" hidden="1" x14ac:dyDescent="0.3">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11">
        <f t="shared" si="84"/>
        <v>41481.062905092593</v>
      </c>
      <c r="P1405" s="11">
        <f t="shared" si="85"/>
        <v>41451.062905092593</v>
      </c>
      <c r="Q1405">
        <f t="shared" si="86"/>
        <v>103</v>
      </c>
      <c r="R1405">
        <f t="shared" si="87"/>
        <v>62.17</v>
      </c>
      <c r="S1405" t="s">
        <v>8328</v>
      </c>
      <c r="T1405" t="s">
        <v>8329</v>
      </c>
    </row>
    <row r="1406" spans="1:20" ht="43.2" hidden="1" x14ac:dyDescent="0.3">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11">
        <f t="shared" si="84"/>
        <v>42057.510243055556</v>
      </c>
      <c r="P1406" s="11">
        <f t="shared" si="85"/>
        <v>42032.510243055556</v>
      </c>
      <c r="Q1406">
        <f t="shared" si="86"/>
        <v>2</v>
      </c>
      <c r="R1406">
        <f t="shared" si="87"/>
        <v>48.2</v>
      </c>
      <c r="S1406" t="s">
        <v>8325</v>
      </c>
      <c r="T1406" t="s">
        <v>8344</v>
      </c>
    </row>
    <row r="1407" spans="1:20" ht="28.8" hidden="1" x14ac:dyDescent="0.3">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11">
        <f t="shared" si="84"/>
        <v>41971.722233796296</v>
      </c>
      <c r="P1407" s="11">
        <f t="shared" si="85"/>
        <v>41941.680567129632</v>
      </c>
      <c r="Q1407">
        <f t="shared" si="86"/>
        <v>0</v>
      </c>
      <c r="R1407">
        <f t="shared" si="87"/>
        <v>6.18</v>
      </c>
      <c r="S1407" t="s">
        <v>8325</v>
      </c>
      <c r="T1407" t="s">
        <v>8344</v>
      </c>
    </row>
    <row r="1408" spans="1:20" hidden="1" x14ac:dyDescent="0.3">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11">
        <f t="shared" si="84"/>
        <v>42350.416666666672</v>
      </c>
      <c r="P1408" s="11">
        <f t="shared" si="85"/>
        <v>42297.432951388888</v>
      </c>
      <c r="Q1408">
        <f t="shared" si="86"/>
        <v>0</v>
      </c>
      <c r="R1408">
        <f t="shared" si="87"/>
        <v>5</v>
      </c>
      <c r="S1408" t="s">
        <v>8325</v>
      </c>
      <c r="T1408" t="s">
        <v>8344</v>
      </c>
    </row>
    <row r="1409" spans="1:20" ht="43.2" hidden="1" x14ac:dyDescent="0.3">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11">
        <f t="shared" si="84"/>
        <v>41863.536782407406</v>
      </c>
      <c r="P1409" s="11">
        <f t="shared" si="85"/>
        <v>41838.536782407406</v>
      </c>
      <c r="Q1409">
        <f t="shared" si="86"/>
        <v>1</v>
      </c>
      <c r="R1409">
        <f t="shared" si="87"/>
        <v>7.5</v>
      </c>
      <c r="S1409" t="s">
        <v>8325</v>
      </c>
      <c r="T1409" t="s">
        <v>8344</v>
      </c>
    </row>
    <row r="1410" spans="1:20" ht="43.2" hidden="1" x14ac:dyDescent="0.3">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11">
        <f t="shared" ref="O1410:O1473" si="88">(((I1410/60)/60)/24)+DATE(1970,1,1)</f>
        <v>42321.913842592592</v>
      </c>
      <c r="P1410" s="11">
        <f t="shared" ref="P1410:P1473" si="89">(((J1410/60)/60)/24)+DATE(1970,1,1)</f>
        <v>42291.872175925921</v>
      </c>
      <c r="Q1410">
        <f t="shared" ref="Q1410:Q1473" si="90">ROUND(E1410/D1410*100,0)</f>
        <v>7</v>
      </c>
      <c r="R1410">
        <f t="shared" si="87"/>
        <v>12</v>
      </c>
      <c r="S1410" t="s">
        <v>8325</v>
      </c>
      <c r="T1410" t="s">
        <v>8344</v>
      </c>
    </row>
    <row r="1411" spans="1:20" ht="43.2" hidden="1" x14ac:dyDescent="0.3">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11">
        <f t="shared" si="88"/>
        <v>42005.175173611111</v>
      </c>
      <c r="P1411" s="11">
        <f t="shared" si="89"/>
        <v>41945.133506944447</v>
      </c>
      <c r="Q1411">
        <f t="shared" si="90"/>
        <v>0</v>
      </c>
      <c r="R1411">
        <f t="shared" ref="R1411:R1474" si="91">IFERROR(ROUND(E1411/L1411,2),0)</f>
        <v>0</v>
      </c>
      <c r="S1411" t="s">
        <v>8325</v>
      </c>
      <c r="T1411" t="s">
        <v>8344</v>
      </c>
    </row>
    <row r="1412" spans="1:20" ht="43.2" hidden="1" x14ac:dyDescent="0.3">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11">
        <f t="shared" si="88"/>
        <v>42524.318518518514</v>
      </c>
      <c r="P1412" s="11">
        <f t="shared" si="89"/>
        <v>42479.318518518514</v>
      </c>
      <c r="Q1412">
        <f t="shared" si="90"/>
        <v>0</v>
      </c>
      <c r="R1412">
        <f t="shared" si="91"/>
        <v>1</v>
      </c>
      <c r="S1412" t="s">
        <v>8325</v>
      </c>
      <c r="T1412" t="s">
        <v>8344</v>
      </c>
    </row>
    <row r="1413" spans="1:20" ht="57.6" hidden="1" x14ac:dyDescent="0.3">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11">
        <f t="shared" si="88"/>
        <v>42041.059027777781</v>
      </c>
      <c r="P1413" s="11">
        <f t="shared" si="89"/>
        <v>42013.059027777781</v>
      </c>
      <c r="Q1413">
        <f t="shared" si="90"/>
        <v>0</v>
      </c>
      <c r="R1413">
        <f t="shared" si="91"/>
        <v>2.33</v>
      </c>
      <c r="S1413" t="s">
        <v>8325</v>
      </c>
      <c r="T1413" t="s">
        <v>8344</v>
      </c>
    </row>
    <row r="1414" spans="1:20" ht="28.8" hidden="1" x14ac:dyDescent="0.3">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11">
        <f t="shared" si="88"/>
        <v>41977.063645833332</v>
      </c>
      <c r="P1414" s="11">
        <f t="shared" si="89"/>
        <v>41947.063645833332</v>
      </c>
      <c r="Q1414">
        <f t="shared" si="90"/>
        <v>5</v>
      </c>
      <c r="R1414">
        <f t="shared" si="91"/>
        <v>24.62</v>
      </c>
      <c r="S1414" t="s">
        <v>8325</v>
      </c>
      <c r="T1414" t="s">
        <v>8344</v>
      </c>
    </row>
    <row r="1415" spans="1:20" ht="57.6" hidden="1" x14ac:dyDescent="0.3">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11">
        <f t="shared" si="88"/>
        <v>42420.437152777777</v>
      </c>
      <c r="P1415" s="11">
        <f t="shared" si="89"/>
        <v>42360.437152777777</v>
      </c>
      <c r="Q1415">
        <f t="shared" si="90"/>
        <v>5</v>
      </c>
      <c r="R1415">
        <f t="shared" si="91"/>
        <v>100</v>
      </c>
      <c r="S1415" t="s">
        <v>8325</v>
      </c>
      <c r="T1415" t="s">
        <v>8344</v>
      </c>
    </row>
    <row r="1416" spans="1:20" ht="43.2" hidden="1" x14ac:dyDescent="0.3">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11">
        <f t="shared" si="88"/>
        <v>42738.25309027778</v>
      </c>
      <c r="P1416" s="11">
        <f t="shared" si="89"/>
        <v>42708.25309027778</v>
      </c>
      <c r="Q1416">
        <f t="shared" si="90"/>
        <v>0</v>
      </c>
      <c r="R1416">
        <f t="shared" si="91"/>
        <v>1</v>
      </c>
      <c r="S1416" t="s">
        <v>8325</v>
      </c>
      <c r="T1416" t="s">
        <v>8344</v>
      </c>
    </row>
    <row r="1417" spans="1:20" ht="43.2" hidden="1" x14ac:dyDescent="0.3">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11">
        <f t="shared" si="88"/>
        <v>42232.675821759258</v>
      </c>
      <c r="P1417" s="11">
        <f t="shared" si="89"/>
        <v>42192.675821759258</v>
      </c>
      <c r="Q1417">
        <f t="shared" si="90"/>
        <v>18</v>
      </c>
      <c r="R1417">
        <f t="shared" si="91"/>
        <v>88.89</v>
      </c>
      <c r="S1417" t="s">
        <v>8325</v>
      </c>
      <c r="T1417" t="s">
        <v>8344</v>
      </c>
    </row>
    <row r="1418" spans="1:20" ht="43.2" hidden="1" x14ac:dyDescent="0.3">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11">
        <f t="shared" si="88"/>
        <v>42329.967812499999</v>
      </c>
      <c r="P1418" s="11">
        <f t="shared" si="89"/>
        <v>42299.926145833335</v>
      </c>
      <c r="Q1418">
        <f t="shared" si="90"/>
        <v>0</v>
      </c>
      <c r="R1418">
        <f t="shared" si="91"/>
        <v>0</v>
      </c>
      <c r="S1418" t="s">
        <v>8325</v>
      </c>
      <c r="T1418" t="s">
        <v>8344</v>
      </c>
    </row>
    <row r="1419" spans="1:20" ht="43.2" hidden="1" x14ac:dyDescent="0.3">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11">
        <f t="shared" si="88"/>
        <v>42262.465972222228</v>
      </c>
      <c r="P1419" s="11">
        <f t="shared" si="89"/>
        <v>42232.15016203704</v>
      </c>
      <c r="Q1419">
        <f t="shared" si="90"/>
        <v>1</v>
      </c>
      <c r="R1419">
        <f t="shared" si="91"/>
        <v>27.5</v>
      </c>
      <c r="S1419" t="s">
        <v>8325</v>
      </c>
      <c r="T1419" t="s">
        <v>8344</v>
      </c>
    </row>
    <row r="1420" spans="1:20" ht="57.6" hidden="1" x14ac:dyDescent="0.3">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11">
        <f t="shared" si="88"/>
        <v>42425.456412037034</v>
      </c>
      <c r="P1420" s="11">
        <f t="shared" si="89"/>
        <v>42395.456412037034</v>
      </c>
      <c r="Q1420">
        <f t="shared" si="90"/>
        <v>0</v>
      </c>
      <c r="R1420">
        <f t="shared" si="91"/>
        <v>6</v>
      </c>
      <c r="S1420" t="s">
        <v>8325</v>
      </c>
      <c r="T1420" t="s">
        <v>8344</v>
      </c>
    </row>
    <row r="1421" spans="1:20" ht="57.6" hidden="1" x14ac:dyDescent="0.3">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11">
        <f t="shared" si="88"/>
        <v>42652.456238425926</v>
      </c>
      <c r="P1421" s="11">
        <f t="shared" si="89"/>
        <v>42622.456238425926</v>
      </c>
      <c r="Q1421">
        <f t="shared" si="90"/>
        <v>7</v>
      </c>
      <c r="R1421">
        <f t="shared" si="91"/>
        <v>44.5</v>
      </c>
      <c r="S1421" t="s">
        <v>8325</v>
      </c>
      <c r="T1421" t="s">
        <v>8344</v>
      </c>
    </row>
    <row r="1422" spans="1:20" ht="28.8" hidden="1" x14ac:dyDescent="0.3">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11">
        <f t="shared" si="88"/>
        <v>42549.667662037042</v>
      </c>
      <c r="P1422" s="11">
        <f t="shared" si="89"/>
        <v>42524.667662037042</v>
      </c>
      <c r="Q1422">
        <f t="shared" si="90"/>
        <v>3</v>
      </c>
      <c r="R1422">
        <f t="shared" si="91"/>
        <v>1</v>
      </c>
      <c r="S1422" t="s">
        <v>8325</v>
      </c>
      <c r="T1422" t="s">
        <v>8344</v>
      </c>
    </row>
    <row r="1423" spans="1:20" ht="57.6" hidden="1" x14ac:dyDescent="0.3">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11">
        <f t="shared" si="88"/>
        <v>42043.915613425925</v>
      </c>
      <c r="P1423" s="11">
        <f t="shared" si="89"/>
        <v>42013.915613425925</v>
      </c>
      <c r="Q1423">
        <f t="shared" si="90"/>
        <v>0</v>
      </c>
      <c r="R1423">
        <f t="shared" si="91"/>
        <v>100</v>
      </c>
      <c r="S1423" t="s">
        <v>8325</v>
      </c>
      <c r="T1423" t="s">
        <v>8344</v>
      </c>
    </row>
    <row r="1424" spans="1:20" ht="43.2" hidden="1" x14ac:dyDescent="0.3">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11">
        <f t="shared" si="88"/>
        <v>42634.239629629628</v>
      </c>
      <c r="P1424" s="11">
        <f t="shared" si="89"/>
        <v>42604.239629629628</v>
      </c>
      <c r="Q1424">
        <f t="shared" si="90"/>
        <v>0</v>
      </c>
      <c r="R1424">
        <f t="shared" si="91"/>
        <v>13</v>
      </c>
      <c r="S1424" t="s">
        <v>8325</v>
      </c>
      <c r="T1424" t="s">
        <v>8344</v>
      </c>
    </row>
    <row r="1425" spans="1:20" ht="43.2" hidden="1" x14ac:dyDescent="0.3">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11">
        <f t="shared" si="88"/>
        <v>42370.360312500001</v>
      </c>
      <c r="P1425" s="11">
        <f t="shared" si="89"/>
        <v>42340.360312500001</v>
      </c>
      <c r="Q1425">
        <f t="shared" si="90"/>
        <v>0</v>
      </c>
      <c r="R1425">
        <f t="shared" si="91"/>
        <v>100</v>
      </c>
      <c r="S1425" t="s">
        <v>8325</v>
      </c>
      <c r="T1425" t="s">
        <v>8344</v>
      </c>
    </row>
    <row r="1426" spans="1:20" ht="43.2" hidden="1" x14ac:dyDescent="0.3">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11">
        <f t="shared" si="88"/>
        <v>42689.759282407409</v>
      </c>
      <c r="P1426" s="11">
        <f t="shared" si="89"/>
        <v>42676.717615740738</v>
      </c>
      <c r="Q1426">
        <f t="shared" si="90"/>
        <v>20</v>
      </c>
      <c r="R1426">
        <f t="shared" si="91"/>
        <v>109.07</v>
      </c>
      <c r="S1426" t="s">
        <v>8325</v>
      </c>
      <c r="T1426" t="s">
        <v>8344</v>
      </c>
    </row>
    <row r="1427" spans="1:20" ht="43.2" hidden="1" x14ac:dyDescent="0.3">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11">
        <f t="shared" si="88"/>
        <v>42123.131469907406</v>
      </c>
      <c r="P1427" s="11">
        <f t="shared" si="89"/>
        <v>42093.131469907406</v>
      </c>
      <c r="Q1427">
        <f t="shared" si="90"/>
        <v>0</v>
      </c>
      <c r="R1427">
        <f t="shared" si="91"/>
        <v>0</v>
      </c>
      <c r="S1427" t="s">
        <v>8325</v>
      </c>
      <c r="T1427" t="s">
        <v>8344</v>
      </c>
    </row>
    <row r="1428" spans="1:20" ht="43.2" hidden="1" x14ac:dyDescent="0.3">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11">
        <f t="shared" si="88"/>
        <v>42240.390277777777</v>
      </c>
      <c r="P1428" s="11">
        <f t="shared" si="89"/>
        <v>42180.390277777777</v>
      </c>
      <c r="Q1428">
        <f t="shared" si="90"/>
        <v>0</v>
      </c>
      <c r="R1428">
        <f t="shared" si="91"/>
        <v>0</v>
      </c>
      <c r="S1428" t="s">
        <v>8325</v>
      </c>
      <c r="T1428" t="s">
        <v>8344</v>
      </c>
    </row>
    <row r="1429" spans="1:20" ht="57.6" hidden="1" x14ac:dyDescent="0.3">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11">
        <f t="shared" si="88"/>
        <v>42631.851678240739</v>
      </c>
      <c r="P1429" s="11">
        <f t="shared" si="89"/>
        <v>42601.851678240739</v>
      </c>
      <c r="Q1429">
        <f t="shared" si="90"/>
        <v>8</v>
      </c>
      <c r="R1429">
        <f t="shared" si="91"/>
        <v>104.75</v>
      </c>
      <c r="S1429" t="s">
        <v>8325</v>
      </c>
      <c r="T1429" t="s">
        <v>8344</v>
      </c>
    </row>
    <row r="1430" spans="1:20" ht="43.2" hidden="1" x14ac:dyDescent="0.3">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11">
        <f t="shared" si="88"/>
        <v>42462.338159722218</v>
      </c>
      <c r="P1430" s="11">
        <f t="shared" si="89"/>
        <v>42432.379826388889</v>
      </c>
      <c r="Q1430">
        <f t="shared" si="90"/>
        <v>5</v>
      </c>
      <c r="R1430">
        <f t="shared" si="91"/>
        <v>15</v>
      </c>
      <c r="S1430" t="s">
        <v>8325</v>
      </c>
      <c r="T1430" t="s">
        <v>8344</v>
      </c>
    </row>
    <row r="1431" spans="1:20" ht="43.2" hidden="1" x14ac:dyDescent="0.3">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11">
        <f t="shared" si="88"/>
        <v>42104.060671296291</v>
      </c>
      <c r="P1431" s="11">
        <f t="shared" si="89"/>
        <v>42074.060671296291</v>
      </c>
      <c r="Q1431">
        <f t="shared" si="90"/>
        <v>0</v>
      </c>
      <c r="R1431">
        <f t="shared" si="91"/>
        <v>0</v>
      </c>
      <c r="S1431" t="s">
        <v>8325</v>
      </c>
      <c r="T1431" t="s">
        <v>8344</v>
      </c>
    </row>
    <row r="1432" spans="1:20" ht="43.2" hidden="1" x14ac:dyDescent="0.3">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11">
        <f t="shared" si="88"/>
        <v>41992.813518518517</v>
      </c>
      <c r="P1432" s="11">
        <f t="shared" si="89"/>
        <v>41961.813518518517</v>
      </c>
      <c r="Q1432">
        <f t="shared" si="90"/>
        <v>8</v>
      </c>
      <c r="R1432">
        <f t="shared" si="91"/>
        <v>80.599999999999994</v>
      </c>
      <c r="S1432" t="s">
        <v>8325</v>
      </c>
      <c r="T1432" t="s">
        <v>8344</v>
      </c>
    </row>
    <row r="1433" spans="1:20" ht="43.2" hidden="1" x14ac:dyDescent="0.3">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11">
        <f t="shared" si="88"/>
        <v>42334.252500000002</v>
      </c>
      <c r="P1433" s="11">
        <f t="shared" si="89"/>
        <v>42304.210833333331</v>
      </c>
      <c r="Q1433">
        <f t="shared" si="90"/>
        <v>32</v>
      </c>
      <c r="R1433">
        <f t="shared" si="91"/>
        <v>115.55</v>
      </c>
      <c r="S1433" t="s">
        <v>8325</v>
      </c>
      <c r="T1433" t="s">
        <v>8344</v>
      </c>
    </row>
    <row r="1434" spans="1:20" ht="43.2" hidden="1" x14ac:dyDescent="0.3">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11">
        <f t="shared" si="88"/>
        <v>42205.780416666668</v>
      </c>
      <c r="P1434" s="11">
        <f t="shared" si="89"/>
        <v>42175.780416666668</v>
      </c>
      <c r="Q1434">
        <f t="shared" si="90"/>
        <v>0</v>
      </c>
      <c r="R1434">
        <f t="shared" si="91"/>
        <v>0</v>
      </c>
      <c r="S1434" t="s">
        <v>8325</v>
      </c>
      <c r="T1434" t="s">
        <v>8344</v>
      </c>
    </row>
    <row r="1435" spans="1:20" ht="43.2" hidden="1" x14ac:dyDescent="0.3">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11">
        <f t="shared" si="88"/>
        <v>42714.458333333328</v>
      </c>
      <c r="P1435" s="11">
        <f t="shared" si="89"/>
        <v>42673.625868055555</v>
      </c>
      <c r="Q1435">
        <f t="shared" si="90"/>
        <v>7</v>
      </c>
      <c r="R1435">
        <f t="shared" si="91"/>
        <v>80.5</v>
      </c>
      <c r="S1435" t="s">
        <v>8325</v>
      </c>
      <c r="T1435" t="s">
        <v>8344</v>
      </c>
    </row>
    <row r="1436" spans="1:20" ht="43.2" hidden="1" x14ac:dyDescent="0.3">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11">
        <f t="shared" si="88"/>
        <v>42163.625</v>
      </c>
      <c r="P1436" s="11">
        <f t="shared" si="89"/>
        <v>42142.767106481479</v>
      </c>
      <c r="Q1436">
        <f t="shared" si="90"/>
        <v>10</v>
      </c>
      <c r="R1436">
        <f t="shared" si="91"/>
        <v>744.55</v>
      </c>
      <c r="S1436" t="s">
        <v>8325</v>
      </c>
      <c r="T1436" t="s">
        <v>8344</v>
      </c>
    </row>
    <row r="1437" spans="1:20" ht="43.2" hidden="1" x14ac:dyDescent="0.3">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11">
        <f t="shared" si="88"/>
        <v>42288.780324074076</v>
      </c>
      <c r="P1437" s="11">
        <f t="shared" si="89"/>
        <v>42258.780324074076</v>
      </c>
      <c r="Q1437">
        <f t="shared" si="90"/>
        <v>0</v>
      </c>
      <c r="R1437">
        <f t="shared" si="91"/>
        <v>7.5</v>
      </c>
      <c r="S1437" t="s">
        <v>8325</v>
      </c>
      <c r="T1437" t="s">
        <v>8344</v>
      </c>
    </row>
    <row r="1438" spans="1:20" ht="43.2" hidden="1" x14ac:dyDescent="0.3">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11">
        <f t="shared" si="88"/>
        <v>42421.35019675926</v>
      </c>
      <c r="P1438" s="11">
        <f t="shared" si="89"/>
        <v>42391.35019675926</v>
      </c>
      <c r="Q1438">
        <f t="shared" si="90"/>
        <v>1</v>
      </c>
      <c r="R1438">
        <f t="shared" si="91"/>
        <v>38.5</v>
      </c>
      <c r="S1438" t="s">
        <v>8325</v>
      </c>
      <c r="T1438" t="s">
        <v>8344</v>
      </c>
    </row>
    <row r="1439" spans="1:20" ht="57.6" hidden="1" x14ac:dyDescent="0.3">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11">
        <f t="shared" si="88"/>
        <v>41833.207638888889</v>
      </c>
      <c r="P1439" s="11">
        <f t="shared" si="89"/>
        <v>41796.531701388885</v>
      </c>
      <c r="Q1439">
        <f t="shared" si="90"/>
        <v>27</v>
      </c>
      <c r="R1439">
        <f t="shared" si="91"/>
        <v>36.68</v>
      </c>
      <c r="S1439" t="s">
        <v>8325</v>
      </c>
      <c r="T1439" t="s">
        <v>8344</v>
      </c>
    </row>
    <row r="1440" spans="1:20" ht="43.2" hidden="1" x14ac:dyDescent="0.3">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11">
        <f t="shared" si="88"/>
        <v>42487.579861111109</v>
      </c>
      <c r="P1440" s="11">
        <f t="shared" si="89"/>
        <v>42457.871516203704</v>
      </c>
      <c r="Q1440">
        <f t="shared" si="90"/>
        <v>3</v>
      </c>
      <c r="R1440">
        <f t="shared" si="91"/>
        <v>75</v>
      </c>
      <c r="S1440" t="s">
        <v>8325</v>
      </c>
      <c r="T1440" t="s">
        <v>8344</v>
      </c>
    </row>
    <row r="1441" spans="1:20" ht="43.2" hidden="1" x14ac:dyDescent="0.3">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11">
        <f t="shared" si="88"/>
        <v>42070.829872685179</v>
      </c>
      <c r="P1441" s="11">
        <f t="shared" si="89"/>
        <v>42040.829872685179</v>
      </c>
      <c r="Q1441">
        <f t="shared" si="90"/>
        <v>7</v>
      </c>
      <c r="R1441">
        <f t="shared" si="91"/>
        <v>30</v>
      </c>
      <c r="S1441" t="s">
        <v>8325</v>
      </c>
      <c r="T1441" t="s">
        <v>8344</v>
      </c>
    </row>
    <row r="1442" spans="1:20" ht="43.2" hidden="1" x14ac:dyDescent="0.3">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11">
        <f t="shared" si="88"/>
        <v>42516.748414351852</v>
      </c>
      <c r="P1442" s="11">
        <f t="shared" si="89"/>
        <v>42486.748414351852</v>
      </c>
      <c r="Q1442">
        <f t="shared" si="90"/>
        <v>0</v>
      </c>
      <c r="R1442">
        <f t="shared" si="91"/>
        <v>1</v>
      </c>
      <c r="S1442" t="s">
        <v>8325</v>
      </c>
      <c r="T1442" t="s">
        <v>8344</v>
      </c>
    </row>
    <row r="1443" spans="1:20" ht="43.2" hidden="1" x14ac:dyDescent="0.3">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11">
        <f t="shared" si="88"/>
        <v>42258.765844907408</v>
      </c>
      <c r="P1443" s="11">
        <f t="shared" si="89"/>
        <v>42198.765844907408</v>
      </c>
      <c r="Q1443">
        <f t="shared" si="90"/>
        <v>1</v>
      </c>
      <c r="R1443">
        <f t="shared" si="91"/>
        <v>673.33</v>
      </c>
      <c r="S1443" t="s">
        <v>8325</v>
      </c>
      <c r="T1443" t="s">
        <v>8344</v>
      </c>
    </row>
    <row r="1444" spans="1:20" ht="43.2" hidden="1" x14ac:dyDescent="0.3">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11">
        <f t="shared" si="88"/>
        <v>42515.64534722222</v>
      </c>
      <c r="P1444" s="11">
        <f t="shared" si="89"/>
        <v>42485.64534722222</v>
      </c>
      <c r="Q1444">
        <f t="shared" si="90"/>
        <v>0</v>
      </c>
      <c r="R1444">
        <f t="shared" si="91"/>
        <v>0</v>
      </c>
      <c r="S1444" t="s">
        <v>8325</v>
      </c>
      <c r="T1444" t="s">
        <v>8344</v>
      </c>
    </row>
    <row r="1445" spans="1:20" ht="43.2" hidden="1" x14ac:dyDescent="0.3">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11">
        <f t="shared" si="88"/>
        <v>42737.926030092596</v>
      </c>
      <c r="P1445" s="11">
        <f t="shared" si="89"/>
        <v>42707.926030092596</v>
      </c>
      <c r="Q1445">
        <f t="shared" si="90"/>
        <v>0</v>
      </c>
      <c r="R1445">
        <f t="shared" si="91"/>
        <v>0</v>
      </c>
      <c r="S1445" t="s">
        <v>8325</v>
      </c>
      <c r="T1445" t="s">
        <v>8344</v>
      </c>
    </row>
    <row r="1446" spans="1:20" ht="43.2" hidden="1" x14ac:dyDescent="0.3">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11">
        <f t="shared" si="88"/>
        <v>42259.873402777783</v>
      </c>
      <c r="P1446" s="11">
        <f t="shared" si="89"/>
        <v>42199.873402777783</v>
      </c>
      <c r="Q1446">
        <f t="shared" si="90"/>
        <v>0</v>
      </c>
      <c r="R1446">
        <f t="shared" si="91"/>
        <v>0</v>
      </c>
      <c r="S1446" t="s">
        <v>8325</v>
      </c>
      <c r="T1446" t="s">
        <v>8344</v>
      </c>
    </row>
    <row r="1447" spans="1:20" ht="43.2" hidden="1" x14ac:dyDescent="0.3">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11">
        <f t="shared" si="88"/>
        <v>42169.542303240742</v>
      </c>
      <c r="P1447" s="11">
        <f t="shared" si="89"/>
        <v>42139.542303240742</v>
      </c>
      <c r="Q1447">
        <f t="shared" si="90"/>
        <v>0</v>
      </c>
      <c r="R1447">
        <f t="shared" si="91"/>
        <v>0</v>
      </c>
      <c r="S1447" t="s">
        <v>8325</v>
      </c>
      <c r="T1447" t="s">
        <v>8344</v>
      </c>
    </row>
    <row r="1448" spans="1:20" ht="43.2" hidden="1" x14ac:dyDescent="0.3">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11">
        <f t="shared" si="88"/>
        <v>42481.447662037041</v>
      </c>
      <c r="P1448" s="11">
        <f t="shared" si="89"/>
        <v>42461.447662037041</v>
      </c>
      <c r="Q1448">
        <f t="shared" si="90"/>
        <v>0</v>
      </c>
      <c r="R1448">
        <f t="shared" si="91"/>
        <v>0</v>
      </c>
      <c r="S1448" t="s">
        <v>8325</v>
      </c>
      <c r="T1448" t="s">
        <v>8344</v>
      </c>
    </row>
    <row r="1449" spans="1:20" ht="28.8" hidden="1" x14ac:dyDescent="0.3">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11">
        <f t="shared" si="88"/>
        <v>42559.730717592596</v>
      </c>
      <c r="P1449" s="11">
        <f t="shared" si="89"/>
        <v>42529.730717592596</v>
      </c>
      <c r="Q1449">
        <f t="shared" si="90"/>
        <v>0</v>
      </c>
      <c r="R1449">
        <f t="shared" si="91"/>
        <v>25</v>
      </c>
      <c r="S1449" t="s">
        <v>8325</v>
      </c>
      <c r="T1449" t="s">
        <v>8344</v>
      </c>
    </row>
    <row r="1450" spans="1:20" ht="57.6" hidden="1" x14ac:dyDescent="0.3">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11">
        <f t="shared" si="88"/>
        <v>42146.225694444445</v>
      </c>
      <c r="P1450" s="11">
        <f t="shared" si="89"/>
        <v>42115.936550925922</v>
      </c>
      <c r="Q1450">
        <f t="shared" si="90"/>
        <v>0</v>
      </c>
      <c r="R1450">
        <f t="shared" si="91"/>
        <v>0</v>
      </c>
      <c r="S1450" t="s">
        <v>8325</v>
      </c>
      <c r="T1450" t="s">
        <v>8344</v>
      </c>
    </row>
    <row r="1451" spans="1:20" ht="43.2" hidden="1" x14ac:dyDescent="0.3">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11">
        <f t="shared" si="88"/>
        <v>42134.811400462961</v>
      </c>
      <c r="P1451" s="11">
        <f t="shared" si="89"/>
        <v>42086.811400462961</v>
      </c>
      <c r="Q1451">
        <f t="shared" si="90"/>
        <v>0</v>
      </c>
      <c r="R1451">
        <f t="shared" si="91"/>
        <v>0</v>
      </c>
      <c r="S1451" t="s">
        <v>8325</v>
      </c>
      <c r="T1451" t="s">
        <v>8344</v>
      </c>
    </row>
    <row r="1452" spans="1:20" ht="57.6" hidden="1" x14ac:dyDescent="0.3">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11">
        <f t="shared" si="88"/>
        <v>42420.171261574069</v>
      </c>
      <c r="P1452" s="11">
        <f t="shared" si="89"/>
        <v>42390.171261574069</v>
      </c>
      <c r="Q1452">
        <f t="shared" si="90"/>
        <v>0</v>
      </c>
      <c r="R1452">
        <f t="shared" si="91"/>
        <v>1</v>
      </c>
      <c r="S1452" t="s">
        <v>8325</v>
      </c>
      <c r="T1452" t="s">
        <v>8344</v>
      </c>
    </row>
    <row r="1453" spans="1:20" ht="43.2" hidden="1" x14ac:dyDescent="0.3">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11">
        <f t="shared" si="88"/>
        <v>41962.00068287037</v>
      </c>
      <c r="P1453" s="11">
        <f t="shared" si="89"/>
        <v>41931.959016203706</v>
      </c>
      <c r="Q1453">
        <f t="shared" si="90"/>
        <v>0</v>
      </c>
      <c r="R1453">
        <f t="shared" si="91"/>
        <v>1</v>
      </c>
      <c r="S1453" t="s">
        <v>8325</v>
      </c>
      <c r="T1453" t="s">
        <v>8344</v>
      </c>
    </row>
    <row r="1454" spans="1:20" ht="28.8" hidden="1" x14ac:dyDescent="0.3">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11">
        <f t="shared" si="88"/>
        <v>41848.703275462962</v>
      </c>
      <c r="P1454" s="11">
        <f t="shared" si="89"/>
        <v>41818.703275462962</v>
      </c>
      <c r="Q1454">
        <f t="shared" si="90"/>
        <v>0</v>
      </c>
      <c r="R1454">
        <f t="shared" si="91"/>
        <v>0</v>
      </c>
      <c r="S1454" t="s">
        <v>8325</v>
      </c>
      <c r="T1454" t="s">
        <v>8344</v>
      </c>
    </row>
    <row r="1455" spans="1:20" ht="43.2" hidden="1" x14ac:dyDescent="0.3">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11">
        <f t="shared" si="88"/>
        <v>42840.654479166667</v>
      </c>
      <c r="P1455" s="11">
        <f t="shared" si="89"/>
        <v>42795.696145833332</v>
      </c>
      <c r="Q1455">
        <f t="shared" si="90"/>
        <v>0</v>
      </c>
      <c r="R1455">
        <f t="shared" si="91"/>
        <v>0</v>
      </c>
      <c r="S1455" t="s">
        <v>8325</v>
      </c>
      <c r="T1455" t="s">
        <v>8344</v>
      </c>
    </row>
    <row r="1456" spans="1:20" ht="43.2" hidden="1" x14ac:dyDescent="0.3">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11">
        <f t="shared" si="88"/>
        <v>42484.915972222225</v>
      </c>
      <c r="P1456" s="11">
        <f t="shared" si="89"/>
        <v>42463.866666666669</v>
      </c>
      <c r="Q1456">
        <f t="shared" si="90"/>
        <v>1</v>
      </c>
      <c r="R1456">
        <f t="shared" si="91"/>
        <v>15</v>
      </c>
      <c r="S1456" t="s">
        <v>8325</v>
      </c>
      <c r="T1456" t="s">
        <v>8344</v>
      </c>
    </row>
    <row r="1457" spans="1:20" ht="43.2" hidden="1" x14ac:dyDescent="0.3">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11">
        <f t="shared" si="88"/>
        <v>41887.568749999999</v>
      </c>
      <c r="P1457" s="11">
        <f t="shared" si="89"/>
        <v>41832.672685185185</v>
      </c>
      <c r="Q1457">
        <f t="shared" si="90"/>
        <v>11</v>
      </c>
      <c r="R1457">
        <f t="shared" si="91"/>
        <v>225</v>
      </c>
      <c r="S1457" t="s">
        <v>8325</v>
      </c>
      <c r="T1457" t="s">
        <v>8344</v>
      </c>
    </row>
    <row r="1458" spans="1:20" hidden="1" x14ac:dyDescent="0.3">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11">
        <f t="shared" si="88"/>
        <v>42738.668576388889</v>
      </c>
      <c r="P1458" s="11">
        <f t="shared" si="89"/>
        <v>42708.668576388889</v>
      </c>
      <c r="Q1458">
        <f t="shared" si="90"/>
        <v>3</v>
      </c>
      <c r="R1458">
        <f t="shared" si="91"/>
        <v>48.33</v>
      </c>
      <c r="S1458" t="s">
        <v>8325</v>
      </c>
      <c r="T1458" t="s">
        <v>8344</v>
      </c>
    </row>
    <row r="1459" spans="1:20" ht="28.8" hidden="1" x14ac:dyDescent="0.3">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11">
        <f t="shared" si="88"/>
        <v>42319.938009259262</v>
      </c>
      <c r="P1459" s="11">
        <f t="shared" si="89"/>
        <v>42289.89634259259</v>
      </c>
      <c r="Q1459">
        <f t="shared" si="90"/>
        <v>0</v>
      </c>
      <c r="R1459">
        <f t="shared" si="91"/>
        <v>0</v>
      </c>
      <c r="S1459" t="s">
        <v>8325</v>
      </c>
      <c r="T1459" t="s">
        <v>8344</v>
      </c>
    </row>
    <row r="1460" spans="1:20" ht="57.6" hidden="1" x14ac:dyDescent="0.3">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11">
        <f t="shared" si="88"/>
        <v>41862.166666666664</v>
      </c>
      <c r="P1460" s="11">
        <f t="shared" si="89"/>
        <v>41831.705555555556</v>
      </c>
      <c r="Q1460">
        <f t="shared" si="90"/>
        <v>0</v>
      </c>
      <c r="R1460">
        <f t="shared" si="91"/>
        <v>0</v>
      </c>
      <c r="S1460" t="s">
        <v>8325</v>
      </c>
      <c r="T1460" t="s">
        <v>8344</v>
      </c>
    </row>
    <row r="1461" spans="1:20" ht="43.2" hidden="1" x14ac:dyDescent="0.3">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11">
        <f t="shared" si="88"/>
        <v>42340.725694444445</v>
      </c>
      <c r="P1461" s="11">
        <f t="shared" si="89"/>
        <v>42312.204814814817</v>
      </c>
      <c r="Q1461">
        <f t="shared" si="90"/>
        <v>0</v>
      </c>
      <c r="R1461">
        <f t="shared" si="91"/>
        <v>0</v>
      </c>
      <c r="S1461" t="s">
        <v>8325</v>
      </c>
      <c r="T1461" t="s">
        <v>8344</v>
      </c>
    </row>
    <row r="1462" spans="1:20" ht="43.2" hidden="1" x14ac:dyDescent="0.3">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11">
        <f t="shared" si="88"/>
        <v>41973.989583333328</v>
      </c>
      <c r="P1462" s="11">
        <f t="shared" si="89"/>
        <v>41915.896967592591</v>
      </c>
      <c r="Q1462">
        <f t="shared" si="90"/>
        <v>0</v>
      </c>
      <c r="R1462">
        <f t="shared" si="91"/>
        <v>0</v>
      </c>
      <c r="S1462" t="s">
        <v>8325</v>
      </c>
      <c r="T1462" t="s">
        <v>8344</v>
      </c>
    </row>
    <row r="1463" spans="1:20" ht="28.8" hidden="1" x14ac:dyDescent="0.3">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11">
        <f t="shared" si="88"/>
        <v>41933</v>
      </c>
      <c r="P1463" s="11">
        <f t="shared" si="89"/>
        <v>41899.645300925928</v>
      </c>
      <c r="Q1463">
        <f t="shared" si="90"/>
        <v>101</v>
      </c>
      <c r="R1463">
        <f t="shared" si="91"/>
        <v>44.67</v>
      </c>
      <c r="S1463" t="s">
        <v>8325</v>
      </c>
      <c r="T1463" t="s">
        <v>8345</v>
      </c>
    </row>
    <row r="1464" spans="1:20" ht="28.8" hidden="1" x14ac:dyDescent="0.3">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11">
        <f t="shared" si="88"/>
        <v>41374.662858796299</v>
      </c>
      <c r="P1464" s="11">
        <f t="shared" si="89"/>
        <v>41344.662858796299</v>
      </c>
      <c r="Q1464">
        <f t="shared" si="90"/>
        <v>109</v>
      </c>
      <c r="R1464">
        <f t="shared" si="91"/>
        <v>28.94</v>
      </c>
      <c r="S1464" t="s">
        <v>8325</v>
      </c>
      <c r="T1464" t="s">
        <v>8345</v>
      </c>
    </row>
    <row r="1465" spans="1:20" ht="43.2" hidden="1" x14ac:dyDescent="0.3">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11">
        <f t="shared" si="88"/>
        <v>41371.869652777779</v>
      </c>
      <c r="P1465" s="11">
        <f t="shared" si="89"/>
        <v>41326.911319444444</v>
      </c>
      <c r="Q1465">
        <f t="shared" si="90"/>
        <v>148</v>
      </c>
      <c r="R1465">
        <f t="shared" si="91"/>
        <v>35.44</v>
      </c>
      <c r="S1465" t="s">
        <v>8325</v>
      </c>
      <c r="T1465" t="s">
        <v>8345</v>
      </c>
    </row>
    <row r="1466" spans="1:20" hidden="1" x14ac:dyDescent="0.3">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11">
        <f t="shared" si="88"/>
        <v>41321.661550925928</v>
      </c>
      <c r="P1466" s="11">
        <f t="shared" si="89"/>
        <v>41291.661550925928</v>
      </c>
      <c r="Q1466">
        <f t="shared" si="90"/>
        <v>163</v>
      </c>
      <c r="R1466">
        <f t="shared" si="91"/>
        <v>34.869999999999997</v>
      </c>
      <c r="S1466" t="s">
        <v>8325</v>
      </c>
      <c r="T1466" t="s">
        <v>8345</v>
      </c>
    </row>
    <row r="1467" spans="1:20" ht="43.2" hidden="1" x14ac:dyDescent="0.3">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11">
        <f t="shared" si="88"/>
        <v>40990.125</v>
      </c>
      <c r="P1467" s="11">
        <f t="shared" si="89"/>
        <v>40959.734398148146</v>
      </c>
      <c r="Q1467">
        <f t="shared" si="90"/>
        <v>456</v>
      </c>
      <c r="R1467">
        <f t="shared" si="91"/>
        <v>52.62</v>
      </c>
      <c r="S1467" t="s">
        <v>8325</v>
      </c>
      <c r="T1467" t="s">
        <v>8345</v>
      </c>
    </row>
    <row r="1468" spans="1:20" ht="43.2" hidden="1" x14ac:dyDescent="0.3">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11">
        <f t="shared" si="88"/>
        <v>42381.208333333328</v>
      </c>
      <c r="P1468" s="11">
        <f t="shared" si="89"/>
        <v>42340.172060185185</v>
      </c>
      <c r="Q1468">
        <f t="shared" si="90"/>
        <v>108</v>
      </c>
      <c r="R1468">
        <f t="shared" si="91"/>
        <v>69.599999999999994</v>
      </c>
      <c r="S1468" t="s">
        <v>8325</v>
      </c>
      <c r="T1468" t="s">
        <v>8345</v>
      </c>
    </row>
    <row r="1469" spans="1:20" ht="28.8" hidden="1" x14ac:dyDescent="0.3">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11">
        <f t="shared" si="88"/>
        <v>40993.760243055556</v>
      </c>
      <c r="P1469" s="11">
        <f t="shared" si="89"/>
        <v>40933.80190972222</v>
      </c>
      <c r="Q1469">
        <f t="shared" si="90"/>
        <v>115</v>
      </c>
      <c r="R1469">
        <f t="shared" si="91"/>
        <v>76.72</v>
      </c>
      <c r="S1469" t="s">
        <v>8325</v>
      </c>
      <c r="T1469" t="s">
        <v>8345</v>
      </c>
    </row>
    <row r="1470" spans="1:20" ht="43.2" hidden="1" x14ac:dyDescent="0.3">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11">
        <f t="shared" si="88"/>
        <v>40706.014456018522</v>
      </c>
      <c r="P1470" s="11">
        <f t="shared" si="89"/>
        <v>40646.014456018522</v>
      </c>
      <c r="Q1470">
        <f t="shared" si="90"/>
        <v>102</v>
      </c>
      <c r="R1470">
        <f t="shared" si="91"/>
        <v>33.19</v>
      </c>
      <c r="S1470" t="s">
        <v>8325</v>
      </c>
      <c r="T1470" t="s">
        <v>8345</v>
      </c>
    </row>
    <row r="1471" spans="1:20" ht="43.2" hidden="1" x14ac:dyDescent="0.3">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11">
        <f t="shared" si="88"/>
        <v>41320.598483796297</v>
      </c>
      <c r="P1471" s="11">
        <f t="shared" si="89"/>
        <v>41290.598483796297</v>
      </c>
      <c r="Q1471">
        <f t="shared" si="90"/>
        <v>108</v>
      </c>
      <c r="R1471">
        <f t="shared" si="91"/>
        <v>149.46</v>
      </c>
      <c r="S1471" t="s">
        <v>8325</v>
      </c>
      <c r="T1471" t="s">
        <v>8345</v>
      </c>
    </row>
    <row r="1472" spans="1:20" ht="57.6" hidden="1" x14ac:dyDescent="0.3">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11">
        <f t="shared" si="88"/>
        <v>41271.827118055553</v>
      </c>
      <c r="P1472" s="11">
        <f t="shared" si="89"/>
        <v>41250.827118055553</v>
      </c>
      <c r="Q1472">
        <f t="shared" si="90"/>
        <v>125</v>
      </c>
      <c r="R1472">
        <f t="shared" si="91"/>
        <v>23.17</v>
      </c>
      <c r="S1472" t="s">
        <v>8325</v>
      </c>
      <c r="T1472" t="s">
        <v>8345</v>
      </c>
    </row>
    <row r="1473" spans="1:20" ht="43.2" hidden="1" x14ac:dyDescent="0.3">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11">
        <f t="shared" si="88"/>
        <v>42103.957569444443</v>
      </c>
      <c r="P1473" s="11">
        <f t="shared" si="89"/>
        <v>42073.957569444443</v>
      </c>
      <c r="Q1473">
        <f t="shared" si="90"/>
        <v>104</v>
      </c>
      <c r="R1473">
        <f t="shared" si="91"/>
        <v>96.88</v>
      </c>
      <c r="S1473" t="s">
        <v>8325</v>
      </c>
      <c r="T1473" t="s">
        <v>8345</v>
      </c>
    </row>
    <row r="1474" spans="1:20" ht="57.6" hidden="1" x14ac:dyDescent="0.3">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11">
        <f t="shared" ref="O1474:O1537" si="92">(((I1474/60)/60)/24)+DATE(1970,1,1)</f>
        <v>41563.542858796296</v>
      </c>
      <c r="P1474" s="11">
        <f t="shared" ref="P1474:P1537" si="93">(((J1474/60)/60)/24)+DATE(1970,1,1)</f>
        <v>41533.542858796296</v>
      </c>
      <c r="Q1474">
        <f t="shared" ref="Q1474:Q1537" si="94">ROUND(E1474/D1474*100,0)</f>
        <v>139</v>
      </c>
      <c r="R1474">
        <f t="shared" si="91"/>
        <v>103.2</v>
      </c>
      <c r="S1474" t="s">
        <v>8325</v>
      </c>
      <c r="T1474" t="s">
        <v>8345</v>
      </c>
    </row>
    <row r="1475" spans="1:20" hidden="1" x14ac:dyDescent="0.3">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11">
        <f t="shared" si="92"/>
        <v>40969.979618055557</v>
      </c>
      <c r="P1475" s="11">
        <f t="shared" si="93"/>
        <v>40939.979618055557</v>
      </c>
      <c r="Q1475">
        <f t="shared" si="94"/>
        <v>121</v>
      </c>
      <c r="R1475">
        <f t="shared" ref="R1475:R1538" si="95">IFERROR(ROUND(E1475/L1475,2),0)</f>
        <v>38.46</v>
      </c>
      <c r="S1475" t="s">
        <v>8325</v>
      </c>
      <c r="T1475" t="s">
        <v>8345</v>
      </c>
    </row>
    <row r="1476" spans="1:20" ht="43.2" hidden="1" x14ac:dyDescent="0.3">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11">
        <f t="shared" si="92"/>
        <v>41530.727916666663</v>
      </c>
      <c r="P1476" s="11">
        <f t="shared" si="93"/>
        <v>41500.727916666663</v>
      </c>
      <c r="Q1476">
        <f t="shared" si="94"/>
        <v>112</v>
      </c>
      <c r="R1476">
        <f t="shared" si="95"/>
        <v>44.32</v>
      </c>
      <c r="S1476" t="s">
        <v>8325</v>
      </c>
      <c r="T1476" t="s">
        <v>8345</v>
      </c>
    </row>
    <row r="1477" spans="1:20" ht="43.2" hidden="1" x14ac:dyDescent="0.3">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11">
        <f t="shared" si="92"/>
        <v>41993.207638888889</v>
      </c>
      <c r="P1477" s="11">
        <f t="shared" si="93"/>
        <v>41960.722951388889</v>
      </c>
      <c r="Q1477">
        <f t="shared" si="94"/>
        <v>189</v>
      </c>
      <c r="R1477">
        <f t="shared" si="95"/>
        <v>64.17</v>
      </c>
      <c r="S1477" t="s">
        <v>8325</v>
      </c>
      <c r="T1477" t="s">
        <v>8345</v>
      </c>
    </row>
    <row r="1478" spans="1:20" ht="28.8" hidden="1" x14ac:dyDescent="0.3">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11">
        <f t="shared" si="92"/>
        <v>40796.041921296295</v>
      </c>
      <c r="P1478" s="11">
        <f t="shared" si="93"/>
        <v>40766.041921296295</v>
      </c>
      <c r="Q1478">
        <f t="shared" si="94"/>
        <v>662</v>
      </c>
      <c r="R1478">
        <f t="shared" si="95"/>
        <v>43.33</v>
      </c>
      <c r="S1478" t="s">
        <v>8325</v>
      </c>
      <c r="T1478" t="s">
        <v>8345</v>
      </c>
    </row>
    <row r="1479" spans="1:20" ht="43.2" hidden="1" x14ac:dyDescent="0.3">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11">
        <f t="shared" si="92"/>
        <v>40900.125</v>
      </c>
      <c r="P1479" s="11">
        <f t="shared" si="93"/>
        <v>40840.615787037037</v>
      </c>
      <c r="Q1479">
        <f t="shared" si="94"/>
        <v>111</v>
      </c>
      <c r="R1479">
        <f t="shared" si="95"/>
        <v>90.5</v>
      </c>
      <c r="S1479" t="s">
        <v>8325</v>
      </c>
      <c r="T1479" t="s">
        <v>8345</v>
      </c>
    </row>
    <row r="1480" spans="1:20" ht="43.2" hidden="1" x14ac:dyDescent="0.3">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11">
        <f t="shared" si="92"/>
        <v>41408.871678240743</v>
      </c>
      <c r="P1480" s="11">
        <f t="shared" si="93"/>
        <v>41394.871678240743</v>
      </c>
      <c r="Q1480">
        <f t="shared" si="94"/>
        <v>1182</v>
      </c>
      <c r="R1480">
        <f t="shared" si="95"/>
        <v>29.19</v>
      </c>
      <c r="S1480" t="s">
        <v>8325</v>
      </c>
      <c r="T1480" t="s">
        <v>8345</v>
      </c>
    </row>
    <row r="1481" spans="1:20" ht="43.2" hidden="1" x14ac:dyDescent="0.3">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11">
        <f t="shared" si="92"/>
        <v>41769.165972222225</v>
      </c>
      <c r="P1481" s="11">
        <f t="shared" si="93"/>
        <v>41754.745243055557</v>
      </c>
      <c r="Q1481">
        <f t="shared" si="94"/>
        <v>137</v>
      </c>
      <c r="R1481">
        <f t="shared" si="95"/>
        <v>30.96</v>
      </c>
      <c r="S1481" t="s">
        <v>8325</v>
      </c>
      <c r="T1481" t="s">
        <v>8345</v>
      </c>
    </row>
    <row r="1482" spans="1:20" ht="43.2" hidden="1" x14ac:dyDescent="0.3">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11">
        <f t="shared" si="92"/>
        <v>41481.708333333336</v>
      </c>
      <c r="P1482" s="11">
        <f t="shared" si="93"/>
        <v>41464.934016203704</v>
      </c>
      <c r="Q1482">
        <f t="shared" si="94"/>
        <v>117</v>
      </c>
      <c r="R1482">
        <f t="shared" si="95"/>
        <v>92.16</v>
      </c>
      <c r="S1482" t="s">
        <v>8325</v>
      </c>
      <c r="T1482" t="s">
        <v>8345</v>
      </c>
    </row>
    <row r="1483" spans="1:20" ht="43.2" hidden="1" x14ac:dyDescent="0.3">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11">
        <f t="shared" si="92"/>
        <v>41580.922974537039</v>
      </c>
      <c r="P1483" s="11">
        <f t="shared" si="93"/>
        <v>41550.922974537039</v>
      </c>
      <c r="Q1483">
        <f t="shared" si="94"/>
        <v>2</v>
      </c>
      <c r="R1483">
        <f t="shared" si="95"/>
        <v>17.5</v>
      </c>
      <c r="S1483" t="s">
        <v>8325</v>
      </c>
      <c r="T1483" t="s">
        <v>8327</v>
      </c>
    </row>
    <row r="1484" spans="1:20" ht="43.2" hidden="1" x14ac:dyDescent="0.3">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11">
        <f t="shared" si="92"/>
        <v>41159.32708333333</v>
      </c>
      <c r="P1484" s="11">
        <f t="shared" si="93"/>
        <v>41136.85805555556</v>
      </c>
      <c r="Q1484">
        <f t="shared" si="94"/>
        <v>0</v>
      </c>
      <c r="R1484">
        <f t="shared" si="95"/>
        <v>5</v>
      </c>
      <c r="S1484" t="s">
        <v>8325</v>
      </c>
      <c r="T1484" t="s">
        <v>8327</v>
      </c>
    </row>
    <row r="1485" spans="1:20" ht="43.2" hidden="1" x14ac:dyDescent="0.3">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11">
        <f t="shared" si="92"/>
        <v>42573.192997685182</v>
      </c>
      <c r="P1485" s="11">
        <f t="shared" si="93"/>
        <v>42548.192997685182</v>
      </c>
      <c r="Q1485">
        <f t="shared" si="94"/>
        <v>1</v>
      </c>
      <c r="R1485">
        <f t="shared" si="95"/>
        <v>25</v>
      </c>
      <c r="S1485" t="s">
        <v>8325</v>
      </c>
      <c r="T1485" t="s">
        <v>8327</v>
      </c>
    </row>
    <row r="1486" spans="1:20" hidden="1" x14ac:dyDescent="0.3">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11">
        <f t="shared" si="92"/>
        <v>41111.618750000001</v>
      </c>
      <c r="P1486" s="11">
        <f t="shared" si="93"/>
        <v>41053.200960648144</v>
      </c>
      <c r="Q1486">
        <f t="shared" si="94"/>
        <v>0</v>
      </c>
      <c r="R1486">
        <f t="shared" si="95"/>
        <v>0</v>
      </c>
      <c r="S1486" t="s">
        <v>8325</v>
      </c>
      <c r="T1486" t="s">
        <v>8327</v>
      </c>
    </row>
    <row r="1487" spans="1:20" ht="43.2" hidden="1" x14ac:dyDescent="0.3">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11">
        <f t="shared" si="92"/>
        <v>42175.795983796299</v>
      </c>
      <c r="P1487" s="11">
        <f t="shared" si="93"/>
        <v>42130.795983796299</v>
      </c>
      <c r="Q1487">
        <f t="shared" si="94"/>
        <v>2</v>
      </c>
      <c r="R1487">
        <f t="shared" si="95"/>
        <v>50</v>
      </c>
      <c r="S1487" t="s">
        <v>8325</v>
      </c>
      <c r="T1487" t="s">
        <v>8327</v>
      </c>
    </row>
    <row r="1488" spans="1:20" ht="57.6" hidden="1" x14ac:dyDescent="0.3">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11">
        <f t="shared" si="92"/>
        <v>42062.168530092589</v>
      </c>
      <c r="P1488" s="11">
        <f t="shared" si="93"/>
        <v>42032.168530092589</v>
      </c>
      <c r="Q1488">
        <f t="shared" si="94"/>
        <v>0</v>
      </c>
      <c r="R1488">
        <f t="shared" si="95"/>
        <v>16</v>
      </c>
      <c r="S1488" t="s">
        <v>8325</v>
      </c>
      <c r="T1488" t="s">
        <v>8327</v>
      </c>
    </row>
    <row r="1489" spans="1:20" ht="43.2" hidden="1" x14ac:dyDescent="0.3">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11">
        <f t="shared" si="92"/>
        <v>42584.917488425926</v>
      </c>
      <c r="P1489" s="11">
        <f t="shared" si="93"/>
        <v>42554.917488425926</v>
      </c>
      <c r="Q1489">
        <f t="shared" si="94"/>
        <v>0</v>
      </c>
      <c r="R1489">
        <f t="shared" si="95"/>
        <v>0</v>
      </c>
      <c r="S1489" t="s">
        <v>8325</v>
      </c>
      <c r="T1489" t="s">
        <v>8327</v>
      </c>
    </row>
    <row r="1490" spans="1:20" ht="43.2" hidden="1" x14ac:dyDescent="0.3">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11">
        <f t="shared" si="92"/>
        <v>41644.563194444447</v>
      </c>
      <c r="P1490" s="11">
        <f t="shared" si="93"/>
        <v>41614.563194444447</v>
      </c>
      <c r="Q1490">
        <f t="shared" si="94"/>
        <v>2</v>
      </c>
      <c r="R1490">
        <f t="shared" si="95"/>
        <v>60</v>
      </c>
      <c r="S1490" t="s">
        <v>8325</v>
      </c>
      <c r="T1490" t="s">
        <v>8327</v>
      </c>
    </row>
    <row r="1491" spans="1:20" ht="43.2" hidden="1" x14ac:dyDescent="0.3">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11">
        <f t="shared" si="92"/>
        <v>41228.653379629628</v>
      </c>
      <c r="P1491" s="11">
        <f t="shared" si="93"/>
        <v>41198.611712962964</v>
      </c>
      <c r="Q1491">
        <f t="shared" si="94"/>
        <v>0</v>
      </c>
      <c r="R1491">
        <f t="shared" si="95"/>
        <v>0</v>
      </c>
      <c r="S1491" t="s">
        <v>8325</v>
      </c>
      <c r="T1491" t="s">
        <v>8327</v>
      </c>
    </row>
    <row r="1492" spans="1:20" ht="43.2" hidden="1" x14ac:dyDescent="0.3">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11">
        <f t="shared" si="92"/>
        <v>41549.561041666668</v>
      </c>
      <c r="P1492" s="11">
        <f t="shared" si="93"/>
        <v>41520.561041666668</v>
      </c>
      <c r="Q1492">
        <f t="shared" si="94"/>
        <v>31</v>
      </c>
      <c r="R1492">
        <f t="shared" si="95"/>
        <v>47.11</v>
      </c>
      <c r="S1492" t="s">
        <v>8325</v>
      </c>
      <c r="T1492" t="s">
        <v>8327</v>
      </c>
    </row>
    <row r="1493" spans="1:20" ht="43.2" hidden="1" x14ac:dyDescent="0.3">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11">
        <f t="shared" si="92"/>
        <v>42050.651388888888</v>
      </c>
      <c r="P1493" s="11">
        <f t="shared" si="93"/>
        <v>41991.713460648149</v>
      </c>
      <c r="Q1493">
        <f t="shared" si="94"/>
        <v>8</v>
      </c>
      <c r="R1493">
        <f t="shared" si="95"/>
        <v>100</v>
      </c>
      <c r="S1493" t="s">
        <v>8325</v>
      </c>
      <c r="T1493" t="s">
        <v>8327</v>
      </c>
    </row>
    <row r="1494" spans="1:20" ht="57.6" hidden="1" x14ac:dyDescent="0.3">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11">
        <f t="shared" si="92"/>
        <v>40712.884791666671</v>
      </c>
      <c r="P1494" s="11">
        <f t="shared" si="93"/>
        <v>40682.884791666671</v>
      </c>
      <c r="Q1494">
        <f t="shared" si="94"/>
        <v>1</v>
      </c>
      <c r="R1494">
        <f t="shared" si="95"/>
        <v>15</v>
      </c>
      <c r="S1494" t="s">
        <v>8325</v>
      </c>
      <c r="T1494" t="s">
        <v>8327</v>
      </c>
    </row>
    <row r="1495" spans="1:20" ht="28.8" hidden="1" x14ac:dyDescent="0.3">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11">
        <f t="shared" si="92"/>
        <v>41441.866608796299</v>
      </c>
      <c r="P1495" s="11">
        <f t="shared" si="93"/>
        <v>41411.866608796299</v>
      </c>
      <c r="Q1495">
        <f t="shared" si="94"/>
        <v>0</v>
      </c>
      <c r="R1495">
        <f t="shared" si="95"/>
        <v>0</v>
      </c>
      <c r="S1495" t="s">
        <v>8325</v>
      </c>
      <c r="T1495" t="s">
        <v>8327</v>
      </c>
    </row>
    <row r="1496" spans="1:20" ht="43.2" hidden="1" x14ac:dyDescent="0.3">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11">
        <f t="shared" si="92"/>
        <v>42097.651388888888</v>
      </c>
      <c r="P1496" s="11">
        <f t="shared" si="93"/>
        <v>42067.722372685181</v>
      </c>
      <c r="Q1496">
        <f t="shared" si="94"/>
        <v>9</v>
      </c>
      <c r="R1496">
        <f t="shared" si="95"/>
        <v>40.450000000000003</v>
      </c>
      <c r="S1496" t="s">
        <v>8325</v>
      </c>
      <c r="T1496" t="s">
        <v>8327</v>
      </c>
    </row>
    <row r="1497" spans="1:20" ht="28.8" hidden="1" x14ac:dyDescent="0.3">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11">
        <f t="shared" si="92"/>
        <v>40782.789710648147</v>
      </c>
      <c r="P1497" s="11">
        <f t="shared" si="93"/>
        <v>40752.789710648147</v>
      </c>
      <c r="Q1497">
        <f t="shared" si="94"/>
        <v>0</v>
      </c>
      <c r="R1497">
        <f t="shared" si="95"/>
        <v>0</v>
      </c>
      <c r="S1497" t="s">
        <v>8325</v>
      </c>
      <c r="T1497" t="s">
        <v>8327</v>
      </c>
    </row>
    <row r="1498" spans="1:20" ht="43.2" hidden="1" x14ac:dyDescent="0.3">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11">
        <f t="shared" si="92"/>
        <v>41898.475219907406</v>
      </c>
      <c r="P1498" s="11">
        <f t="shared" si="93"/>
        <v>41838.475219907406</v>
      </c>
      <c r="Q1498">
        <f t="shared" si="94"/>
        <v>0</v>
      </c>
      <c r="R1498">
        <f t="shared" si="95"/>
        <v>0</v>
      </c>
      <c r="S1498" t="s">
        <v>8325</v>
      </c>
      <c r="T1498" t="s">
        <v>8327</v>
      </c>
    </row>
    <row r="1499" spans="1:20" ht="43.2" hidden="1" x14ac:dyDescent="0.3">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11">
        <f t="shared" si="92"/>
        <v>41486.821527777778</v>
      </c>
      <c r="P1499" s="11">
        <f t="shared" si="93"/>
        <v>41444.64261574074</v>
      </c>
      <c r="Q1499">
        <f t="shared" si="94"/>
        <v>0</v>
      </c>
      <c r="R1499">
        <f t="shared" si="95"/>
        <v>1</v>
      </c>
      <c r="S1499" t="s">
        <v>8325</v>
      </c>
      <c r="T1499" t="s">
        <v>8327</v>
      </c>
    </row>
    <row r="1500" spans="1:20" ht="43.2" hidden="1" x14ac:dyDescent="0.3">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11">
        <f t="shared" si="92"/>
        <v>41885.983541666668</v>
      </c>
      <c r="P1500" s="11">
        <f t="shared" si="93"/>
        <v>41840.983541666668</v>
      </c>
      <c r="Q1500">
        <f t="shared" si="94"/>
        <v>2</v>
      </c>
      <c r="R1500">
        <f t="shared" si="95"/>
        <v>19</v>
      </c>
      <c r="S1500" t="s">
        <v>8325</v>
      </c>
      <c r="T1500" t="s">
        <v>8327</v>
      </c>
    </row>
    <row r="1501" spans="1:20" ht="43.2" hidden="1" x14ac:dyDescent="0.3">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11">
        <f t="shared" si="92"/>
        <v>42587.007326388892</v>
      </c>
      <c r="P1501" s="11">
        <f t="shared" si="93"/>
        <v>42527.007326388892</v>
      </c>
      <c r="Q1501">
        <f t="shared" si="94"/>
        <v>0</v>
      </c>
      <c r="R1501">
        <f t="shared" si="95"/>
        <v>5</v>
      </c>
      <c r="S1501" t="s">
        <v>8325</v>
      </c>
      <c r="T1501" t="s">
        <v>8327</v>
      </c>
    </row>
    <row r="1502" spans="1:20" ht="43.2" hidden="1" x14ac:dyDescent="0.3">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11">
        <f t="shared" si="92"/>
        <v>41395.904594907406</v>
      </c>
      <c r="P1502" s="11">
        <f t="shared" si="93"/>
        <v>41365.904594907406</v>
      </c>
      <c r="Q1502">
        <f t="shared" si="94"/>
        <v>25</v>
      </c>
      <c r="R1502">
        <f t="shared" si="95"/>
        <v>46.73</v>
      </c>
      <c r="S1502" t="s">
        <v>8325</v>
      </c>
      <c r="T1502" t="s">
        <v>8327</v>
      </c>
    </row>
    <row r="1503" spans="1:20" ht="28.8" hidden="1" x14ac:dyDescent="0.3">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11">
        <f t="shared" si="92"/>
        <v>42193.583599537036</v>
      </c>
      <c r="P1503" s="11">
        <f t="shared" si="93"/>
        <v>42163.583599537036</v>
      </c>
      <c r="Q1503">
        <f t="shared" si="94"/>
        <v>166</v>
      </c>
      <c r="R1503">
        <f t="shared" si="95"/>
        <v>97.73</v>
      </c>
      <c r="S1503" t="s">
        <v>8341</v>
      </c>
      <c r="T1503" t="s">
        <v>8342</v>
      </c>
    </row>
    <row r="1504" spans="1:20" ht="43.2" hidden="1" x14ac:dyDescent="0.3">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11">
        <f t="shared" si="92"/>
        <v>42454.916666666672</v>
      </c>
      <c r="P1504" s="11">
        <f t="shared" si="93"/>
        <v>42426.542592592596</v>
      </c>
      <c r="Q1504">
        <f t="shared" si="94"/>
        <v>101</v>
      </c>
      <c r="R1504">
        <f t="shared" si="95"/>
        <v>67.84</v>
      </c>
      <c r="S1504" t="s">
        <v>8341</v>
      </c>
      <c r="T1504" t="s">
        <v>8342</v>
      </c>
    </row>
    <row r="1505" spans="1:20" ht="43.2" hidden="1" x14ac:dyDescent="0.3">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11">
        <f t="shared" si="92"/>
        <v>42666.347233796296</v>
      </c>
      <c r="P1505" s="11">
        <f t="shared" si="93"/>
        <v>42606.347233796296</v>
      </c>
      <c r="Q1505">
        <f t="shared" si="94"/>
        <v>108</v>
      </c>
      <c r="R1505">
        <f t="shared" si="95"/>
        <v>56.98</v>
      </c>
      <c r="S1505" t="s">
        <v>8341</v>
      </c>
      <c r="T1505" t="s">
        <v>8342</v>
      </c>
    </row>
    <row r="1506" spans="1:20" ht="43.2" hidden="1" x14ac:dyDescent="0.3">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11">
        <f t="shared" si="92"/>
        <v>41800.356249999997</v>
      </c>
      <c r="P1506" s="11">
        <f t="shared" si="93"/>
        <v>41772.657685185186</v>
      </c>
      <c r="Q1506">
        <f t="shared" si="94"/>
        <v>278</v>
      </c>
      <c r="R1506">
        <f t="shared" si="95"/>
        <v>67.16</v>
      </c>
      <c r="S1506" t="s">
        <v>8341</v>
      </c>
      <c r="T1506" t="s">
        <v>8342</v>
      </c>
    </row>
    <row r="1507" spans="1:20" ht="57.6" hidden="1" x14ac:dyDescent="0.3">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11">
        <f t="shared" si="92"/>
        <v>42451.834027777775</v>
      </c>
      <c r="P1507" s="11">
        <f t="shared" si="93"/>
        <v>42414.44332175926</v>
      </c>
      <c r="Q1507">
        <f t="shared" si="94"/>
        <v>104</v>
      </c>
      <c r="R1507">
        <f t="shared" si="95"/>
        <v>48.04</v>
      </c>
      <c r="S1507" t="s">
        <v>8341</v>
      </c>
      <c r="T1507" t="s">
        <v>8342</v>
      </c>
    </row>
    <row r="1508" spans="1:20" ht="43.2" hidden="1" x14ac:dyDescent="0.3">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11">
        <f t="shared" si="92"/>
        <v>41844.785925925928</v>
      </c>
      <c r="P1508" s="11">
        <f t="shared" si="93"/>
        <v>41814.785925925928</v>
      </c>
      <c r="Q1508">
        <f t="shared" si="94"/>
        <v>111</v>
      </c>
      <c r="R1508">
        <f t="shared" si="95"/>
        <v>38.86</v>
      </c>
      <c r="S1508" t="s">
        <v>8341</v>
      </c>
      <c r="T1508" t="s">
        <v>8342</v>
      </c>
    </row>
    <row r="1509" spans="1:20" ht="57.6" hidden="1" x14ac:dyDescent="0.3">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11">
        <f t="shared" si="92"/>
        <v>40313.340277777781</v>
      </c>
      <c r="P1509" s="11">
        <f t="shared" si="93"/>
        <v>40254.450335648151</v>
      </c>
      <c r="Q1509">
        <f t="shared" si="94"/>
        <v>215</v>
      </c>
      <c r="R1509">
        <f t="shared" si="95"/>
        <v>78.180000000000007</v>
      </c>
      <c r="S1509" t="s">
        <v>8341</v>
      </c>
      <c r="T1509" t="s">
        <v>8342</v>
      </c>
    </row>
    <row r="1510" spans="1:20" ht="43.2" hidden="1" x14ac:dyDescent="0.3">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11">
        <f t="shared" si="92"/>
        <v>41817.614363425928</v>
      </c>
      <c r="P1510" s="11">
        <f t="shared" si="93"/>
        <v>41786.614363425928</v>
      </c>
      <c r="Q1510">
        <f t="shared" si="94"/>
        <v>111</v>
      </c>
      <c r="R1510">
        <f t="shared" si="95"/>
        <v>97.11</v>
      </c>
      <c r="S1510" t="s">
        <v>8341</v>
      </c>
      <c r="T1510" t="s">
        <v>8342</v>
      </c>
    </row>
    <row r="1511" spans="1:20" ht="43.2" hidden="1" x14ac:dyDescent="0.3">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11">
        <f t="shared" si="92"/>
        <v>42780.957638888889</v>
      </c>
      <c r="P1511" s="11">
        <f t="shared" si="93"/>
        <v>42751.533391203702</v>
      </c>
      <c r="Q1511">
        <f t="shared" si="94"/>
        <v>124</v>
      </c>
      <c r="R1511">
        <f t="shared" si="95"/>
        <v>110.39</v>
      </c>
      <c r="S1511" t="s">
        <v>8341</v>
      </c>
      <c r="T1511" t="s">
        <v>8342</v>
      </c>
    </row>
    <row r="1512" spans="1:20" ht="43.2" hidden="1" x14ac:dyDescent="0.3">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11">
        <f t="shared" si="92"/>
        <v>41839.385162037033</v>
      </c>
      <c r="P1512" s="11">
        <f t="shared" si="93"/>
        <v>41809.385162037033</v>
      </c>
      <c r="Q1512">
        <f t="shared" si="94"/>
        <v>101</v>
      </c>
      <c r="R1512">
        <f t="shared" si="95"/>
        <v>39.92</v>
      </c>
      <c r="S1512" t="s">
        <v>8341</v>
      </c>
      <c r="T1512" t="s">
        <v>8342</v>
      </c>
    </row>
    <row r="1513" spans="1:20" ht="57.6" hidden="1" x14ac:dyDescent="0.3">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11">
        <f t="shared" si="92"/>
        <v>42326.625046296293</v>
      </c>
      <c r="P1513" s="11">
        <f t="shared" si="93"/>
        <v>42296.583379629628</v>
      </c>
      <c r="Q1513">
        <f t="shared" si="94"/>
        <v>112</v>
      </c>
      <c r="R1513">
        <f t="shared" si="95"/>
        <v>75.98</v>
      </c>
      <c r="S1513" t="s">
        <v>8341</v>
      </c>
      <c r="T1513" t="s">
        <v>8342</v>
      </c>
    </row>
    <row r="1514" spans="1:20" ht="43.2" hidden="1" x14ac:dyDescent="0.3">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11">
        <f t="shared" si="92"/>
        <v>42771.684479166666</v>
      </c>
      <c r="P1514" s="11">
        <f t="shared" si="93"/>
        <v>42741.684479166666</v>
      </c>
      <c r="Q1514">
        <f t="shared" si="94"/>
        <v>559</v>
      </c>
      <c r="R1514">
        <f t="shared" si="95"/>
        <v>58.38</v>
      </c>
      <c r="S1514" t="s">
        <v>8341</v>
      </c>
      <c r="T1514" t="s">
        <v>8342</v>
      </c>
    </row>
    <row r="1515" spans="1:20" ht="43.2" hidden="1" x14ac:dyDescent="0.3">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11">
        <f t="shared" si="92"/>
        <v>41836.637337962966</v>
      </c>
      <c r="P1515" s="11">
        <f t="shared" si="93"/>
        <v>41806.637337962966</v>
      </c>
      <c r="Q1515">
        <f t="shared" si="94"/>
        <v>150</v>
      </c>
      <c r="R1515">
        <f t="shared" si="95"/>
        <v>55.82</v>
      </c>
      <c r="S1515" t="s">
        <v>8341</v>
      </c>
      <c r="T1515" t="s">
        <v>8342</v>
      </c>
    </row>
    <row r="1516" spans="1:20" ht="43.2" hidden="1" x14ac:dyDescent="0.3">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11">
        <f t="shared" si="92"/>
        <v>42274.597685185188</v>
      </c>
      <c r="P1516" s="11">
        <f t="shared" si="93"/>
        <v>42234.597685185188</v>
      </c>
      <c r="Q1516">
        <f t="shared" si="94"/>
        <v>106</v>
      </c>
      <c r="R1516">
        <f t="shared" si="95"/>
        <v>151.24</v>
      </c>
      <c r="S1516" t="s">
        <v>8341</v>
      </c>
      <c r="T1516" t="s">
        <v>8342</v>
      </c>
    </row>
    <row r="1517" spans="1:20" ht="43.2" hidden="1" x14ac:dyDescent="0.3">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11">
        <f t="shared" si="92"/>
        <v>42445.211770833332</v>
      </c>
      <c r="P1517" s="11">
        <f t="shared" si="93"/>
        <v>42415.253437499996</v>
      </c>
      <c r="Q1517">
        <f t="shared" si="94"/>
        <v>157</v>
      </c>
      <c r="R1517">
        <f t="shared" si="95"/>
        <v>849.67</v>
      </c>
      <c r="S1517" t="s">
        <v>8341</v>
      </c>
      <c r="T1517" t="s">
        <v>8342</v>
      </c>
    </row>
    <row r="1518" spans="1:20" ht="43.2" hidden="1" x14ac:dyDescent="0.3">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11">
        <f t="shared" si="92"/>
        <v>42649.583333333328</v>
      </c>
      <c r="P1518" s="11">
        <f t="shared" si="93"/>
        <v>42619.466342592597</v>
      </c>
      <c r="Q1518">
        <f t="shared" si="94"/>
        <v>109</v>
      </c>
      <c r="R1518">
        <f t="shared" si="95"/>
        <v>159.24</v>
      </c>
      <c r="S1518" t="s">
        <v>8341</v>
      </c>
      <c r="T1518" t="s">
        <v>8342</v>
      </c>
    </row>
    <row r="1519" spans="1:20" ht="43.2" hidden="1" x14ac:dyDescent="0.3">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11">
        <f t="shared" si="92"/>
        <v>41979.25</v>
      </c>
      <c r="P1519" s="11">
        <f t="shared" si="93"/>
        <v>41948.56658564815</v>
      </c>
      <c r="Q1519">
        <f t="shared" si="94"/>
        <v>162</v>
      </c>
      <c r="R1519">
        <f t="shared" si="95"/>
        <v>39.51</v>
      </c>
      <c r="S1519" t="s">
        <v>8341</v>
      </c>
      <c r="T1519" t="s">
        <v>8342</v>
      </c>
    </row>
    <row r="1520" spans="1:20" ht="28.8" hidden="1" x14ac:dyDescent="0.3">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11">
        <f t="shared" si="92"/>
        <v>41790.8200462963</v>
      </c>
      <c r="P1520" s="11">
        <f t="shared" si="93"/>
        <v>41760.8200462963</v>
      </c>
      <c r="Q1520">
        <f t="shared" si="94"/>
        <v>205</v>
      </c>
      <c r="R1520">
        <f t="shared" si="95"/>
        <v>130.53</v>
      </c>
      <c r="S1520" t="s">
        <v>8341</v>
      </c>
      <c r="T1520" t="s">
        <v>8342</v>
      </c>
    </row>
    <row r="1521" spans="1:20" ht="43.2" hidden="1" x14ac:dyDescent="0.3">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11">
        <f t="shared" si="92"/>
        <v>41810.915972222225</v>
      </c>
      <c r="P1521" s="11">
        <f t="shared" si="93"/>
        <v>41782.741701388892</v>
      </c>
      <c r="Q1521">
        <f t="shared" si="94"/>
        <v>103</v>
      </c>
      <c r="R1521">
        <f t="shared" si="95"/>
        <v>64.16</v>
      </c>
      <c r="S1521" t="s">
        <v>8341</v>
      </c>
      <c r="T1521" t="s">
        <v>8342</v>
      </c>
    </row>
    <row r="1522" spans="1:20" ht="28.8" hidden="1" x14ac:dyDescent="0.3">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11">
        <f t="shared" si="92"/>
        <v>41992.166666666672</v>
      </c>
      <c r="P1522" s="11">
        <f t="shared" si="93"/>
        <v>41955.857789351852</v>
      </c>
      <c r="Q1522">
        <f t="shared" si="94"/>
        <v>103</v>
      </c>
      <c r="R1522">
        <f t="shared" si="95"/>
        <v>111.53</v>
      </c>
      <c r="S1522" t="s">
        <v>8341</v>
      </c>
      <c r="T1522" t="s">
        <v>8342</v>
      </c>
    </row>
    <row r="1523" spans="1:20" ht="43.2" hidden="1" x14ac:dyDescent="0.3">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11">
        <f t="shared" si="92"/>
        <v>42528.167719907404</v>
      </c>
      <c r="P1523" s="11">
        <f t="shared" si="93"/>
        <v>42493.167719907404</v>
      </c>
      <c r="Q1523">
        <f t="shared" si="94"/>
        <v>107</v>
      </c>
      <c r="R1523">
        <f t="shared" si="95"/>
        <v>170.45</v>
      </c>
      <c r="S1523" t="s">
        <v>8341</v>
      </c>
      <c r="T1523" t="s">
        <v>8342</v>
      </c>
    </row>
    <row r="1524" spans="1:20" ht="57.6" hidden="1" x14ac:dyDescent="0.3">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11">
        <f t="shared" si="92"/>
        <v>41929.830312500002</v>
      </c>
      <c r="P1524" s="11">
        <f t="shared" si="93"/>
        <v>41899.830312500002</v>
      </c>
      <c r="Q1524">
        <f t="shared" si="94"/>
        <v>139</v>
      </c>
      <c r="R1524">
        <f t="shared" si="95"/>
        <v>133.74</v>
      </c>
      <c r="S1524" t="s">
        <v>8341</v>
      </c>
      <c r="T1524" t="s">
        <v>8342</v>
      </c>
    </row>
    <row r="1525" spans="1:20" ht="43.2" hidden="1" x14ac:dyDescent="0.3">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11">
        <f t="shared" si="92"/>
        <v>41996</v>
      </c>
      <c r="P1525" s="11">
        <f t="shared" si="93"/>
        <v>41964.751342592594</v>
      </c>
      <c r="Q1525">
        <f t="shared" si="94"/>
        <v>125</v>
      </c>
      <c r="R1525">
        <f t="shared" si="95"/>
        <v>95.83</v>
      </c>
      <c r="S1525" t="s">
        <v>8341</v>
      </c>
      <c r="T1525" t="s">
        <v>8342</v>
      </c>
    </row>
    <row r="1526" spans="1:20" ht="43.2" hidden="1" x14ac:dyDescent="0.3">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11">
        <f t="shared" si="92"/>
        <v>42786.501041666663</v>
      </c>
      <c r="P1526" s="11">
        <f t="shared" si="93"/>
        <v>42756.501041666663</v>
      </c>
      <c r="Q1526">
        <f t="shared" si="94"/>
        <v>207</v>
      </c>
      <c r="R1526">
        <f t="shared" si="95"/>
        <v>221.79</v>
      </c>
      <c r="S1526" t="s">
        <v>8341</v>
      </c>
      <c r="T1526" t="s">
        <v>8342</v>
      </c>
    </row>
    <row r="1527" spans="1:20" ht="43.2" hidden="1" x14ac:dyDescent="0.3">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11">
        <f t="shared" si="92"/>
        <v>42600.702986111108</v>
      </c>
      <c r="P1527" s="11">
        <f t="shared" si="93"/>
        <v>42570.702986111108</v>
      </c>
      <c r="Q1527">
        <f t="shared" si="94"/>
        <v>174</v>
      </c>
      <c r="R1527">
        <f t="shared" si="95"/>
        <v>32.32</v>
      </c>
      <c r="S1527" t="s">
        <v>8341</v>
      </c>
      <c r="T1527" t="s">
        <v>8342</v>
      </c>
    </row>
    <row r="1528" spans="1:20" ht="43.2" hidden="1" x14ac:dyDescent="0.3">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11">
        <f t="shared" si="92"/>
        <v>42388.276006944448</v>
      </c>
      <c r="P1528" s="11">
        <f t="shared" si="93"/>
        <v>42339.276006944448</v>
      </c>
      <c r="Q1528">
        <f t="shared" si="94"/>
        <v>120</v>
      </c>
      <c r="R1528">
        <f t="shared" si="95"/>
        <v>98.84</v>
      </c>
      <c r="S1528" t="s">
        <v>8341</v>
      </c>
      <c r="T1528" t="s">
        <v>8342</v>
      </c>
    </row>
    <row r="1529" spans="1:20" ht="43.2" hidden="1" x14ac:dyDescent="0.3">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11">
        <f t="shared" si="92"/>
        <v>42808.558865740735</v>
      </c>
      <c r="P1529" s="11">
        <f t="shared" si="93"/>
        <v>42780.600532407407</v>
      </c>
      <c r="Q1529">
        <f t="shared" si="94"/>
        <v>110</v>
      </c>
      <c r="R1529">
        <f t="shared" si="95"/>
        <v>55.22</v>
      </c>
      <c r="S1529" t="s">
        <v>8341</v>
      </c>
      <c r="T1529" t="s">
        <v>8342</v>
      </c>
    </row>
    <row r="1530" spans="1:20" ht="28.8" hidden="1" x14ac:dyDescent="0.3">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11">
        <f t="shared" si="92"/>
        <v>42767</v>
      </c>
      <c r="P1530" s="11">
        <f t="shared" si="93"/>
        <v>42736.732893518521</v>
      </c>
      <c r="Q1530">
        <f t="shared" si="94"/>
        <v>282</v>
      </c>
      <c r="R1530">
        <f t="shared" si="95"/>
        <v>52.79</v>
      </c>
      <c r="S1530" t="s">
        <v>8341</v>
      </c>
      <c r="T1530" t="s">
        <v>8342</v>
      </c>
    </row>
    <row r="1531" spans="1:20" ht="28.8" hidden="1" x14ac:dyDescent="0.3">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11">
        <f t="shared" si="92"/>
        <v>42082.587037037039</v>
      </c>
      <c r="P1531" s="11">
        <f t="shared" si="93"/>
        <v>42052.628703703704</v>
      </c>
      <c r="Q1531">
        <f t="shared" si="94"/>
        <v>101</v>
      </c>
      <c r="R1531">
        <f t="shared" si="95"/>
        <v>135.66999999999999</v>
      </c>
      <c r="S1531" t="s">
        <v>8341</v>
      </c>
      <c r="T1531" t="s">
        <v>8342</v>
      </c>
    </row>
    <row r="1532" spans="1:20" ht="57.6" hidden="1" x14ac:dyDescent="0.3">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11">
        <f t="shared" si="92"/>
        <v>42300.767303240747</v>
      </c>
      <c r="P1532" s="11">
        <f t="shared" si="93"/>
        <v>42275.767303240747</v>
      </c>
      <c r="Q1532">
        <f t="shared" si="94"/>
        <v>135</v>
      </c>
      <c r="R1532">
        <f t="shared" si="95"/>
        <v>53.99</v>
      </c>
      <c r="S1532" t="s">
        <v>8341</v>
      </c>
      <c r="T1532" t="s">
        <v>8342</v>
      </c>
    </row>
    <row r="1533" spans="1:20" ht="57.6" hidden="1" x14ac:dyDescent="0.3">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11">
        <f t="shared" si="92"/>
        <v>41974.125</v>
      </c>
      <c r="P1533" s="11">
        <f t="shared" si="93"/>
        <v>41941.802384259259</v>
      </c>
      <c r="Q1533">
        <f t="shared" si="94"/>
        <v>176</v>
      </c>
      <c r="R1533">
        <f t="shared" si="95"/>
        <v>56.64</v>
      </c>
      <c r="S1533" t="s">
        <v>8341</v>
      </c>
      <c r="T1533" t="s">
        <v>8342</v>
      </c>
    </row>
    <row r="1534" spans="1:20" ht="43.2" hidden="1" x14ac:dyDescent="0.3">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11">
        <f t="shared" si="92"/>
        <v>42415.625</v>
      </c>
      <c r="P1534" s="11">
        <f t="shared" si="93"/>
        <v>42391.475289351853</v>
      </c>
      <c r="Q1534">
        <f t="shared" si="94"/>
        <v>484</v>
      </c>
      <c r="R1534">
        <f t="shared" si="95"/>
        <v>82.32</v>
      </c>
      <c r="S1534" t="s">
        <v>8341</v>
      </c>
      <c r="T1534" t="s">
        <v>8342</v>
      </c>
    </row>
    <row r="1535" spans="1:20" ht="43.2" hidden="1" x14ac:dyDescent="0.3">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11">
        <f t="shared" si="92"/>
        <v>42492.165972222225</v>
      </c>
      <c r="P1535" s="11">
        <f t="shared" si="93"/>
        <v>42443.00204861111</v>
      </c>
      <c r="Q1535">
        <f t="shared" si="94"/>
        <v>145</v>
      </c>
      <c r="R1535">
        <f t="shared" si="95"/>
        <v>88.26</v>
      </c>
      <c r="S1535" t="s">
        <v>8341</v>
      </c>
      <c r="T1535" t="s">
        <v>8342</v>
      </c>
    </row>
    <row r="1536" spans="1:20" ht="43.2" hidden="1" x14ac:dyDescent="0.3">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11">
        <f t="shared" si="92"/>
        <v>42251.67432870371</v>
      </c>
      <c r="P1536" s="11">
        <f t="shared" si="93"/>
        <v>42221.67432870371</v>
      </c>
      <c r="Q1536">
        <f t="shared" si="94"/>
        <v>418</v>
      </c>
      <c r="R1536">
        <f t="shared" si="95"/>
        <v>84.91</v>
      </c>
      <c r="S1536" t="s">
        <v>8341</v>
      </c>
      <c r="T1536" t="s">
        <v>8342</v>
      </c>
    </row>
    <row r="1537" spans="1:20" ht="43.2" hidden="1" x14ac:dyDescent="0.3">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11">
        <f t="shared" si="92"/>
        <v>42513.916666666672</v>
      </c>
      <c r="P1537" s="11">
        <f t="shared" si="93"/>
        <v>42484.829062500001</v>
      </c>
      <c r="Q1537">
        <f t="shared" si="94"/>
        <v>132</v>
      </c>
      <c r="R1537">
        <f t="shared" si="95"/>
        <v>48.15</v>
      </c>
      <c r="S1537" t="s">
        <v>8341</v>
      </c>
      <c r="T1537" t="s">
        <v>8342</v>
      </c>
    </row>
    <row r="1538" spans="1:20" ht="57.6" hidden="1" x14ac:dyDescent="0.3">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11">
        <f t="shared" ref="O1538:O1601" si="96">(((I1538/60)/60)/24)+DATE(1970,1,1)</f>
        <v>42243.802199074074</v>
      </c>
      <c r="P1538" s="11">
        <f t="shared" ref="P1538:P1601" si="97">(((J1538/60)/60)/24)+DATE(1970,1,1)</f>
        <v>42213.802199074074</v>
      </c>
      <c r="Q1538">
        <f t="shared" ref="Q1538:Q1601" si="98">ROUND(E1538/D1538*100,0)</f>
        <v>250</v>
      </c>
      <c r="R1538">
        <f t="shared" si="95"/>
        <v>66.02</v>
      </c>
      <c r="S1538" t="s">
        <v>8341</v>
      </c>
      <c r="T1538" t="s">
        <v>8342</v>
      </c>
    </row>
    <row r="1539" spans="1:20" ht="43.2" hidden="1" x14ac:dyDescent="0.3">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11">
        <f t="shared" si="96"/>
        <v>42588.75</v>
      </c>
      <c r="P1539" s="11">
        <f t="shared" si="97"/>
        <v>42552.315127314811</v>
      </c>
      <c r="Q1539">
        <f t="shared" si="98"/>
        <v>180</v>
      </c>
      <c r="R1539">
        <f t="shared" ref="R1539:R1602" si="99">IFERROR(ROUND(E1539/L1539,2),0)</f>
        <v>96.38</v>
      </c>
      <c r="S1539" t="s">
        <v>8341</v>
      </c>
      <c r="T1539" t="s">
        <v>8342</v>
      </c>
    </row>
    <row r="1540" spans="1:20" ht="43.2" hidden="1" x14ac:dyDescent="0.3">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11">
        <f t="shared" si="96"/>
        <v>42026.782060185185</v>
      </c>
      <c r="P1540" s="11">
        <f t="shared" si="97"/>
        <v>41981.782060185185</v>
      </c>
      <c r="Q1540">
        <f t="shared" si="98"/>
        <v>103</v>
      </c>
      <c r="R1540">
        <f t="shared" si="99"/>
        <v>156.16999999999999</v>
      </c>
      <c r="S1540" t="s">
        <v>8341</v>
      </c>
      <c r="T1540" t="s">
        <v>8342</v>
      </c>
    </row>
    <row r="1541" spans="1:20" ht="43.2" hidden="1" x14ac:dyDescent="0.3">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11">
        <f t="shared" si="96"/>
        <v>42738.919201388882</v>
      </c>
      <c r="P1541" s="11">
        <f t="shared" si="97"/>
        <v>42705.919201388882</v>
      </c>
      <c r="Q1541">
        <f t="shared" si="98"/>
        <v>136</v>
      </c>
      <c r="R1541">
        <f t="shared" si="99"/>
        <v>95.76</v>
      </c>
      <c r="S1541" t="s">
        <v>8341</v>
      </c>
      <c r="T1541" t="s">
        <v>8342</v>
      </c>
    </row>
    <row r="1542" spans="1:20" ht="43.2" hidden="1" x14ac:dyDescent="0.3">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11">
        <f t="shared" si="96"/>
        <v>41969.052083333328</v>
      </c>
      <c r="P1542" s="11">
        <f t="shared" si="97"/>
        <v>41939.00712962963</v>
      </c>
      <c r="Q1542">
        <f t="shared" si="98"/>
        <v>118</v>
      </c>
      <c r="R1542">
        <f t="shared" si="99"/>
        <v>180.41</v>
      </c>
      <c r="S1542" t="s">
        <v>8341</v>
      </c>
      <c r="T1542" t="s">
        <v>8342</v>
      </c>
    </row>
    <row r="1543" spans="1:20" ht="43.2" hidden="1" x14ac:dyDescent="0.3">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11">
        <f t="shared" si="96"/>
        <v>42004.712245370371</v>
      </c>
      <c r="P1543" s="11">
        <f t="shared" si="97"/>
        <v>41974.712245370371</v>
      </c>
      <c r="Q1543">
        <f t="shared" si="98"/>
        <v>0</v>
      </c>
      <c r="R1543">
        <f t="shared" si="99"/>
        <v>3</v>
      </c>
      <c r="S1543" t="s">
        <v>8341</v>
      </c>
      <c r="T1543" t="s">
        <v>8346</v>
      </c>
    </row>
    <row r="1544" spans="1:20" ht="43.2" hidden="1" x14ac:dyDescent="0.3">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11">
        <f t="shared" si="96"/>
        <v>42185.996527777781</v>
      </c>
      <c r="P1544" s="11">
        <f t="shared" si="97"/>
        <v>42170.996527777781</v>
      </c>
      <c r="Q1544">
        <f t="shared" si="98"/>
        <v>4</v>
      </c>
      <c r="R1544">
        <f t="shared" si="99"/>
        <v>20</v>
      </c>
      <c r="S1544" t="s">
        <v>8341</v>
      </c>
      <c r="T1544" t="s">
        <v>8346</v>
      </c>
    </row>
    <row r="1545" spans="1:20" ht="43.2" hidden="1" x14ac:dyDescent="0.3">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11">
        <f t="shared" si="96"/>
        <v>41965.551319444443</v>
      </c>
      <c r="P1545" s="11">
        <f t="shared" si="97"/>
        <v>41935.509652777779</v>
      </c>
      <c r="Q1545">
        <f t="shared" si="98"/>
        <v>0</v>
      </c>
      <c r="R1545">
        <f t="shared" si="99"/>
        <v>10</v>
      </c>
      <c r="S1545" t="s">
        <v>8341</v>
      </c>
      <c r="T1545" t="s">
        <v>8346</v>
      </c>
    </row>
    <row r="1546" spans="1:20" ht="43.2" hidden="1" x14ac:dyDescent="0.3">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11">
        <f t="shared" si="96"/>
        <v>42095.012499999997</v>
      </c>
      <c r="P1546" s="11">
        <f t="shared" si="97"/>
        <v>42053.051203703704</v>
      </c>
      <c r="Q1546">
        <f t="shared" si="98"/>
        <v>0</v>
      </c>
      <c r="R1546">
        <f t="shared" si="99"/>
        <v>0</v>
      </c>
      <c r="S1546" t="s">
        <v>8341</v>
      </c>
      <c r="T1546" t="s">
        <v>8346</v>
      </c>
    </row>
    <row r="1547" spans="1:20" ht="43.2" hidden="1" x14ac:dyDescent="0.3">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11">
        <f t="shared" si="96"/>
        <v>42065.886111111111</v>
      </c>
      <c r="P1547" s="11">
        <f t="shared" si="97"/>
        <v>42031.884652777779</v>
      </c>
      <c r="Q1547">
        <f t="shared" si="98"/>
        <v>0</v>
      </c>
      <c r="R1547">
        <f t="shared" si="99"/>
        <v>1</v>
      </c>
      <c r="S1547" t="s">
        <v>8341</v>
      </c>
      <c r="T1547" t="s">
        <v>8346</v>
      </c>
    </row>
    <row r="1548" spans="1:20" ht="43.2" hidden="1" x14ac:dyDescent="0.3">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11">
        <f t="shared" si="96"/>
        <v>41899.212951388887</v>
      </c>
      <c r="P1548" s="11">
        <f t="shared" si="97"/>
        <v>41839.212951388887</v>
      </c>
      <c r="Q1548">
        <f t="shared" si="98"/>
        <v>29</v>
      </c>
      <c r="R1548">
        <f t="shared" si="99"/>
        <v>26.27</v>
      </c>
      <c r="S1548" t="s">
        <v>8341</v>
      </c>
      <c r="T1548" t="s">
        <v>8346</v>
      </c>
    </row>
    <row r="1549" spans="1:20" ht="43.2" hidden="1" x14ac:dyDescent="0.3">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11">
        <f t="shared" si="96"/>
        <v>42789.426875000005</v>
      </c>
      <c r="P1549" s="11">
        <f t="shared" si="97"/>
        <v>42782.426875000005</v>
      </c>
      <c r="Q1549">
        <f t="shared" si="98"/>
        <v>0</v>
      </c>
      <c r="R1549">
        <f t="shared" si="99"/>
        <v>0</v>
      </c>
      <c r="S1549" t="s">
        <v>8341</v>
      </c>
      <c r="T1549" t="s">
        <v>8346</v>
      </c>
    </row>
    <row r="1550" spans="1:20" ht="28.8" hidden="1" x14ac:dyDescent="0.3">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11">
        <f t="shared" si="96"/>
        <v>42316.923842592587</v>
      </c>
      <c r="P1550" s="11">
        <f t="shared" si="97"/>
        <v>42286.88217592593</v>
      </c>
      <c r="Q1550">
        <f t="shared" si="98"/>
        <v>9</v>
      </c>
      <c r="R1550">
        <f t="shared" si="99"/>
        <v>60</v>
      </c>
      <c r="S1550" t="s">
        <v>8341</v>
      </c>
      <c r="T1550" t="s">
        <v>8346</v>
      </c>
    </row>
    <row r="1551" spans="1:20" ht="43.2" hidden="1" x14ac:dyDescent="0.3">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11">
        <f t="shared" si="96"/>
        <v>42311.177766203706</v>
      </c>
      <c r="P1551" s="11">
        <f t="shared" si="97"/>
        <v>42281.136099537034</v>
      </c>
      <c r="Q1551">
        <f t="shared" si="98"/>
        <v>34</v>
      </c>
      <c r="R1551">
        <f t="shared" si="99"/>
        <v>28.33</v>
      </c>
      <c r="S1551" t="s">
        <v>8341</v>
      </c>
      <c r="T1551" t="s">
        <v>8346</v>
      </c>
    </row>
    <row r="1552" spans="1:20" ht="57.6" hidden="1" x14ac:dyDescent="0.3">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11">
        <f t="shared" si="96"/>
        <v>42502.449467592596</v>
      </c>
      <c r="P1552" s="11">
        <f t="shared" si="97"/>
        <v>42472.449467592596</v>
      </c>
      <c r="Q1552">
        <f t="shared" si="98"/>
        <v>13</v>
      </c>
      <c r="R1552">
        <f t="shared" si="99"/>
        <v>14.43</v>
      </c>
      <c r="S1552" t="s">
        <v>8341</v>
      </c>
      <c r="T1552" t="s">
        <v>8346</v>
      </c>
    </row>
    <row r="1553" spans="1:20" ht="43.2" hidden="1" x14ac:dyDescent="0.3">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11">
        <f t="shared" si="96"/>
        <v>42151.824525462958</v>
      </c>
      <c r="P1553" s="11">
        <f t="shared" si="97"/>
        <v>42121.824525462958</v>
      </c>
      <c r="Q1553">
        <f t="shared" si="98"/>
        <v>0</v>
      </c>
      <c r="R1553">
        <f t="shared" si="99"/>
        <v>0</v>
      </c>
      <c r="S1553" t="s">
        <v>8341</v>
      </c>
      <c r="T1553" t="s">
        <v>8346</v>
      </c>
    </row>
    <row r="1554" spans="1:20" ht="43.2" hidden="1" x14ac:dyDescent="0.3">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11">
        <f t="shared" si="96"/>
        <v>41913.165972222225</v>
      </c>
      <c r="P1554" s="11">
        <f t="shared" si="97"/>
        <v>41892.688750000001</v>
      </c>
      <c r="Q1554">
        <f t="shared" si="98"/>
        <v>49</v>
      </c>
      <c r="R1554">
        <f t="shared" si="99"/>
        <v>132.19</v>
      </c>
      <c r="S1554" t="s">
        <v>8341</v>
      </c>
      <c r="T1554" t="s">
        <v>8346</v>
      </c>
    </row>
    <row r="1555" spans="1:20" ht="43.2" hidden="1" x14ac:dyDescent="0.3">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11">
        <f t="shared" si="96"/>
        <v>42249.282951388886</v>
      </c>
      <c r="P1555" s="11">
        <f t="shared" si="97"/>
        <v>42219.282951388886</v>
      </c>
      <c r="Q1555">
        <f t="shared" si="98"/>
        <v>0</v>
      </c>
      <c r="R1555">
        <f t="shared" si="99"/>
        <v>0</v>
      </c>
      <c r="S1555" t="s">
        <v>8341</v>
      </c>
      <c r="T1555" t="s">
        <v>8346</v>
      </c>
    </row>
    <row r="1556" spans="1:20" ht="57.6" hidden="1" x14ac:dyDescent="0.3">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11">
        <f t="shared" si="96"/>
        <v>42218.252199074079</v>
      </c>
      <c r="P1556" s="11">
        <f t="shared" si="97"/>
        <v>42188.252199074079</v>
      </c>
      <c r="Q1556">
        <f t="shared" si="98"/>
        <v>0</v>
      </c>
      <c r="R1556">
        <f t="shared" si="99"/>
        <v>0</v>
      </c>
      <c r="S1556" t="s">
        <v>8341</v>
      </c>
      <c r="T1556" t="s">
        <v>8346</v>
      </c>
    </row>
    <row r="1557" spans="1:20" ht="43.2" hidden="1" x14ac:dyDescent="0.3">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11">
        <f t="shared" si="96"/>
        <v>42264.708333333328</v>
      </c>
      <c r="P1557" s="11">
        <f t="shared" si="97"/>
        <v>42241.613796296297</v>
      </c>
      <c r="Q1557">
        <f t="shared" si="98"/>
        <v>0</v>
      </c>
      <c r="R1557">
        <f t="shared" si="99"/>
        <v>0</v>
      </c>
      <c r="S1557" t="s">
        <v>8341</v>
      </c>
      <c r="T1557" t="s">
        <v>8346</v>
      </c>
    </row>
    <row r="1558" spans="1:20" ht="43.2" hidden="1" x14ac:dyDescent="0.3">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11">
        <f t="shared" si="96"/>
        <v>42555.153055555551</v>
      </c>
      <c r="P1558" s="11">
        <f t="shared" si="97"/>
        <v>42525.153055555551</v>
      </c>
      <c r="Q1558">
        <f t="shared" si="98"/>
        <v>45</v>
      </c>
      <c r="R1558">
        <f t="shared" si="99"/>
        <v>56.42</v>
      </c>
      <c r="S1558" t="s">
        <v>8341</v>
      </c>
      <c r="T1558" t="s">
        <v>8346</v>
      </c>
    </row>
    <row r="1559" spans="1:20" ht="43.2" hidden="1" x14ac:dyDescent="0.3">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11">
        <f t="shared" si="96"/>
        <v>41902.65315972222</v>
      </c>
      <c r="P1559" s="11">
        <f t="shared" si="97"/>
        <v>41871.65315972222</v>
      </c>
      <c r="Q1559">
        <f t="shared" si="98"/>
        <v>4</v>
      </c>
      <c r="R1559">
        <f t="shared" si="99"/>
        <v>100</v>
      </c>
      <c r="S1559" t="s">
        <v>8341</v>
      </c>
      <c r="T1559" t="s">
        <v>8346</v>
      </c>
    </row>
    <row r="1560" spans="1:20" ht="43.2" hidden="1" x14ac:dyDescent="0.3">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11">
        <f t="shared" si="96"/>
        <v>42244.508333333331</v>
      </c>
      <c r="P1560" s="11">
        <f t="shared" si="97"/>
        <v>42185.397673611107</v>
      </c>
      <c r="Q1560">
        <f t="shared" si="98"/>
        <v>5</v>
      </c>
      <c r="R1560">
        <f t="shared" si="99"/>
        <v>11.67</v>
      </c>
      <c r="S1560" t="s">
        <v>8341</v>
      </c>
      <c r="T1560" t="s">
        <v>8346</v>
      </c>
    </row>
    <row r="1561" spans="1:20" ht="28.8" hidden="1" x14ac:dyDescent="0.3">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11">
        <f t="shared" si="96"/>
        <v>42123.05322916666</v>
      </c>
      <c r="P1561" s="11">
        <f t="shared" si="97"/>
        <v>42108.05322916666</v>
      </c>
      <c r="Q1561">
        <f t="shared" si="98"/>
        <v>0</v>
      </c>
      <c r="R1561">
        <f t="shared" si="99"/>
        <v>50</v>
      </c>
      <c r="S1561" t="s">
        <v>8341</v>
      </c>
      <c r="T1561" t="s">
        <v>8346</v>
      </c>
    </row>
    <row r="1562" spans="1:20" ht="43.2" hidden="1" x14ac:dyDescent="0.3">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11">
        <f t="shared" si="96"/>
        <v>41956.062418981484</v>
      </c>
      <c r="P1562" s="11">
        <f t="shared" si="97"/>
        <v>41936.020752314813</v>
      </c>
      <c r="Q1562">
        <f t="shared" si="98"/>
        <v>4</v>
      </c>
      <c r="R1562">
        <f t="shared" si="99"/>
        <v>23.5</v>
      </c>
      <c r="S1562" t="s">
        <v>8341</v>
      </c>
      <c r="T1562" t="s">
        <v>8346</v>
      </c>
    </row>
    <row r="1563" spans="1:20" ht="43.2" hidden="1" x14ac:dyDescent="0.3">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11">
        <f t="shared" si="96"/>
        <v>41585.083368055559</v>
      </c>
      <c r="P1563" s="11">
        <f t="shared" si="97"/>
        <v>41555.041701388887</v>
      </c>
      <c r="Q1563">
        <f t="shared" si="98"/>
        <v>1</v>
      </c>
      <c r="R1563">
        <f t="shared" si="99"/>
        <v>67</v>
      </c>
      <c r="S1563" t="s">
        <v>8325</v>
      </c>
      <c r="T1563" t="s">
        <v>8347</v>
      </c>
    </row>
    <row r="1564" spans="1:20" ht="57.6" hidden="1" x14ac:dyDescent="0.3">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11">
        <f t="shared" si="96"/>
        <v>40149.034722222219</v>
      </c>
      <c r="P1564" s="11">
        <f t="shared" si="97"/>
        <v>40079.566157407404</v>
      </c>
      <c r="Q1564">
        <f t="shared" si="98"/>
        <v>0</v>
      </c>
      <c r="R1564">
        <f t="shared" si="99"/>
        <v>0</v>
      </c>
      <c r="S1564" t="s">
        <v>8325</v>
      </c>
      <c r="T1564" t="s">
        <v>8347</v>
      </c>
    </row>
    <row r="1565" spans="1:20" ht="43.2" hidden="1" x14ac:dyDescent="0.3">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11">
        <f t="shared" si="96"/>
        <v>41712.700821759259</v>
      </c>
      <c r="P1565" s="11">
        <f t="shared" si="97"/>
        <v>41652.742488425924</v>
      </c>
      <c r="Q1565">
        <f t="shared" si="98"/>
        <v>1</v>
      </c>
      <c r="R1565">
        <f t="shared" si="99"/>
        <v>42.5</v>
      </c>
      <c r="S1565" t="s">
        <v>8325</v>
      </c>
      <c r="T1565" t="s">
        <v>8347</v>
      </c>
    </row>
    <row r="1566" spans="1:20" ht="43.2" hidden="1" x14ac:dyDescent="0.3">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11">
        <f t="shared" si="96"/>
        <v>42152.836805555555</v>
      </c>
      <c r="P1566" s="11">
        <f t="shared" si="97"/>
        <v>42121.367002314815</v>
      </c>
      <c r="Q1566">
        <f t="shared" si="98"/>
        <v>0</v>
      </c>
      <c r="R1566">
        <f t="shared" si="99"/>
        <v>10</v>
      </c>
      <c r="S1566" t="s">
        <v>8325</v>
      </c>
      <c r="T1566" t="s">
        <v>8347</v>
      </c>
    </row>
    <row r="1567" spans="1:20" ht="43.2" hidden="1" x14ac:dyDescent="0.3">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11">
        <f t="shared" si="96"/>
        <v>40702.729872685188</v>
      </c>
      <c r="P1567" s="11">
        <f t="shared" si="97"/>
        <v>40672.729872685188</v>
      </c>
      <c r="Q1567">
        <f t="shared" si="98"/>
        <v>3</v>
      </c>
      <c r="R1567">
        <f t="shared" si="99"/>
        <v>100</v>
      </c>
      <c r="S1567" t="s">
        <v>8325</v>
      </c>
      <c r="T1567" t="s">
        <v>8347</v>
      </c>
    </row>
    <row r="1568" spans="1:20" ht="43.2" hidden="1" x14ac:dyDescent="0.3">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11">
        <f t="shared" si="96"/>
        <v>42578.916666666672</v>
      </c>
      <c r="P1568" s="11">
        <f t="shared" si="97"/>
        <v>42549.916712962964</v>
      </c>
      <c r="Q1568">
        <f t="shared" si="98"/>
        <v>21</v>
      </c>
      <c r="R1568">
        <f t="shared" si="99"/>
        <v>108.05</v>
      </c>
      <c r="S1568" t="s">
        <v>8325</v>
      </c>
      <c r="T1568" t="s">
        <v>8347</v>
      </c>
    </row>
    <row r="1569" spans="1:20" ht="43.2" hidden="1" x14ac:dyDescent="0.3">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11">
        <f t="shared" si="96"/>
        <v>41687</v>
      </c>
      <c r="P1569" s="11">
        <f t="shared" si="97"/>
        <v>41671.936863425923</v>
      </c>
      <c r="Q1569">
        <f t="shared" si="98"/>
        <v>4</v>
      </c>
      <c r="R1569">
        <f t="shared" si="99"/>
        <v>26.92</v>
      </c>
      <c r="S1569" t="s">
        <v>8325</v>
      </c>
      <c r="T1569" t="s">
        <v>8347</v>
      </c>
    </row>
    <row r="1570" spans="1:20" ht="43.2" hidden="1" x14ac:dyDescent="0.3">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11">
        <f t="shared" si="96"/>
        <v>41997.062326388885</v>
      </c>
      <c r="P1570" s="11">
        <f t="shared" si="97"/>
        <v>41962.062326388885</v>
      </c>
      <c r="Q1570">
        <f t="shared" si="98"/>
        <v>14</v>
      </c>
      <c r="R1570">
        <f t="shared" si="99"/>
        <v>155</v>
      </c>
      <c r="S1570" t="s">
        <v>8325</v>
      </c>
      <c r="T1570" t="s">
        <v>8347</v>
      </c>
    </row>
    <row r="1571" spans="1:20" hidden="1" x14ac:dyDescent="0.3">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11">
        <f t="shared" si="96"/>
        <v>41419.679560185185</v>
      </c>
      <c r="P1571" s="11">
        <f t="shared" si="97"/>
        <v>41389.679560185185</v>
      </c>
      <c r="Q1571">
        <f t="shared" si="98"/>
        <v>0</v>
      </c>
      <c r="R1571">
        <f t="shared" si="99"/>
        <v>0</v>
      </c>
      <c r="S1571" t="s">
        <v>8325</v>
      </c>
      <c r="T1571" t="s">
        <v>8347</v>
      </c>
    </row>
    <row r="1572" spans="1:20" ht="28.8" hidden="1" x14ac:dyDescent="0.3">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11">
        <f t="shared" si="96"/>
        <v>42468.771782407406</v>
      </c>
      <c r="P1572" s="11">
        <f t="shared" si="97"/>
        <v>42438.813449074078</v>
      </c>
      <c r="Q1572">
        <f t="shared" si="98"/>
        <v>41</v>
      </c>
      <c r="R1572">
        <f t="shared" si="99"/>
        <v>47.77</v>
      </c>
      <c r="S1572" t="s">
        <v>8325</v>
      </c>
      <c r="T1572" t="s">
        <v>8347</v>
      </c>
    </row>
    <row r="1573" spans="1:20" ht="57.6" hidden="1" x14ac:dyDescent="0.3">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11">
        <f t="shared" si="96"/>
        <v>42174.769479166673</v>
      </c>
      <c r="P1573" s="11">
        <f t="shared" si="97"/>
        <v>42144.769479166673</v>
      </c>
      <c r="Q1573">
        <f t="shared" si="98"/>
        <v>1</v>
      </c>
      <c r="R1573">
        <f t="shared" si="99"/>
        <v>20</v>
      </c>
      <c r="S1573" t="s">
        <v>8325</v>
      </c>
      <c r="T1573" t="s">
        <v>8347</v>
      </c>
    </row>
    <row r="1574" spans="1:20" ht="43.2" hidden="1" x14ac:dyDescent="0.3">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11">
        <f t="shared" si="96"/>
        <v>42428.999305555553</v>
      </c>
      <c r="P1574" s="11">
        <f t="shared" si="97"/>
        <v>42404.033090277779</v>
      </c>
      <c r="Q1574">
        <f t="shared" si="98"/>
        <v>5</v>
      </c>
      <c r="R1574">
        <f t="shared" si="99"/>
        <v>41.67</v>
      </c>
      <c r="S1574" t="s">
        <v>8325</v>
      </c>
      <c r="T1574" t="s">
        <v>8347</v>
      </c>
    </row>
    <row r="1575" spans="1:20" ht="43.2" hidden="1" x14ac:dyDescent="0.3">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11">
        <f t="shared" si="96"/>
        <v>42826.165972222225</v>
      </c>
      <c r="P1575" s="11">
        <f t="shared" si="97"/>
        <v>42786.000023148154</v>
      </c>
      <c r="Q1575">
        <f t="shared" si="98"/>
        <v>2</v>
      </c>
      <c r="R1575">
        <f t="shared" si="99"/>
        <v>74.33</v>
      </c>
      <c r="S1575" t="s">
        <v>8325</v>
      </c>
      <c r="T1575" t="s">
        <v>8347</v>
      </c>
    </row>
    <row r="1576" spans="1:20" ht="43.2" hidden="1" x14ac:dyDescent="0.3">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11">
        <f t="shared" si="96"/>
        <v>42052.927418981482</v>
      </c>
      <c r="P1576" s="11">
        <f t="shared" si="97"/>
        <v>42017.927418981482</v>
      </c>
      <c r="Q1576">
        <f t="shared" si="98"/>
        <v>5</v>
      </c>
      <c r="R1576">
        <f t="shared" si="99"/>
        <v>84.33</v>
      </c>
      <c r="S1576" t="s">
        <v>8325</v>
      </c>
      <c r="T1576" t="s">
        <v>8347</v>
      </c>
    </row>
    <row r="1577" spans="1:20" ht="43.2" hidden="1" x14ac:dyDescent="0.3">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11">
        <f t="shared" si="96"/>
        <v>41829.524259259262</v>
      </c>
      <c r="P1577" s="11">
        <f t="shared" si="97"/>
        <v>41799.524259259262</v>
      </c>
      <c r="Q1577">
        <f t="shared" si="98"/>
        <v>23</v>
      </c>
      <c r="R1577">
        <f t="shared" si="99"/>
        <v>65.459999999999994</v>
      </c>
      <c r="S1577" t="s">
        <v>8325</v>
      </c>
      <c r="T1577" t="s">
        <v>8347</v>
      </c>
    </row>
    <row r="1578" spans="1:20" ht="28.8" hidden="1" x14ac:dyDescent="0.3">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11">
        <f t="shared" si="96"/>
        <v>42185.879259259258</v>
      </c>
      <c r="P1578" s="11">
        <f t="shared" si="97"/>
        <v>42140.879259259258</v>
      </c>
      <c r="Q1578">
        <f t="shared" si="98"/>
        <v>13</v>
      </c>
      <c r="R1578">
        <f t="shared" si="99"/>
        <v>65</v>
      </c>
      <c r="S1578" t="s">
        <v>8325</v>
      </c>
      <c r="T1578" t="s">
        <v>8347</v>
      </c>
    </row>
    <row r="1579" spans="1:20" ht="43.2" hidden="1" x14ac:dyDescent="0.3">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11">
        <f t="shared" si="96"/>
        <v>41114.847777777781</v>
      </c>
      <c r="P1579" s="11">
        <f t="shared" si="97"/>
        <v>41054.847777777781</v>
      </c>
      <c r="Q1579">
        <f t="shared" si="98"/>
        <v>1</v>
      </c>
      <c r="R1579">
        <f t="shared" si="99"/>
        <v>27.5</v>
      </c>
      <c r="S1579" t="s">
        <v>8325</v>
      </c>
      <c r="T1579" t="s">
        <v>8347</v>
      </c>
    </row>
    <row r="1580" spans="1:20" ht="57.6" hidden="1" x14ac:dyDescent="0.3">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11">
        <f t="shared" si="96"/>
        <v>40423.083333333336</v>
      </c>
      <c r="P1580" s="11">
        <f t="shared" si="97"/>
        <v>40399.065868055557</v>
      </c>
      <c r="Q1580">
        <f t="shared" si="98"/>
        <v>11</v>
      </c>
      <c r="R1580">
        <f t="shared" si="99"/>
        <v>51.25</v>
      </c>
      <c r="S1580" t="s">
        <v>8325</v>
      </c>
      <c r="T1580" t="s">
        <v>8347</v>
      </c>
    </row>
    <row r="1581" spans="1:20" ht="28.8" hidden="1" x14ac:dyDescent="0.3">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11">
        <f t="shared" si="96"/>
        <v>41514.996423611112</v>
      </c>
      <c r="P1581" s="11">
        <f t="shared" si="97"/>
        <v>41481.996423611112</v>
      </c>
      <c r="Q1581">
        <f t="shared" si="98"/>
        <v>1</v>
      </c>
      <c r="R1581">
        <f t="shared" si="99"/>
        <v>14</v>
      </c>
      <c r="S1581" t="s">
        <v>8325</v>
      </c>
      <c r="T1581" t="s">
        <v>8347</v>
      </c>
    </row>
    <row r="1582" spans="1:20" ht="43.2" hidden="1" x14ac:dyDescent="0.3">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11">
        <f t="shared" si="96"/>
        <v>41050.050069444449</v>
      </c>
      <c r="P1582" s="11">
        <f t="shared" si="97"/>
        <v>40990.050069444449</v>
      </c>
      <c r="Q1582">
        <f t="shared" si="98"/>
        <v>0</v>
      </c>
      <c r="R1582">
        <f t="shared" si="99"/>
        <v>0</v>
      </c>
      <c r="S1582" t="s">
        <v>8325</v>
      </c>
      <c r="T1582" t="s">
        <v>8347</v>
      </c>
    </row>
    <row r="1583" spans="1:20" ht="43.2" hidden="1" x14ac:dyDescent="0.3">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11">
        <f t="shared" si="96"/>
        <v>42357.448958333334</v>
      </c>
      <c r="P1583" s="11">
        <f t="shared" si="97"/>
        <v>42325.448958333334</v>
      </c>
      <c r="Q1583">
        <f t="shared" si="98"/>
        <v>1</v>
      </c>
      <c r="R1583">
        <f t="shared" si="99"/>
        <v>5</v>
      </c>
      <c r="S1583" t="s">
        <v>8341</v>
      </c>
      <c r="T1583" t="s">
        <v>8348</v>
      </c>
    </row>
    <row r="1584" spans="1:20" ht="28.8" hidden="1" x14ac:dyDescent="0.3">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11">
        <f t="shared" si="96"/>
        <v>42303.888888888891</v>
      </c>
      <c r="P1584" s="11">
        <f t="shared" si="97"/>
        <v>42246.789965277778</v>
      </c>
      <c r="Q1584">
        <f t="shared" si="98"/>
        <v>9</v>
      </c>
      <c r="R1584">
        <f t="shared" si="99"/>
        <v>31</v>
      </c>
      <c r="S1584" t="s">
        <v>8341</v>
      </c>
      <c r="T1584" t="s">
        <v>8348</v>
      </c>
    </row>
    <row r="1585" spans="1:20" ht="57.6" hidden="1" x14ac:dyDescent="0.3">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11">
        <f t="shared" si="96"/>
        <v>41907.904988425929</v>
      </c>
      <c r="P1585" s="11">
        <f t="shared" si="97"/>
        <v>41877.904988425929</v>
      </c>
      <c r="Q1585">
        <f t="shared" si="98"/>
        <v>0</v>
      </c>
      <c r="R1585">
        <f t="shared" si="99"/>
        <v>15</v>
      </c>
      <c r="S1585" t="s">
        <v>8341</v>
      </c>
      <c r="T1585" t="s">
        <v>8348</v>
      </c>
    </row>
    <row r="1586" spans="1:20" ht="43.2" hidden="1" x14ac:dyDescent="0.3">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11">
        <f t="shared" si="96"/>
        <v>41789.649317129632</v>
      </c>
      <c r="P1586" s="11">
        <f t="shared" si="97"/>
        <v>41779.649317129632</v>
      </c>
      <c r="Q1586">
        <f t="shared" si="98"/>
        <v>0</v>
      </c>
      <c r="R1586">
        <f t="shared" si="99"/>
        <v>0</v>
      </c>
      <c r="S1586" t="s">
        <v>8341</v>
      </c>
      <c r="T1586" t="s">
        <v>8348</v>
      </c>
    </row>
    <row r="1587" spans="1:20" ht="57.6" hidden="1" x14ac:dyDescent="0.3">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11">
        <f t="shared" si="96"/>
        <v>42729.458333333328</v>
      </c>
      <c r="P1587" s="11">
        <f t="shared" si="97"/>
        <v>42707.895462962959</v>
      </c>
      <c r="Q1587">
        <f t="shared" si="98"/>
        <v>79</v>
      </c>
      <c r="R1587">
        <f t="shared" si="99"/>
        <v>131.66999999999999</v>
      </c>
      <c r="S1587" t="s">
        <v>8341</v>
      </c>
      <c r="T1587" t="s">
        <v>8348</v>
      </c>
    </row>
    <row r="1588" spans="1:20" ht="28.8" hidden="1" x14ac:dyDescent="0.3">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11">
        <f t="shared" si="96"/>
        <v>42099.062754629631</v>
      </c>
      <c r="P1588" s="11">
        <f t="shared" si="97"/>
        <v>42069.104421296302</v>
      </c>
      <c r="Q1588">
        <f t="shared" si="98"/>
        <v>0</v>
      </c>
      <c r="R1588">
        <f t="shared" si="99"/>
        <v>0</v>
      </c>
      <c r="S1588" t="s">
        <v>8341</v>
      </c>
      <c r="T1588" t="s">
        <v>8348</v>
      </c>
    </row>
    <row r="1589" spans="1:20" ht="57.6" hidden="1" x14ac:dyDescent="0.3">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11">
        <f t="shared" si="96"/>
        <v>41986.950983796298</v>
      </c>
      <c r="P1589" s="11">
        <f t="shared" si="97"/>
        <v>41956.950983796298</v>
      </c>
      <c r="Q1589">
        <f t="shared" si="98"/>
        <v>0</v>
      </c>
      <c r="R1589">
        <f t="shared" si="99"/>
        <v>1</v>
      </c>
      <c r="S1589" t="s">
        <v>8341</v>
      </c>
      <c r="T1589" t="s">
        <v>8348</v>
      </c>
    </row>
    <row r="1590" spans="1:20" ht="28.8" hidden="1" x14ac:dyDescent="0.3">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11">
        <f t="shared" si="96"/>
        <v>42035.841666666667</v>
      </c>
      <c r="P1590" s="11">
        <f t="shared" si="97"/>
        <v>42005.24998842593</v>
      </c>
      <c r="Q1590">
        <f t="shared" si="98"/>
        <v>0</v>
      </c>
      <c r="R1590">
        <f t="shared" si="99"/>
        <v>0</v>
      </c>
      <c r="S1590" t="s">
        <v>8341</v>
      </c>
      <c r="T1590" t="s">
        <v>8348</v>
      </c>
    </row>
    <row r="1591" spans="1:20" ht="43.2" hidden="1" x14ac:dyDescent="0.3">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11">
        <f t="shared" si="96"/>
        <v>42286.984791666662</v>
      </c>
      <c r="P1591" s="11">
        <f t="shared" si="97"/>
        <v>42256.984791666662</v>
      </c>
      <c r="Q1591">
        <f t="shared" si="98"/>
        <v>0</v>
      </c>
      <c r="R1591">
        <f t="shared" si="99"/>
        <v>0</v>
      </c>
      <c r="S1591" t="s">
        <v>8341</v>
      </c>
      <c r="T1591" t="s">
        <v>8348</v>
      </c>
    </row>
    <row r="1592" spans="1:20" hidden="1" x14ac:dyDescent="0.3">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11">
        <f t="shared" si="96"/>
        <v>42270.857222222221</v>
      </c>
      <c r="P1592" s="11">
        <f t="shared" si="97"/>
        <v>42240.857222222221</v>
      </c>
      <c r="Q1592">
        <f t="shared" si="98"/>
        <v>2</v>
      </c>
      <c r="R1592">
        <f t="shared" si="99"/>
        <v>510</v>
      </c>
      <c r="S1592" t="s">
        <v>8341</v>
      </c>
      <c r="T1592" t="s">
        <v>8348</v>
      </c>
    </row>
    <row r="1593" spans="1:20" ht="57.6" hidden="1" x14ac:dyDescent="0.3">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11">
        <f t="shared" si="96"/>
        <v>42463.68450231482</v>
      </c>
      <c r="P1593" s="11">
        <f t="shared" si="97"/>
        <v>42433.726168981477</v>
      </c>
      <c r="Q1593">
        <f t="shared" si="98"/>
        <v>29</v>
      </c>
      <c r="R1593">
        <f t="shared" si="99"/>
        <v>44.48</v>
      </c>
      <c r="S1593" t="s">
        <v>8341</v>
      </c>
      <c r="T1593" t="s">
        <v>8348</v>
      </c>
    </row>
    <row r="1594" spans="1:20" ht="28.8" hidden="1" x14ac:dyDescent="0.3">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11">
        <f t="shared" si="96"/>
        <v>42091.031076388885</v>
      </c>
      <c r="P1594" s="11">
        <f t="shared" si="97"/>
        <v>42046.072743055556</v>
      </c>
      <c r="Q1594">
        <f t="shared" si="98"/>
        <v>0</v>
      </c>
      <c r="R1594">
        <f t="shared" si="99"/>
        <v>0</v>
      </c>
      <c r="S1594" t="s">
        <v>8341</v>
      </c>
      <c r="T1594" t="s">
        <v>8348</v>
      </c>
    </row>
    <row r="1595" spans="1:20" ht="28.8" hidden="1" x14ac:dyDescent="0.3">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11">
        <f t="shared" si="96"/>
        <v>42063.845543981486</v>
      </c>
      <c r="P1595" s="11">
        <f t="shared" si="97"/>
        <v>42033.845543981486</v>
      </c>
      <c r="Q1595">
        <f t="shared" si="98"/>
        <v>0</v>
      </c>
      <c r="R1595">
        <f t="shared" si="99"/>
        <v>1</v>
      </c>
      <c r="S1595" t="s">
        <v>8341</v>
      </c>
      <c r="T1595" t="s">
        <v>8348</v>
      </c>
    </row>
    <row r="1596" spans="1:20" ht="28.8" hidden="1" x14ac:dyDescent="0.3">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11">
        <f t="shared" si="96"/>
        <v>42505.681249999994</v>
      </c>
      <c r="P1596" s="11">
        <f t="shared" si="97"/>
        <v>42445.712754629625</v>
      </c>
      <c r="Q1596">
        <f t="shared" si="98"/>
        <v>21</v>
      </c>
      <c r="R1596">
        <f t="shared" si="99"/>
        <v>20.5</v>
      </c>
      <c r="S1596" t="s">
        <v>8341</v>
      </c>
      <c r="T1596" t="s">
        <v>8348</v>
      </c>
    </row>
    <row r="1597" spans="1:20" ht="43.2" hidden="1" x14ac:dyDescent="0.3">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11">
        <f t="shared" si="96"/>
        <v>41808.842361111114</v>
      </c>
      <c r="P1597" s="11">
        <f t="shared" si="97"/>
        <v>41780.050092592595</v>
      </c>
      <c r="Q1597">
        <f t="shared" si="98"/>
        <v>0</v>
      </c>
      <c r="R1597">
        <f t="shared" si="99"/>
        <v>40</v>
      </c>
      <c r="S1597" t="s">
        <v>8341</v>
      </c>
      <c r="T1597" t="s">
        <v>8348</v>
      </c>
    </row>
    <row r="1598" spans="1:20" ht="43.2" hidden="1" x14ac:dyDescent="0.3">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11">
        <f t="shared" si="96"/>
        <v>41986.471863425926</v>
      </c>
      <c r="P1598" s="11">
        <f t="shared" si="97"/>
        <v>41941.430196759262</v>
      </c>
      <c r="Q1598">
        <f t="shared" si="98"/>
        <v>2</v>
      </c>
      <c r="R1598">
        <f t="shared" si="99"/>
        <v>25</v>
      </c>
      <c r="S1598" t="s">
        <v>8341</v>
      </c>
      <c r="T1598" t="s">
        <v>8348</v>
      </c>
    </row>
    <row r="1599" spans="1:20" ht="43.2" hidden="1" x14ac:dyDescent="0.3">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11">
        <f t="shared" si="96"/>
        <v>42633.354131944448</v>
      </c>
      <c r="P1599" s="11">
        <f t="shared" si="97"/>
        <v>42603.354131944448</v>
      </c>
      <c r="Q1599">
        <f t="shared" si="98"/>
        <v>0</v>
      </c>
      <c r="R1599">
        <f t="shared" si="99"/>
        <v>0</v>
      </c>
      <c r="S1599" t="s">
        <v>8341</v>
      </c>
      <c r="T1599" t="s">
        <v>8348</v>
      </c>
    </row>
    <row r="1600" spans="1:20" ht="57.6" hidden="1" x14ac:dyDescent="0.3">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11">
        <f t="shared" si="96"/>
        <v>42211.667337962965</v>
      </c>
      <c r="P1600" s="11">
        <f t="shared" si="97"/>
        <v>42151.667337962965</v>
      </c>
      <c r="Q1600">
        <f t="shared" si="98"/>
        <v>0</v>
      </c>
      <c r="R1600">
        <f t="shared" si="99"/>
        <v>1</v>
      </c>
      <c r="S1600" t="s">
        <v>8341</v>
      </c>
      <c r="T1600" t="s">
        <v>8348</v>
      </c>
    </row>
    <row r="1601" spans="1:20" ht="43.2" hidden="1" x14ac:dyDescent="0.3">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11">
        <f t="shared" si="96"/>
        <v>42468.497407407413</v>
      </c>
      <c r="P1601" s="11">
        <f t="shared" si="97"/>
        <v>42438.53907407407</v>
      </c>
      <c r="Q1601">
        <f t="shared" si="98"/>
        <v>0</v>
      </c>
      <c r="R1601">
        <f t="shared" si="99"/>
        <v>0</v>
      </c>
      <c r="S1601" t="s">
        <v>8341</v>
      </c>
      <c r="T1601" t="s">
        <v>8348</v>
      </c>
    </row>
    <row r="1602" spans="1:20" ht="43.2" hidden="1" x14ac:dyDescent="0.3">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11">
        <f t="shared" ref="O1602:O1665" si="100">(((I1602/60)/60)/24)+DATE(1970,1,1)</f>
        <v>41835.21597222222</v>
      </c>
      <c r="P1602" s="11">
        <f t="shared" ref="P1602:P1665" si="101">(((J1602/60)/60)/24)+DATE(1970,1,1)</f>
        <v>41791.057314814818</v>
      </c>
      <c r="Q1602">
        <f t="shared" ref="Q1602:Q1665" si="102">ROUND(E1602/D1602*100,0)</f>
        <v>7</v>
      </c>
      <c r="R1602">
        <f t="shared" si="99"/>
        <v>40.78</v>
      </c>
      <c r="S1602" t="s">
        <v>8341</v>
      </c>
      <c r="T1602" t="s">
        <v>8348</v>
      </c>
    </row>
    <row r="1603" spans="1:20" ht="43.2" hidden="1" x14ac:dyDescent="0.3">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11">
        <f t="shared" si="100"/>
        <v>40668.092974537038</v>
      </c>
      <c r="P1603" s="11">
        <f t="shared" si="101"/>
        <v>40638.092974537038</v>
      </c>
      <c r="Q1603">
        <f t="shared" si="102"/>
        <v>108</v>
      </c>
      <c r="R1603">
        <f t="shared" ref="R1603:R1666" si="103">IFERROR(ROUND(E1603/L1603,2),0)</f>
        <v>48.33</v>
      </c>
      <c r="S1603" t="s">
        <v>8328</v>
      </c>
      <c r="T1603" t="s">
        <v>8329</v>
      </c>
    </row>
    <row r="1604" spans="1:20" ht="43.2" hidden="1" x14ac:dyDescent="0.3">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11">
        <f t="shared" si="100"/>
        <v>40830.958333333336</v>
      </c>
      <c r="P1604" s="11">
        <f t="shared" si="101"/>
        <v>40788.297650462962</v>
      </c>
      <c r="Q1604">
        <f t="shared" si="102"/>
        <v>100</v>
      </c>
      <c r="R1604">
        <f t="shared" si="103"/>
        <v>46.95</v>
      </c>
      <c r="S1604" t="s">
        <v>8328</v>
      </c>
      <c r="T1604" t="s">
        <v>8329</v>
      </c>
    </row>
    <row r="1605" spans="1:20" ht="28.8" hidden="1" x14ac:dyDescent="0.3">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11">
        <f t="shared" si="100"/>
        <v>40936.169664351852</v>
      </c>
      <c r="P1605" s="11">
        <f t="shared" si="101"/>
        <v>40876.169664351852</v>
      </c>
      <c r="Q1605">
        <f t="shared" si="102"/>
        <v>100</v>
      </c>
      <c r="R1605">
        <f t="shared" si="103"/>
        <v>66.69</v>
      </c>
      <c r="S1605" t="s">
        <v>8328</v>
      </c>
      <c r="T1605" t="s">
        <v>8329</v>
      </c>
    </row>
    <row r="1606" spans="1:20" ht="43.2" hidden="1" x14ac:dyDescent="0.3">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11">
        <f t="shared" si="100"/>
        <v>40985.80364583333</v>
      </c>
      <c r="P1606" s="11">
        <f t="shared" si="101"/>
        <v>40945.845312500001</v>
      </c>
      <c r="Q1606">
        <f t="shared" si="102"/>
        <v>122</v>
      </c>
      <c r="R1606">
        <f t="shared" si="103"/>
        <v>48.84</v>
      </c>
      <c r="S1606" t="s">
        <v>8328</v>
      </c>
      <c r="T1606" t="s">
        <v>8329</v>
      </c>
    </row>
    <row r="1607" spans="1:20" ht="43.2" hidden="1" x14ac:dyDescent="0.3">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11">
        <f t="shared" si="100"/>
        <v>40756.291666666664</v>
      </c>
      <c r="P1607" s="11">
        <f t="shared" si="101"/>
        <v>40747.012881944444</v>
      </c>
      <c r="Q1607">
        <f t="shared" si="102"/>
        <v>101</v>
      </c>
      <c r="R1607">
        <f t="shared" si="103"/>
        <v>137.31</v>
      </c>
      <c r="S1607" t="s">
        <v>8328</v>
      </c>
      <c r="T1607" t="s">
        <v>8329</v>
      </c>
    </row>
    <row r="1608" spans="1:20" ht="43.2" hidden="1" x14ac:dyDescent="0.3">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11">
        <f t="shared" si="100"/>
        <v>40626.069884259261</v>
      </c>
      <c r="P1608" s="11">
        <f t="shared" si="101"/>
        <v>40536.111550925925</v>
      </c>
      <c r="Q1608">
        <f t="shared" si="102"/>
        <v>101</v>
      </c>
      <c r="R1608">
        <f t="shared" si="103"/>
        <v>87.83</v>
      </c>
      <c r="S1608" t="s">
        <v>8328</v>
      </c>
      <c r="T1608" t="s">
        <v>8329</v>
      </c>
    </row>
    <row r="1609" spans="1:20" ht="43.2" hidden="1" x14ac:dyDescent="0.3">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11">
        <f t="shared" si="100"/>
        <v>41074.80846064815</v>
      </c>
      <c r="P1609" s="11">
        <f t="shared" si="101"/>
        <v>41053.80846064815</v>
      </c>
      <c r="Q1609">
        <f t="shared" si="102"/>
        <v>145</v>
      </c>
      <c r="R1609">
        <f t="shared" si="103"/>
        <v>70.790000000000006</v>
      </c>
      <c r="S1609" t="s">
        <v>8328</v>
      </c>
      <c r="T1609" t="s">
        <v>8329</v>
      </c>
    </row>
    <row r="1610" spans="1:20" ht="28.8" hidden="1" x14ac:dyDescent="0.3">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11">
        <f t="shared" si="100"/>
        <v>41640.226388888892</v>
      </c>
      <c r="P1610" s="11">
        <f t="shared" si="101"/>
        <v>41607.83085648148</v>
      </c>
      <c r="Q1610">
        <f t="shared" si="102"/>
        <v>101</v>
      </c>
      <c r="R1610">
        <f t="shared" si="103"/>
        <v>52.83</v>
      </c>
      <c r="S1610" t="s">
        <v>8328</v>
      </c>
      <c r="T1610" t="s">
        <v>8329</v>
      </c>
    </row>
    <row r="1611" spans="1:20" ht="43.2" hidden="1" x14ac:dyDescent="0.3">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11">
        <f t="shared" si="100"/>
        <v>40849.333333333336</v>
      </c>
      <c r="P1611" s="11">
        <f t="shared" si="101"/>
        <v>40796.001261574071</v>
      </c>
      <c r="Q1611">
        <f t="shared" si="102"/>
        <v>118</v>
      </c>
      <c r="R1611">
        <f t="shared" si="103"/>
        <v>443.75</v>
      </c>
      <c r="S1611" t="s">
        <v>8328</v>
      </c>
      <c r="T1611" t="s">
        <v>8329</v>
      </c>
    </row>
    <row r="1612" spans="1:20" ht="28.8" hidden="1" x14ac:dyDescent="0.3">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11">
        <f t="shared" si="100"/>
        <v>41258.924884259257</v>
      </c>
      <c r="P1612" s="11">
        <f t="shared" si="101"/>
        <v>41228.924884259257</v>
      </c>
      <c r="Q1612">
        <f t="shared" si="102"/>
        <v>272</v>
      </c>
      <c r="R1612">
        <f t="shared" si="103"/>
        <v>48.54</v>
      </c>
      <c r="S1612" t="s">
        <v>8328</v>
      </c>
      <c r="T1612" t="s">
        <v>8329</v>
      </c>
    </row>
    <row r="1613" spans="1:20" hidden="1" x14ac:dyDescent="0.3">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11">
        <f t="shared" si="100"/>
        <v>41430.00037037037</v>
      </c>
      <c r="P1613" s="11">
        <f t="shared" si="101"/>
        <v>41409.00037037037</v>
      </c>
      <c r="Q1613">
        <f t="shared" si="102"/>
        <v>125</v>
      </c>
      <c r="R1613">
        <f t="shared" si="103"/>
        <v>37.07</v>
      </c>
      <c r="S1613" t="s">
        <v>8328</v>
      </c>
      <c r="T1613" t="s">
        <v>8329</v>
      </c>
    </row>
    <row r="1614" spans="1:20" ht="43.2" hidden="1" x14ac:dyDescent="0.3">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11">
        <f t="shared" si="100"/>
        <v>41276.874814814815</v>
      </c>
      <c r="P1614" s="11">
        <f t="shared" si="101"/>
        <v>41246.874814814815</v>
      </c>
      <c r="Q1614">
        <f t="shared" si="102"/>
        <v>110</v>
      </c>
      <c r="R1614">
        <f t="shared" si="103"/>
        <v>50</v>
      </c>
      <c r="S1614" t="s">
        <v>8328</v>
      </c>
      <c r="T1614" t="s">
        <v>8329</v>
      </c>
    </row>
    <row r="1615" spans="1:20" ht="43.2" hidden="1" x14ac:dyDescent="0.3">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11">
        <f t="shared" si="100"/>
        <v>41112.069467592592</v>
      </c>
      <c r="P1615" s="11">
        <f t="shared" si="101"/>
        <v>41082.069467592592</v>
      </c>
      <c r="Q1615">
        <f t="shared" si="102"/>
        <v>102</v>
      </c>
      <c r="R1615">
        <f t="shared" si="103"/>
        <v>39.04</v>
      </c>
      <c r="S1615" t="s">
        <v>8328</v>
      </c>
      <c r="T1615" t="s">
        <v>8329</v>
      </c>
    </row>
    <row r="1616" spans="1:20" ht="43.2" hidden="1" x14ac:dyDescent="0.3">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11">
        <f t="shared" si="100"/>
        <v>41854.708333333336</v>
      </c>
      <c r="P1616" s="11">
        <f t="shared" si="101"/>
        <v>41794.981122685182</v>
      </c>
      <c r="Q1616">
        <f t="shared" si="102"/>
        <v>103</v>
      </c>
      <c r="R1616">
        <f t="shared" si="103"/>
        <v>66.69</v>
      </c>
      <c r="S1616" t="s">
        <v>8328</v>
      </c>
      <c r="T1616" t="s">
        <v>8329</v>
      </c>
    </row>
    <row r="1617" spans="1:20" ht="43.2" hidden="1" x14ac:dyDescent="0.3">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11">
        <f t="shared" si="100"/>
        <v>40890.092546296299</v>
      </c>
      <c r="P1617" s="11">
        <f t="shared" si="101"/>
        <v>40845.050879629627</v>
      </c>
      <c r="Q1617">
        <f t="shared" si="102"/>
        <v>114</v>
      </c>
      <c r="R1617">
        <f t="shared" si="103"/>
        <v>67.13</v>
      </c>
      <c r="S1617" t="s">
        <v>8328</v>
      </c>
      <c r="T1617" t="s">
        <v>8329</v>
      </c>
    </row>
    <row r="1618" spans="1:20" ht="43.2" hidden="1" x14ac:dyDescent="0.3">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11">
        <f t="shared" si="100"/>
        <v>41235.916666666664</v>
      </c>
      <c r="P1618" s="11">
        <f t="shared" si="101"/>
        <v>41194.715520833335</v>
      </c>
      <c r="Q1618">
        <f t="shared" si="102"/>
        <v>104</v>
      </c>
      <c r="R1618">
        <f t="shared" si="103"/>
        <v>66.37</v>
      </c>
      <c r="S1618" t="s">
        <v>8328</v>
      </c>
      <c r="T1618" t="s">
        <v>8329</v>
      </c>
    </row>
    <row r="1619" spans="1:20" ht="28.8" hidden="1" x14ac:dyDescent="0.3">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11">
        <f t="shared" si="100"/>
        <v>41579.791666666664</v>
      </c>
      <c r="P1619" s="11">
        <f t="shared" si="101"/>
        <v>41546.664212962962</v>
      </c>
      <c r="Q1619">
        <f t="shared" si="102"/>
        <v>146</v>
      </c>
      <c r="R1619">
        <f t="shared" si="103"/>
        <v>64.62</v>
      </c>
      <c r="S1619" t="s">
        <v>8328</v>
      </c>
      <c r="T1619" t="s">
        <v>8329</v>
      </c>
    </row>
    <row r="1620" spans="1:20" ht="43.2" hidden="1" x14ac:dyDescent="0.3">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11">
        <f t="shared" si="100"/>
        <v>41341.654340277775</v>
      </c>
      <c r="P1620" s="11">
        <f t="shared" si="101"/>
        <v>41301.654340277775</v>
      </c>
      <c r="Q1620">
        <f t="shared" si="102"/>
        <v>105</v>
      </c>
      <c r="R1620">
        <f t="shared" si="103"/>
        <v>58.37</v>
      </c>
      <c r="S1620" t="s">
        <v>8328</v>
      </c>
      <c r="T1620" t="s">
        <v>8329</v>
      </c>
    </row>
    <row r="1621" spans="1:20" ht="43.2" hidden="1" x14ac:dyDescent="0.3">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11">
        <f t="shared" si="100"/>
        <v>41897.18618055556</v>
      </c>
      <c r="P1621" s="11">
        <f t="shared" si="101"/>
        <v>41876.18618055556</v>
      </c>
      <c r="Q1621">
        <f t="shared" si="102"/>
        <v>133</v>
      </c>
      <c r="R1621">
        <f t="shared" si="103"/>
        <v>86.96</v>
      </c>
      <c r="S1621" t="s">
        <v>8328</v>
      </c>
      <c r="T1621" t="s">
        <v>8329</v>
      </c>
    </row>
    <row r="1622" spans="1:20" ht="28.8" hidden="1" x14ac:dyDescent="0.3">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11">
        <f t="shared" si="100"/>
        <v>41328.339583333334</v>
      </c>
      <c r="P1622" s="11">
        <f t="shared" si="101"/>
        <v>41321.339583333334</v>
      </c>
      <c r="Q1622">
        <f t="shared" si="102"/>
        <v>113</v>
      </c>
      <c r="R1622">
        <f t="shared" si="103"/>
        <v>66.47</v>
      </c>
      <c r="S1622" t="s">
        <v>8328</v>
      </c>
      <c r="T1622" t="s">
        <v>8329</v>
      </c>
    </row>
    <row r="1623" spans="1:20" ht="43.2" hidden="1" x14ac:dyDescent="0.3">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11">
        <f t="shared" si="100"/>
        <v>41057.165972222225</v>
      </c>
      <c r="P1623" s="11">
        <f t="shared" si="101"/>
        <v>41003.60665509259</v>
      </c>
      <c r="Q1623">
        <f t="shared" si="102"/>
        <v>121</v>
      </c>
      <c r="R1623">
        <f t="shared" si="103"/>
        <v>163.78</v>
      </c>
      <c r="S1623" t="s">
        <v>8328</v>
      </c>
      <c r="T1623" t="s">
        <v>8329</v>
      </c>
    </row>
    <row r="1624" spans="1:20" ht="43.2" hidden="1" x14ac:dyDescent="0.3">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11">
        <f t="shared" si="100"/>
        <v>41990.332638888889</v>
      </c>
      <c r="P1624" s="11">
        <f t="shared" si="101"/>
        <v>41950.29483796296</v>
      </c>
      <c r="Q1624">
        <f t="shared" si="102"/>
        <v>102</v>
      </c>
      <c r="R1624">
        <f t="shared" si="103"/>
        <v>107.98</v>
      </c>
      <c r="S1624" t="s">
        <v>8328</v>
      </c>
      <c r="T1624" t="s">
        <v>8329</v>
      </c>
    </row>
    <row r="1625" spans="1:20" ht="43.2" hidden="1" x14ac:dyDescent="0.3">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11">
        <f t="shared" si="100"/>
        <v>41513.688530092593</v>
      </c>
      <c r="P1625" s="11">
        <f t="shared" si="101"/>
        <v>41453.688530092593</v>
      </c>
      <c r="Q1625">
        <f t="shared" si="102"/>
        <v>101</v>
      </c>
      <c r="R1625">
        <f t="shared" si="103"/>
        <v>42.11</v>
      </c>
      <c r="S1625" t="s">
        <v>8328</v>
      </c>
      <c r="T1625" t="s">
        <v>8329</v>
      </c>
    </row>
    <row r="1626" spans="1:20" ht="43.2" hidden="1" x14ac:dyDescent="0.3">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11">
        <f t="shared" si="100"/>
        <v>41283.367303240739</v>
      </c>
      <c r="P1626" s="11">
        <f t="shared" si="101"/>
        <v>41243.367303240739</v>
      </c>
      <c r="Q1626">
        <f t="shared" si="102"/>
        <v>118</v>
      </c>
      <c r="R1626">
        <f t="shared" si="103"/>
        <v>47.2</v>
      </c>
      <c r="S1626" t="s">
        <v>8328</v>
      </c>
      <c r="T1626" t="s">
        <v>8329</v>
      </c>
    </row>
    <row r="1627" spans="1:20" ht="57.6" hidden="1" x14ac:dyDescent="0.3">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11">
        <f t="shared" si="100"/>
        <v>41163.699687500004</v>
      </c>
      <c r="P1627" s="11">
        <f t="shared" si="101"/>
        <v>41135.699687500004</v>
      </c>
      <c r="Q1627">
        <f t="shared" si="102"/>
        <v>155</v>
      </c>
      <c r="R1627">
        <f t="shared" si="103"/>
        <v>112.02</v>
      </c>
      <c r="S1627" t="s">
        <v>8328</v>
      </c>
      <c r="T1627" t="s">
        <v>8329</v>
      </c>
    </row>
    <row r="1628" spans="1:20" ht="43.2" hidden="1" x14ac:dyDescent="0.3">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11">
        <f t="shared" si="100"/>
        <v>41609.889664351853</v>
      </c>
      <c r="P1628" s="11">
        <f t="shared" si="101"/>
        <v>41579.847997685189</v>
      </c>
      <c r="Q1628">
        <f t="shared" si="102"/>
        <v>101</v>
      </c>
      <c r="R1628">
        <f t="shared" si="103"/>
        <v>74.95</v>
      </c>
      <c r="S1628" t="s">
        <v>8328</v>
      </c>
      <c r="T1628" t="s">
        <v>8329</v>
      </c>
    </row>
    <row r="1629" spans="1:20" ht="43.2" hidden="1" x14ac:dyDescent="0.3">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11">
        <f t="shared" si="100"/>
        <v>41239.207638888889</v>
      </c>
      <c r="P1629" s="11">
        <f t="shared" si="101"/>
        <v>41205.707048611112</v>
      </c>
      <c r="Q1629">
        <f t="shared" si="102"/>
        <v>117</v>
      </c>
      <c r="R1629">
        <f t="shared" si="103"/>
        <v>61.58</v>
      </c>
      <c r="S1629" t="s">
        <v>8328</v>
      </c>
      <c r="T1629" t="s">
        <v>8329</v>
      </c>
    </row>
    <row r="1630" spans="1:20" ht="28.8" hidden="1" x14ac:dyDescent="0.3">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11">
        <f t="shared" si="100"/>
        <v>41807.737060185187</v>
      </c>
      <c r="P1630" s="11">
        <f t="shared" si="101"/>
        <v>41774.737060185187</v>
      </c>
      <c r="Q1630">
        <f t="shared" si="102"/>
        <v>101</v>
      </c>
      <c r="R1630">
        <f t="shared" si="103"/>
        <v>45.88</v>
      </c>
      <c r="S1630" t="s">
        <v>8328</v>
      </c>
      <c r="T1630" t="s">
        <v>8329</v>
      </c>
    </row>
    <row r="1631" spans="1:20" ht="28.8" hidden="1" x14ac:dyDescent="0.3">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11">
        <f t="shared" si="100"/>
        <v>41690.867280092592</v>
      </c>
      <c r="P1631" s="11">
        <f t="shared" si="101"/>
        <v>41645.867280092592</v>
      </c>
      <c r="Q1631">
        <f t="shared" si="102"/>
        <v>104</v>
      </c>
      <c r="R1631">
        <f t="shared" si="103"/>
        <v>75.849999999999994</v>
      </c>
      <c r="S1631" t="s">
        <v>8328</v>
      </c>
      <c r="T1631" t="s">
        <v>8329</v>
      </c>
    </row>
    <row r="1632" spans="1:20" ht="43.2" hidden="1" x14ac:dyDescent="0.3">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11">
        <f t="shared" si="100"/>
        <v>40970.290972222225</v>
      </c>
      <c r="P1632" s="11">
        <f t="shared" si="101"/>
        <v>40939.837673611109</v>
      </c>
      <c r="Q1632">
        <f t="shared" si="102"/>
        <v>265</v>
      </c>
      <c r="R1632">
        <f t="shared" si="103"/>
        <v>84.21</v>
      </c>
      <c r="S1632" t="s">
        <v>8328</v>
      </c>
      <c r="T1632" t="s">
        <v>8329</v>
      </c>
    </row>
    <row r="1633" spans="1:20" ht="43.2" hidden="1" x14ac:dyDescent="0.3">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11">
        <f t="shared" si="100"/>
        <v>41194.859502314815</v>
      </c>
      <c r="P1633" s="11">
        <f t="shared" si="101"/>
        <v>41164.859502314815</v>
      </c>
      <c r="Q1633">
        <f t="shared" si="102"/>
        <v>156</v>
      </c>
      <c r="R1633">
        <f t="shared" si="103"/>
        <v>117.23</v>
      </c>
      <c r="S1633" t="s">
        <v>8328</v>
      </c>
      <c r="T1633" t="s">
        <v>8329</v>
      </c>
    </row>
    <row r="1634" spans="1:20" ht="43.2" hidden="1" x14ac:dyDescent="0.3">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11">
        <f t="shared" si="100"/>
        <v>40810.340902777774</v>
      </c>
      <c r="P1634" s="11">
        <f t="shared" si="101"/>
        <v>40750.340902777774</v>
      </c>
      <c r="Q1634">
        <f t="shared" si="102"/>
        <v>102</v>
      </c>
      <c r="R1634">
        <f t="shared" si="103"/>
        <v>86.49</v>
      </c>
      <c r="S1634" t="s">
        <v>8328</v>
      </c>
      <c r="T1634" t="s">
        <v>8329</v>
      </c>
    </row>
    <row r="1635" spans="1:20" ht="43.2" hidden="1" x14ac:dyDescent="0.3">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11">
        <f t="shared" si="100"/>
        <v>40924.208333333336</v>
      </c>
      <c r="P1635" s="11">
        <f t="shared" si="101"/>
        <v>40896.883750000001</v>
      </c>
      <c r="Q1635">
        <f t="shared" si="102"/>
        <v>100</v>
      </c>
      <c r="R1635">
        <f t="shared" si="103"/>
        <v>172.41</v>
      </c>
      <c r="S1635" t="s">
        <v>8328</v>
      </c>
      <c r="T1635" t="s">
        <v>8329</v>
      </c>
    </row>
    <row r="1636" spans="1:20" ht="43.2" hidden="1" x14ac:dyDescent="0.3">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11">
        <f t="shared" si="100"/>
        <v>40696.249305555553</v>
      </c>
      <c r="P1636" s="11">
        <f t="shared" si="101"/>
        <v>40658.189826388887</v>
      </c>
      <c r="Q1636">
        <f t="shared" si="102"/>
        <v>101</v>
      </c>
      <c r="R1636">
        <f t="shared" si="103"/>
        <v>62.81</v>
      </c>
      <c r="S1636" t="s">
        <v>8328</v>
      </c>
      <c r="T1636" t="s">
        <v>8329</v>
      </c>
    </row>
    <row r="1637" spans="1:20" ht="57.6" hidden="1" x14ac:dyDescent="0.3">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11">
        <f t="shared" si="100"/>
        <v>42562.868761574078</v>
      </c>
      <c r="P1637" s="11">
        <f t="shared" si="101"/>
        <v>42502.868761574078</v>
      </c>
      <c r="Q1637">
        <f t="shared" si="102"/>
        <v>125</v>
      </c>
      <c r="R1637">
        <f t="shared" si="103"/>
        <v>67.73</v>
      </c>
      <c r="S1637" t="s">
        <v>8328</v>
      </c>
      <c r="T1637" t="s">
        <v>8329</v>
      </c>
    </row>
    <row r="1638" spans="1:20" ht="43.2" hidden="1" x14ac:dyDescent="0.3">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11">
        <f t="shared" si="100"/>
        <v>40706.166666666664</v>
      </c>
      <c r="P1638" s="11">
        <f t="shared" si="101"/>
        <v>40663.08666666667</v>
      </c>
      <c r="Q1638">
        <f t="shared" si="102"/>
        <v>104</v>
      </c>
      <c r="R1638">
        <f t="shared" si="103"/>
        <v>53.56</v>
      </c>
      <c r="S1638" t="s">
        <v>8328</v>
      </c>
      <c r="T1638" t="s">
        <v>8329</v>
      </c>
    </row>
    <row r="1639" spans="1:20" ht="43.2" hidden="1" x14ac:dyDescent="0.3">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11">
        <f t="shared" si="100"/>
        <v>40178.98541666667</v>
      </c>
      <c r="P1639" s="11">
        <f t="shared" si="101"/>
        <v>40122.751620370371</v>
      </c>
      <c r="Q1639">
        <f t="shared" si="102"/>
        <v>104</v>
      </c>
      <c r="R1639">
        <f t="shared" si="103"/>
        <v>34.6</v>
      </c>
      <c r="S1639" t="s">
        <v>8328</v>
      </c>
      <c r="T1639" t="s">
        <v>8329</v>
      </c>
    </row>
    <row r="1640" spans="1:20" ht="28.8" hidden="1" x14ac:dyDescent="0.3">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11">
        <f t="shared" si="100"/>
        <v>41333.892361111109</v>
      </c>
      <c r="P1640" s="11">
        <f t="shared" si="101"/>
        <v>41288.68712962963</v>
      </c>
      <c r="Q1640">
        <f t="shared" si="102"/>
        <v>105</v>
      </c>
      <c r="R1640">
        <f t="shared" si="103"/>
        <v>38.89</v>
      </c>
      <c r="S1640" t="s">
        <v>8328</v>
      </c>
      <c r="T1640" t="s">
        <v>8329</v>
      </c>
    </row>
    <row r="1641" spans="1:20" ht="43.2" hidden="1" x14ac:dyDescent="0.3">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11">
        <f t="shared" si="100"/>
        <v>40971.652372685188</v>
      </c>
      <c r="P1641" s="11">
        <f t="shared" si="101"/>
        <v>40941.652372685188</v>
      </c>
      <c r="Q1641">
        <f t="shared" si="102"/>
        <v>100</v>
      </c>
      <c r="R1641">
        <f t="shared" si="103"/>
        <v>94.74</v>
      </c>
      <c r="S1641" t="s">
        <v>8328</v>
      </c>
      <c r="T1641" t="s">
        <v>8329</v>
      </c>
    </row>
    <row r="1642" spans="1:20" ht="43.2" hidden="1" x14ac:dyDescent="0.3">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11">
        <f t="shared" si="100"/>
        <v>40393.082638888889</v>
      </c>
      <c r="P1642" s="11">
        <f t="shared" si="101"/>
        <v>40379.23096064815</v>
      </c>
      <c r="Q1642">
        <f t="shared" si="102"/>
        <v>170</v>
      </c>
      <c r="R1642">
        <f t="shared" si="103"/>
        <v>39.97</v>
      </c>
      <c r="S1642" t="s">
        <v>8328</v>
      </c>
      <c r="T1642" t="s">
        <v>8329</v>
      </c>
    </row>
    <row r="1643" spans="1:20" ht="28.8" hidden="1" x14ac:dyDescent="0.3">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11">
        <f t="shared" si="100"/>
        <v>41992.596574074079</v>
      </c>
      <c r="P1643" s="11">
        <f t="shared" si="101"/>
        <v>41962.596574074079</v>
      </c>
      <c r="Q1643">
        <f t="shared" si="102"/>
        <v>101</v>
      </c>
      <c r="R1643">
        <f t="shared" si="103"/>
        <v>97.5</v>
      </c>
      <c r="S1643" t="s">
        <v>8328</v>
      </c>
      <c r="T1643" t="s">
        <v>8349</v>
      </c>
    </row>
    <row r="1644" spans="1:20" ht="43.2" hidden="1" x14ac:dyDescent="0.3">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11">
        <f t="shared" si="100"/>
        <v>40708.024618055555</v>
      </c>
      <c r="P1644" s="11">
        <f t="shared" si="101"/>
        <v>40688.024618055555</v>
      </c>
      <c r="Q1644">
        <f t="shared" si="102"/>
        <v>100</v>
      </c>
      <c r="R1644">
        <f t="shared" si="103"/>
        <v>42.86</v>
      </c>
      <c r="S1644" t="s">
        <v>8328</v>
      </c>
      <c r="T1644" t="s">
        <v>8349</v>
      </c>
    </row>
    <row r="1645" spans="1:20" ht="28.8" hidden="1" x14ac:dyDescent="0.3">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11">
        <f t="shared" si="100"/>
        <v>41176.824212962965</v>
      </c>
      <c r="P1645" s="11">
        <f t="shared" si="101"/>
        <v>41146.824212962965</v>
      </c>
      <c r="Q1645">
        <f t="shared" si="102"/>
        <v>125</v>
      </c>
      <c r="R1645">
        <f t="shared" si="103"/>
        <v>168.51</v>
      </c>
      <c r="S1645" t="s">
        <v>8328</v>
      </c>
      <c r="T1645" t="s">
        <v>8349</v>
      </c>
    </row>
    <row r="1646" spans="1:20" ht="43.2" hidden="1" x14ac:dyDescent="0.3">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11">
        <f t="shared" si="100"/>
        <v>41235.101388888892</v>
      </c>
      <c r="P1646" s="11">
        <f t="shared" si="101"/>
        <v>41175.05972222222</v>
      </c>
      <c r="Q1646">
        <f t="shared" si="102"/>
        <v>110</v>
      </c>
      <c r="R1646">
        <f t="shared" si="103"/>
        <v>85.55</v>
      </c>
      <c r="S1646" t="s">
        <v>8328</v>
      </c>
      <c r="T1646" t="s">
        <v>8349</v>
      </c>
    </row>
    <row r="1647" spans="1:20" ht="43.2" hidden="1" x14ac:dyDescent="0.3">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11">
        <f t="shared" si="100"/>
        <v>41535.617361111108</v>
      </c>
      <c r="P1647" s="11">
        <f t="shared" si="101"/>
        <v>41521.617361111108</v>
      </c>
      <c r="Q1647">
        <f t="shared" si="102"/>
        <v>111</v>
      </c>
      <c r="R1647">
        <f t="shared" si="103"/>
        <v>554</v>
      </c>
      <c r="S1647" t="s">
        <v>8328</v>
      </c>
      <c r="T1647" t="s">
        <v>8349</v>
      </c>
    </row>
    <row r="1648" spans="1:20" ht="57.6" hidden="1" x14ac:dyDescent="0.3">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11">
        <f t="shared" si="100"/>
        <v>41865.757638888892</v>
      </c>
      <c r="P1648" s="11">
        <f t="shared" si="101"/>
        <v>41833.450266203705</v>
      </c>
      <c r="Q1648">
        <f t="shared" si="102"/>
        <v>110</v>
      </c>
      <c r="R1648">
        <f t="shared" si="103"/>
        <v>26.55</v>
      </c>
      <c r="S1648" t="s">
        <v>8328</v>
      </c>
      <c r="T1648" t="s">
        <v>8349</v>
      </c>
    </row>
    <row r="1649" spans="1:20" ht="43.2" hidden="1" x14ac:dyDescent="0.3">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11">
        <f t="shared" si="100"/>
        <v>41069.409456018519</v>
      </c>
      <c r="P1649" s="11">
        <f t="shared" si="101"/>
        <v>41039.409456018519</v>
      </c>
      <c r="Q1649">
        <f t="shared" si="102"/>
        <v>105</v>
      </c>
      <c r="R1649">
        <f t="shared" si="103"/>
        <v>113.83</v>
      </c>
      <c r="S1649" t="s">
        <v>8328</v>
      </c>
      <c r="T1649" t="s">
        <v>8349</v>
      </c>
    </row>
    <row r="1650" spans="1:20" ht="43.2" hidden="1" x14ac:dyDescent="0.3">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11">
        <f t="shared" si="100"/>
        <v>40622.662986111114</v>
      </c>
      <c r="P1650" s="11">
        <f t="shared" si="101"/>
        <v>40592.704652777778</v>
      </c>
      <c r="Q1650">
        <f t="shared" si="102"/>
        <v>125</v>
      </c>
      <c r="R1650">
        <f t="shared" si="103"/>
        <v>32.01</v>
      </c>
      <c r="S1650" t="s">
        <v>8328</v>
      </c>
      <c r="T1650" t="s">
        <v>8349</v>
      </c>
    </row>
    <row r="1651" spans="1:20" ht="43.2" hidden="1" x14ac:dyDescent="0.3">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11">
        <f t="shared" si="100"/>
        <v>41782.684664351851</v>
      </c>
      <c r="P1651" s="11">
        <f t="shared" si="101"/>
        <v>41737.684664351851</v>
      </c>
      <c r="Q1651">
        <f t="shared" si="102"/>
        <v>101</v>
      </c>
      <c r="R1651">
        <f t="shared" si="103"/>
        <v>47.19</v>
      </c>
      <c r="S1651" t="s">
        <v>8328</v>
      </c>
      <c r="T1651" t="s">
        <v>8349</v>
      </c>
    </row>
    <row r="1652" spans="1:20" ht="43.2" hidden="1" x14ac:dyDescent="0.3">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11">
        <f t="shared" si="100"/>
        <v>41556.435613425929</v>
      </c>
      <c r="P1652" s="11">
        <f t="shared" si="101"/>
        <v>41526.435613425929</v>
      </c>
      <c r="Q1652">
        <f t="shared" si="102"/>
        <v>142</v>
      </c>
      <c r="R1652">
        <f t="shared" si="103"/>
        <v>88.47</v>
      </c>
      <c r="S1652" t="s">
        <v>8328</v>
      </c>
      <c r="T1652" t="s">
        <v>8349</v>
      </c>
    </row>
    <row r="1653" spans="1:20" ht="43.2" hidden="1" x14ac:dyDescent="0.3">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11">
        <f t="shared" si="100"/>
        <v>40659.290972222225</v>
      </c>
      <c r="P1653" s="11">
        <f t="shared" si="101"/>
        <v>40625.900694444441</v>
      </c>
      <c r="Q1653">
        <f t="shared" si="102"/>
        <v>101</v>
      </c>
      <c r="R1653">
        <f t="shared" si="103"/>
        <v>100.75</v>
      </c>
      <c r="S1653" t="s">
        <v>8328</v>
      </c>
      <c r="T1653" t="s">
        <v>8349</v>
      </c>
    </row>
    <row r="1654" spans="1:20" ht="43.2" hidden="1" x14ac:dyDescent="0.3">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11">
        <f t="shared" si="100"/>
        <v>41602.534641203703</v>
      </c>
      <c r="P1654" s="11">
        <f t="shared" si="101"/>
        <v>41572.492974537039</v>
      </c>
      <c r="Q1654">
        <f t="shared" si="102"/>
        <v>101</v>
      </c>
      <c r="R1654">
        <f t="shared" si="103"/>
        <v>64.709999999999994</v>
      </c>
      <c r="S1654" t="s">
        <v>8328</v>
      </c>
      <c r="T1654" t="s">
        <v>8349</v>
      </c>
    </row>
    <row r="1655" spans="1:20" ht="43.2" hidden="1" x14ac:dyDescent="0.3">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11">
        <f t="shared" si="100"/>
        <v>40657.834444444445</v>
      </c>
      <c r="P1655" s="11">
        <f t="shared" si="101"/>
        <v>40626.834444444445</v>
      </c>
      <c r="Q1655">
        <f t="shared" si="102"/>
        <v>174</v>
      </c>
      <c r="R1655">
        <f t="shared" si="103"/>
        <v>51.85</v>
      </c>
      <c r="S1655" t="s">
        <v>8328</v>
      </c>
      <c r="T1655" t="s">
        <v>8349</v>
      </c>
    </row>
    <row r="1656" spans="1:20" ht="43.2" hidden="1" x14ac:dyDescent="0.3">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11">
        <f t="shared" si="100"/>
        <v>41017.890740740739</v>
      </c>
      <c r="P1656" s="11">
        <f t="shared" si="101"/>
        <v>40987.890740740739</v>
      </c>
      <c r="Q1656">
        <f t="shared" si="102"/>
        <v>120</v>
      </c>
      <c r="R1656">
        <f t="shared" si="103"/>
        <v>38.79</v>
      </c>
      <c r="S1656" t="s">
        <v>8328</v>
      </c>
      <c r="T1656" t="s">
        <v>8349</v>
      </c>
    </row>
    <row r="1657" spans="1:20" ht="28.8" hidden="1" x14ac:dyDescent="0.3">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11">
        <f t="shared" si="100"/>
        <v>41004.750231481477</v>
      </c>
      <c r="P1657" s="11">
        <f t="shared" si="101"/>
        <v>40974.791898148149</v>
      </c>
      <c r="Q1657">
        <f t="shared" si="102"/>
        <v>143</v>
      </c>
      <c r="R1657">
        <f t="shared" si="103"/>
        <v>44.65</v>
      </c>
      <c r="S1657" t="s">
        <v>8328</v>
      </c>
      <c r="T1657" t="s">
        <v>8349</v>
      </c>
    </row>
    <row r="1658" spans="1:20" ht="57.6" hidden="1" x14ac:dyDescent="0.3">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11">
        <f t="shared" si="100"/>
        <v>41256.928842592592</v>
      </c>
      <c r="P1658" s="11">
        <f t="shared" si="101"/>
        <v>41226.928842592592</v>
      </c>
      <c r="Q1658">
        <f t="shared" si="102"/>
        <v>100</v>
      </c>
      <c r="R1658">
        <f t="shared" si="103"/>
        <v>156.77000000000001</v>
      </c>
      <c r="S1658" t="s">
        <v>8328</v>
      </c>
      <c r="T1658" t="s">
        <v>8349</v>
      </c>
    </row>
    <row r="1659" spans="1:20" ht="43.2" hidden="1" x14ac:dyDescent="0.3">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11">
        <f t="shared" si="100"/>
        <v>41053.782037037039</v>
      </c>
      <c r="P1659" s="11">
        <f t="shared" si="101"/>
        <v>41023.782037037039</v>
      </c>
      <c r="Q1659">
        <f t="shared" si="102"/>
        <v>105</v>
      </c>
      <c r="R1659">
        <f t="shared" si="103"/>
        <v>118.7</v>
      </c>
      <c r="S1659" t="s">
        <v>8328</v>
      </c>
      <c r="T1659" t="s">
        <v>8349</v>
      </c>
    </row>
    <row r="1660" spans="1:20" ht="43.2" hidden="1" x14ac:dyDescent="0.3">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11">
        <f t="shared" si="100"/>
        <v>41261.597222222219</v>
      </c>
      <c r="P1660" s="11">
        <f t="shared" si="101"/>
        <v>41223.22184027778</v>
      </c>
      <c r="Q1660">
        <f t="shared" si="102"/>
        <v>132</v>
      </c>
      <c r="R1660">
        <f t="shared" si="103"/>
        <v>74.150000000000006</v>
      </c>
      <c r="S1660" t="s">
        <v>8328</v>
      </c>
      <c r="T1660" t="s">
        <v>8349</v>
      </c>
    </row>
    <row r="1661" spans="1:20" ht="43.2" hidden="1" x14ac:dyDescent="0.3">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11">
        <f t="shared" si="100"/>
        <v>41625.5</v>
      </c>
      <c r="P1661" s="11">
        <f t="shared" si="101"/>
        <v>41596.913437499999</v>
      </c>
      <c r="Q1661">
        <f t="shared" si="102"/>
        <v>113</v>
      </c>
      <c r="R1661">
        <f t="shared" si="103"/>
        <v>12.53</v>
      </c>
      <c r="S1661" t="s">
        <v>8328</v>
      </c>
      <c r="T1661" t="s">
        <v>8349</v>
      </c>
    </row>
    <row r="1662" spans="1:20" ht="57.6" hidden="1" x14ac:dyDescent="0.3">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11">
        <f t="shared" si="100"/>
        <v>42490.915972222225</v>
      </c>
      <c r="P1662" s="11">
        <f t="shared" si="101"/>
        <v>42459.693865740745</v>
      </c>
      <c r="Q1662">
        <f t="shared" si="102"/>
        <v>1254</v>
      </c>
      <c r="R1662">
        <f t="shared" si="103"/>
        <v>27.86</v>
      </c>
      <c r="S1662" t="s">
        <v>8328</v>
      </c>
      <c r="T1662" t="s">
        <v>8349</v>
      </c>
    </row>
    <row r="1663" spans="1:20" ht="57.6" hidden="1" x14ac:dyDescent="0.3">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11">
        <f t="shared" si="100"/>
        <v>42386.875</v>
      </c>
      <c r="P1663" s="11">
        <f t="shared" si="101"/>
        <v>42343.998043981483</v>
      </c>
      <c r="Q1663">
        <f t="shared" si="102"/>
        <v>103</v>
      </c>
      <c r="R1663">
        <f t="shared" si="103"/>
        <v>80.180000000000007</v>
      </c>
      <c r="S1663" t="s">
        <v>8328</v>
      </c>
      <c r="T1663" t="s">
        <v>8349</v>
      </c>
    </row>
    <row r="1664" spans="1:20" ht="43.2" hidden="1" x14ac:dyDescent="0.3">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11">
        <f t="shared" si="100"/>
        <v>40908.239999999998</v>
      </c>
      <c r="P1664" s="11">
        <f t="shared" si="101"/>
        <v>40848.198333333334</v>
      </c>
      <c r="Q1664">
        <f t="shared" si="102"/>
        <v>103</v>
      </c>
      <c r="R1664">
        <f t="shared" si="103"/>
        <v>132.44</v>
      </c>
      <c r="S1664" t="s">
        <v>8328</v>
      </c>
      <c r="T1664" t="s">
        <v>8349</v>
      </c>
    </row>
    <row r="1665" spans="1:20" ht="43.2" hidden="1" x14ac:dyDescent="0.3">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11">
        <f t="shared" si="100"/>
        <v>42036.02207175926</v>
      </c>
      <c r="P1665" s="11">
        <f t="shared" si="101"/>
        <v>42006.02207175926</v>
      </c>
      <c r="Q1665">
        <f t="shared" si="102"/>
        <v>108</v>
      </c>
      <c r="R1665">
        <f t="shared" si="103"/>
        <v>33.75</v>
      </c>
      <c r="S1665" t="s">
        <v>8328</v>
      </c>
      <c r="T1665" t="s">
        <v>8349</v>
      </c>
    </row>
    <row r="1666" spans="1:20" ht="43.2" hidden="1" x14ac:dyDescent="0.3">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11">
        <f t="shared" ref="O1666:O1729" si="104">(((I1666/60)/60)/24)+DATE(1970,1,1)</f>
        <v>40984.165972222225</v>
      </c>
      <c r="P1666" s="11">
        <f t="shared" ref="P1666:P1729" si="105">(((J1666/60)/60)/24)+DATE(1970,1,1)</f>
        <v>40939.761782407404</v>
      </c>
      <c r="Q1666">
        <f t="shared" ref="Q1666:Q1729" si="106">ROUND(E1666/D1666*100,0)</f>
        <v>122</v>
      </c>
      <c r="R1666">
        <f t="shared" si="103"/>
        <v>34.380000000000003</v>
      </c>
      <c r="S1666" t="s">
        <v>8328</v>
      </c>
      <c r="T1666" t="s">
        <v>8349</v>
      </c>
    </row>
    <row r="1667" spans="1:20" ht="43.2" hidden="1" x14ac:dyDescent="0.3">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11">
        <f t="shared" si="104"/>
        <v>40596.125</v>
      </c>
      <c r="P1667" s="11">
        <f t="shared" si="105"/>
        <v>40564.649456018517</v>
      </c>
      <c r="Q1667">
        <f t="shared" si="106"/>
        <v>119</v>
      </c>
      <c r="R1667">
        <f t="shared" ref="R1667:R1730" si="107">IFERROR(ROUND(E1667/L1667,2),0)</f>
        <v>44.96</v>
      </c>
      <c r="S1667" t="s">
        <v>8328</v>
      </c>
      <c r="T1667" t="s">
        <v>8349</v>
      </c>
    </row>
    <row r="1668" spans="1:20" ht="43.2" hidden="1" x14ac:dyDescent="0.3">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11">
        <f t="shared" si="104"/>
        <v>41361.211493055554</v>
      </c>
      <c r="P1668" s="11">
        <f t="shared" si="105"/>
        <v>41331.253159722226</v>
      </c>
      <c r="Q1668">
        <f t="shared" si="106"/>
        <v>161</v>
      </c>
      <c r="R1668">
        <f t="shared" si="107"/>
        <v>41.04</v>
      </c>
      <c r="S1668" t="s">
        <v>8328</v>
      </c>
      <c r="T1668" t="s">
        <v>8349</v>
      </c>
    </row>
    <row r="1669" spans="1:20" ht="43.2" hidden="1" x14ac:dyDescent="0.3">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11">
        <f t="shared" si="104"/>
        <v>41709.290972222225</v>
      </c>
      <c r="P1669" s="11">
        <f t="shared" si="105"/>
        <v>41682.0705787037</v>
      </c>
      <c r="Q1669">
        <f t="shared" si="106"/>
        <v>127</v>
      </c>
      <c r="R1669">
        <f t="shared" si="107"/>
        <v>52.6</v>
      </c>
      <c r="S1669" t="s">
        <v>8328</v>
      </c>
      <c r="T1669" t="s">
        <v>8349</v>
      </c>
    </row>
    <row r="1670" spans="1:20" ht="43.2" hidden="1" x14ac:dyDescent="0.3">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11">
        <f t="shared" si="104"/>
        <v>40875.191423611112</v>
      </c>
      <c r="P1670" s="11">
        <f t="shared" si="105"/>
        <v>40845.14975694444</v>
      </c>
      <c r="Q1670">
        <f t="shared" si="106"/>
        <v>103</v>
      </c>
      <c r="R1670">
        <f t="shared" si="107"/>
        <v>70.78</v>
      </c>
      <c r="S1670" t="s">
        <v>8328</v>
      </c>
      <c r="T1670" t="s">
        <v>8349</v>
      </c>
    </row>
    <row r="1671" spans="1:20" ht="57.6" hidden="1" x14ac:dyDescent="0.3">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11">
        <f t="shared" si="104"/>
        <v>42521.885138888887</v>
      </c>
      <c r="P1671" s="11">
        <f t="shared" si="105"/>
        <v>42461.885138888887</v>
      </c>
      <c r="Q1671">
        <f t="shared" si="106"/>
        <v>140</v>
      </c>
      <c r="R1671">
        <f t="shared" si="107"/>
        <v>53.75</v>
      </c>
      <c r="S1671" t="s">
        <v>8328</v>
      </c>
      <c r="T1671" t="s">
        <v>8349</v>
      </c>
    </row>
    <row r="1672" spans="1:20" ht="57.6" hidden="1" x14ac:dyDescent="0.3">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11">
        <f t="shared" si="104"/>
        <v>40364.166666666664</v>
      </c>
      <c r="P1672" s="11">
        <f t="shared" si="105"/>
        <v>40313.930543981485</v>
      </c>
      <c r="Q1672">
        <f t="shared" si="106"/>
        <v>103</v>
      </c>
      <c r="R1672">
        <f t="shared" si="107"/>
        <v>44.61</v>
      </c>
      <c r="S1672" t="s">
        <v>8328</v>
      </c>
      <c r="T1672" t="s">
        <v>8349</v>
      </c>
    </row>
    <row r="1673" spans="1:20" ht="28.8" hidden="1" x14ac:dyDescent="0.3">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11">
        <f t="shared" si="104"/>
        <v>42583.54414351852</v>
      </c>
      <c r="P1673" s="11">
        <f t="shared" si="105"/>
        <v>42553.54414351852</v>
      </c>
      <c r="Q1673">
        <f t="shared" si="106"/>
        <v>101</v>
      </c>
      <c r="R1673">
        <f t="shared" si="107"/>
        <v>26.15</v>
      </c>
      <c r="S1673" t="s">
        <v>8328</v>
      </c>
      <c r="T1673" t="s">
        <v>8349</v>
      </c>
    </row>
    <row r="1674" spans="1:20" ht="43.2" hidden="1" x14ac:dyDescent="0.3">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11">
        <f t="shared" si="104"/>
        <v>41064.656597222223</v>
      </c>
      <c r="P1674" s="11">
        <f t="shared" si="105"/>
        <v>41034.656597222223</v>
      </c>
      <c r="Q1674">
        <f t="shared" si="106"/>
        <v>113</v>
      </c>
      <c r="R1674">
        <f t="shared" si="107"/>
        <v>39.18</v>
      </c>
      <c r="S1674" t="s">
        <v>8328</v>
      </c>
      <c r="T1674" t="s">
        <v>8349</v>
      </c>
    </row>
    <row r="1675" spans="1:20" ht="43.2" hidden="1" x14ac:dyDescent="0.3">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11">
        <f t="shared" si="104"/>
        <v>42069.878379629634</v>
      </c>
      <c r="P1675" s="11">
        <f t="shared" si="105"/>
        <v>42039.878379629634</v>
      </c>
      <c r="Q1675">
        <f t="shared" si="106"/>
        <v>128</v>
      </c>
      <c r="R1675">
        <f t="shared" si="107"/>
        <v>45.59</v>
      </c>
      <c r="S1675" t="s">
        <v>8328</v>
      </c>
      <c r="T1675" t="s">
        <v>8349</v>
      </c>
    </row>
    <row r="1676" spans="1:20" ht="43.2" hidden="1" x14ac:dyDescent="0.3">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11">
        <f t="shared" si="104"/>
        <v>42600.290972222225</v>
      </c>
      <c r="P1676" s="11">
        <f t="shared" si="105"/>
        <v>42569.605393518519</v>
      </c>
      <c r="Q1676">
        <f t="shared" si="106"/>
        <v>202</v>
      </c>
      <c r="R1676">
        <f t="shared" si="107"/>
        <v>89.25</v>
      </c>
      <c r="S1676" t="s">
        <v>8328</v>
      </c>
      <c r="T1676" t="s">
        <v>8349</v>
      </c>
    </row>
    <row r="1677" spans="1:20" ht="28.8" hidden="1" x14ac:dyDescent="0.3">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11">
        <f t="shared" si="104"/>
        <v>40832.918749999997</v>
      </c>
      <c r="P1677" s="11">
        <f t="shared" si="105"/>
        <v>40802.733101851853</v>
      </c>
      <c r="Q1677">
        <f t="shared" si="106"/>
        <v>137</v>
      </c>
      <c r="R1677">
        <f t="shared" si="107"/>
        <v>40.42</v>
      </c>
      <c r="S1677" t="s">
        <v>8328</v>
      </c>
      <c r="T1677" t="s">
        <v>8349</v>
      </c>
    </row>
    <row r="1678" spans="1:20" ht="28.8" hidden="1" x14ac:dyDescent="0.3">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11">
        <f t="shared" si="104"/>
        <v>41020.165972222225</v>
      </c>
      <c r="P1678" s="11">
        <f t="shared" si="105"/>
        <v>40973.72623842593</v>
      </c>
      <c r="Q1678">
        <f t="shared" si="106"/>
        <v>115</v>
      </c>
      <c r="R1678">
        <f t="shared" si="107"/>
        <v>82.38</v>
      </c>
      <c r="S1678" t="s">
        <v>8328</v>
      </c>
      <c r="T1678" t="s">
        <v>8349</v>
      </c>
    </row>
    <row r="1679" spans="1:20" ht="43.2" hidden="1" x14ac:dyDescent="0.3">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11">
        <f t="shared" si="104"/>
        <v>42476.249305555553</v>
      </c>
      <c r="P1679" s="11">
        <f t="shared" si="105"/>
        <v>42416.407129629632</v>
      </c>
      <c r="Q1679">
        <f t="shared" si="106"/>
        <v>112</v>
      </c>
      <c r="R1679">
        <f t="shared" si="107"/>
        <v>159.52000000000001</v>
      </c>
      <c r="S1679" t="s">
        <v>8328</v>
      </c>
      <c r="T1679" t="s">
        <v>8349</v>
      </c>
    </row>
    <row r="1680" spans="1:20" ht="43.2" hidden="1" x14ac:dyDescent="0.3">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11">
        <f t="shared" si="104"/>
        <v>41676.854988425926</v>
      </c>
      <c r="P1680" s="11">
        <f t="shared" si="105"/>
        <v>41662.854988425926</v>
      </c>
      <c r="Q1680">
        <f t="shared" si="106"/>
        <v>118</v>
      </c>
      <c r="R1680">
        <f t="shared" si="107"/>
        <v>36.24</v>
      </c>
      <c r="S1680" t="s">
        <v>8328</v>
      </c>
      <c r="T1680" t="s">
        <v>8349</v>
      </c>
    </row>
    <row r="1681" spans="1:20" ht="57.6" hidden="1" x14ac:dyDescent="0.3">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11">
        <f t="shared" si="104"/>
        <v>40746.068807870368</v>
      </c>
      <c r="P1681" s="11">
        <f t="shared" si="105"/>
        <v>40723.068807870368</v>
      </c>
      <c r="Q1681">
        <f t="shared" si="106"/>
        <v>175</v>
      </c>
      <c r="R1681">
        <f t="shared" si="107"/>
        <v>62.5</v>
      </c>
      <c r="S1681" t="s">
        <v>8328</v>
      </c>
      <c r="T1681" t="s">
        <v>8349</v>
      </c>
    </row>
    <row r="1682" spans="1:20" ht="28.8" hidden="1" x14ac:dyDescent="0.3">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11">
        <f t="shared" si="104"/>
        <v>41832.757719907408</v>
      </c>
      <c r="P1682" s="11">
        <f t="shared" si="105"/>
        <v>41802.757719907408</v>
      </c>
      <c r="Q1682">
        <f t="shared" si="106"/>
        <v>118</v>
      </c>
      <c r="R1682">
        <f t="shared" si="107"/>
        <v>47</v>
      </c>
      <c r="S1682" t="s">
        <v>8328</v>
      </c>
      <c r="T1682" t="s">
        <v>8349</v>
      </c>
    </row>
    <row r="1683" spans="1:20" ht="43.2" hidden="1" x14ac:dyDescent="0.3">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11">
        <f t="shared" si="104"/>
        <v>42823.083333333328</v>
      </c>
      <c r="P1683" s="11">
        <f t="shared" si="105"/>
        <v>42774.121342592596</v>
      </c>
      <c r="Q1683">
        <f t="shared" si="106"/>
        <v>101</v>
      </c>
      <c r="R1683">
        <f t="shared" si="107"/>
        <v>74.58</v>
      </c>
      <c r="S1683" t="s">
        <v>8328</v>
      </c>
      <c r="T1683" t="s">
        <v>8350</v>
      </c>
    </row>
    <row r="1684" spans="1:20" ht="43.2" hidden="1" x14ac:dyDescent="0.3">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11">
        <f t="shared" si="104"/>
        <v>42839.171990740739</v>
      </c>
      <c r="P1684" s="11">
        <f t="shared" si="105"/>
        <v>42779.21365740741</v>
      </c>
      <c r="Q1684">
        <f t="shared" si="106"/>
        <v>0</v>
      </c>
      <c r="R1684">
        <f t="shared" si="107"/>
        <v>0</v>
      </c>
      <c r="S1684" t="s">
        <v>8328</v>
      </c>
      <c r="T1684" t="s">
        <v>8350</v>
      </c>
    </row>
    <row r="1685" spans="1:20" ht="43.2" hidden="1" x14ac:dyDescent="0.3">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11">
        <f t="shared" si="104"/>
        <v>42832.781689814816</v>
      </c>
      <c r="P1685" s="11">
        <f t="shared" si="105"/>
        <v>42808.781689814816</v>
      </c>
      <c r="Q1685">
        <f t="shared" si="106"/>
        <v>22</v>
      </c>
      <c r="R1685">
        <f t="shared" si="107"/>
        <v>76</v>
      </c>
      <c r="S1685" t="s">
        <v>8328</v>
      </c>
      <c r="T1685" t="s">
        <v>8350</v>
      </c>
    </row>
    <row r="1686" spans="1:20" ht="28.8" hidden="1" x14ac:dyDescent="0.3">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11">
        <f t="shared" si="104"/>
        <v>42811.773622685185</v>
      </c>
      <c r="P1686" s="11">
        <f t="shared" si="105"/>
        <v>42783.815289351856</v>
      </c>
      <c r="Q1686">
        <f t="shared" si="106"/>
        <v>109</v>
      </c>
      <c r="R1686">
        <f t="shared" si="107"/>
        <v>86.44</v>
      </c>
      <c r="S1686" t="s">
        <v>8328</v>
      </c>
      <c r="T1686" t="s">
        <v>8350</v>
      </c>
    </row>
    <row r="1687" spans="1:20" ht="43.2" hidden="1" x14ac:dyDescent="0.3">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11">
        <f t="shared" si="104"/>
        <v>42818.208599537036</v>
      </c>
      <c r="P1687" s="11">
        <f t="shared" si="105"/>
        <v>42788.2502662037</v>
      </c>
      <c r="Q1687">
        <f t="shared" si="106"/>
        <v>103</v>
      </c>
      <c r="R1687">
        <f t="shared" si="107"/>
        <v>24</v>
      </c>
      <c r="S1687" t="s">
        <v>8328</v>
      </c>
      <c r="T1687" t="s">
        <v>8350</v>
      </c>
    </row>
    <row r="1688" spans="1:20" ht="43.2" hidden="1" x14ac:dyDescent="0.3">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11">
        <f t="shared" si="104"/>
        <v>42852.802303240736</v>
      </c>
      <c r="P1688" s="11">
        <f t="shared" si="105"/>
        <v>42792.843969907408</v>
      </c>
      <c r="Q1688">
        <f t="shared" si="106"/>
        <v>0</v>
      </c>
      <c r="R1688">
        <f t="shared" si="107"/>
        <v>18</v>
      </c>
      <c r="S1688" t="s">
        <v>8328</v>
      </c>
      <c r="T1688" t="s">
        <v>8350</v>
      </c>
    </row>
    <row r="1689" spans="1:20" ht="43.2" hidden="1" x14ac:dyDescent="0.3">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11">
        <f t="shared" si="104"/>
        <v>42835.84375</v>
      </c>
      <c r="P1689" s="11">
        <f t="shared" si="105"/>
        <v>42802.046817129631</v>
      </c>
      <c r="Q1689">
        <f t="shared" si="106"/>
        <v>31</v>
      </c>
      <c r="R1689">
        <f t="shared" si="107"/>
        <v>80.13</v>
      </c>
      <c r="S1689" t="s">
        <v>8328</v>
      </c>
      <c r="T1689" t="s">
        <v>8350</v>
      </c>
    </row>
    <row r="1690" spans="1:20" ht="57.6" hidden="1" x14ac:dyDescent="0.3">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11">
        <f t="shared" si="104"/>
        <v>42834.492986111116</v>
      </c>
      <c r="P1690" s="11">
        <f t="shared" si="105"/>
        <v>42804.534652777773</v>
      </c>
      <c r="Q1690">
        <f t="shared" si="106"/>
        <v>44</v>
      </c>
      <c r="R1690">
        <f t="shared" si="107"/>
        <v>253.14</v>
      </c>
      <c r="S1690" t="s">
        <v>8328</v>
      </c>
      <c r="T1690" t="s">
        <v>8350</v>
      </c>
    </row>
    <row r="1691" spans="1:20" ht="28.8" hidden="1" x14ac:dyDescent="0.3">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11">
        <f t="shared" si="104"/>
        <v>42810.900810185187</v>
      </c>
      <c r="P1691" s="11">
        <f t="shared" si="105"/>
        <v>42780.942476851851</v>
      </c>
      <c r="Q1691">
        <f t="shared" si="106"/>
        <v>100</v>
      </c>
      <c r="R1691">
        <f t="shared" si="107"/>
        <v>171.43</v>
      </c>
      <c r="S1691" t="s">
        <v>8328</v>
      </c>
      <c r="T1691" t="s">
        <v>8350</v>
      </c>
    </row>
    <row r="1692" spans="1:20" ht="43.2" hidden="1" x14ac:dyDescent="0.3">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11">
        <f t="shared" si="104"/>
        <v>42831.389374999999</v>
      </c>
      <c r="P1692" s="11">
        <f t="shared" si="105"/>
        <v>42801.43104166667</v>
      </c>
      <c r="Q1692">
        <f t="shared" si="106"/>
        <v>25</v>
      </c>
      <c r="R1692">
        <f t="shared" si="107"/>
        <v>57.73</v>
      </c>
      <c r="S1692" t="s">
        <v>8328</v>
      </c>
      <c r="T1692" t="s">
        <v>8350</v>
      </c>
    </row>
    <row r="1693" spans="1:20" ht="43.2" hidden="1" x14ac:dyDescent="0.3">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11">
        <f t="shared" si="104"/>
        <v>42828.041666666672</v>
      </c>
      <c r="P1693" s="11">
        <f t="shared" si="105"/>
        <v>42795.701481481476</v>
      </c>
      <c r="Q1693">
        <f t="shared" si="106"/>
        <v>33</v>
      </c>
      <c r="R1693">
        <f t="shared" si="107"/>
        <v>264.26</v>
      </c>
      <c r="S1693" t="s">
        <v>8328</v>
      </c>
      <c r="T1693" t="s">
        <v>8350</v>
      </c>
    </row>
    <row r="1694" spans="1:20" ht="43.2" hidden="1" x14ac:dyDescent="0.3">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11">
        <f t="shared" si="104"/>
        <v>42820.999305555553</v>
      </c>
      <c r="P1694" s="11">
        <f t="shared" si="105"/>
        <v>42788.151238425926</v>
      </c>
      <c r="Q1694">
        <f t="shared" si="106"/>
        <v>48</v>
      </c>
      <c r="R1694">
        <f t="shared" si="107"/>
        <v>159.33000000000001</v>
      </c>
      <c r="S1694" t="s">
        <v>8328</v>
      </c>
      <c r="T1694" t="s">
        <v>8350</v>
      </c>
    </row>
    <row r="1695" spans="1:20" ht="43.2" hidden="1" x14ac:dyDescent="0.3">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11">
        <f t="shared" si="104"/>
        <v>42834.833333333328</v>
      </c>
      <c r="P1695" s="11">
        <f t="shared" si="105"/>
        <v>42803.920277777783</v>
      </c>
      <c r="Q1695">
        <f t="shared" si="106"/>
        <v>9</v>
      </c>
      <c r="R1695">
        <f t="shared" si="107"/>
        <v>35</v>
      </c>
      <c r="S1695" t="s">
        <v>8328</v>
      </c>
      <c r="T1695" t="s">
        <v>8350</v>
      </c>
    </row>
    <row r="1696" spans="1:20" ht="43.2" hidden="1" x14ac:dyDescent="0.3">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11">
        <f t="shared" si="104"/>
        <v>42821.191666666666</v>
      </c>
      <c r="P1696" s="11">
        <f t="shared" si="105"/>
        <v>42791.669837962967</v>
      </c>
      <c r="Q1696">
        <f t="shared" si="106"/>
        <v>0</v>
      </c>
      <c r="R1696">
        <f t="shared" si="107"/>
        <v>5</v>
      </c>
      <c r="S1696" t="s">
        <v>8328</v>
      </c>
      <c r="T1696" t="s">
        <v>8350</v>
      </c>
    </row>
    <row r="1697" spans="1:20" ht="57.6" hidden="1" x14ac:dyDescent="0.3">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11">
        <f t="shared" si="104"/>
        <v>42835.041666666672</v>
      </c>
      <c r="P1697" s="11">
        <f t="shared" si="105"/>
        <v>42801.031412037039</v>
      </c>
      <c r="Q1697">
        <f t="shared" si="106"/>
        <v>12</v>
      </c>
      <c r="R1697">
        <f t="shared" si="107"/>
        <v>61.09</v>
      </c>
      <c r="S1697" t="s">
        <v>8328</v>
      </c>
      <c r="T1697" t="s">
        <v>8350</v>
      </c>
    </row>
    <row r="1698" spans="1:20" ht="43.2" hidden="1" x14ac:dyDescent="0.3">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11">
        <f t="shared" si="104"/>
        <v>42826.027905092589</v>
      </c>
      <c r="P1698" s="11">
        <f t="shared" si="105"/>
        <v>42796.069571759261</v>
      </c>
      <c r="Q1698">
        <f t="shared" si="106"/>
        <v>0</v>
      </c>
      <c r="R1698">
        <f t="shared" si="107"/>
        <v>0</v>
      </c>
      <c r="S1698" t="s">
        <v>8328</v>
      </c>
      <c r="T1698" t="s">
        <v>8350</v>
      </c>
    </row>
    <row r="1699" spans="1:20" ht="43.2" hidden="1" x14ac:dyDescent="0.3">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11">
        <f t="shared" si="104"/>
        <v>42834.991296296299</v>
      </c>
      <c r="P1699" s="11">
        <f t="shared" si="105"/>
        <v>42805.032962962956</v>
      </c>
      <c r="Q1699">
        <f t="shared" si="106"/>
        <v>20</v>
      </c>
      <c r="R1699">
        <f t="shared" si="107"/>
        <v>114.82</v>
      </c>
      <c r="S1699" t="s">
        <v>8328</v>
      </c>
      <c r="T1699" t="s">
        <v>8350</v>
      </c>
    </row>
    <row r="1700" spans="1:20" ht="72" hidden="1" x14ac:dyDescent="0.3">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11">
        <f t="shared" si="104"/>
        <v>42820.147916666669</v>
      </c>
      <c r="P1700" s="11">
        <f t="shared" si="105"/>
        <v>42796.207870370374</v>
      </c>
      <c r="Q1700">
        <f t="shared" si="106"/>
        <v>0</v>
      </c>
      <c r="R1700">
        <f t="shared" si="107"/>
        <v>0</v>
      </c>
      <c r="S1700" t="s">
        <v>8328</v>
      </c>
      <c r="T1700" t="s">
        <v>8350</v>
      </c>
    </row>
    <row r="1701" spans="1:20" ht="43.2" hidden="1" x14ac:dyDescent="0.3">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11">
        <f t="shared" si="104"/>
        <v>42836.863946759258</v>
      </c>
      <c r="P1701" s="11">
        <f t="shared" si="105"/>
        <v>42806.863946759258</v>
      </c>
      <c r="Q1701">
        <f t="shared" si="106"/>
        <v>4</v>
      </c>
      <c r="R1701">
        <f t="shared" si="107"/>
        <v>54</v>
      </c>
      <c r="S1701" t="s">
        <v>8328</v>
      </c>
      <c r="T1701" t="s">
        <v>8350</v>
      </c>
    </row>
    <row r="1702" spans="1:20" ht="43.2" hidden="1" x14ac:dyDescent="0.3">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11">
        <f t="shared" si="104"/>
        <v>42826.166666666672</v>
      </c>
      <c r="P1702" s="11">
        <f t="shared" si="105"/>
        <v>42796.071643518517</v>
      </c>
      <c r="Q1702">
        <f t="shared" si="106"/>
        <v>26</v>
      </c>
      <c r="R1702">
        <f t="shared" si="107"/>
        <v>65.97</v>
      </c>
      <c r="S1702" t="s">
        <v>8328</v>
      </c>
      <c r="T1702" t="s">
        <v>8350</v>
      </c>
    </row>
    <row r="1703" spans="1:20" ht="43.2" hidden="1" x14ac:dyDescent="0.3">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11">
        <f t="shared" si="104"/>
        <v>42019.664409722223</v>
      </c>
      <c r="P1703" s="11">
        <f t="shared" si="105"/>
        <v>41989.664409722223</v>
      </c>
      <c r="Q1703">
        <f t="shared" si="106"/>
        <v>0</v>
      </c>
      <c r="R1703">
        <f t="shared" si="107"/>
        <v>5</v>
      </c>
      <c r="S1703" t="s">
        <v>8328</v>
      </c>
      <c r="T1703" t="s">
        <v>8350</v>
      </c>
    </row>
    <row r="1704" spans="1:20" ht="28.8" hidden="1" x14ac:dyDescent="0.3">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11">
        <f t="shared" si="104"/>
        <v>42093.828125</v>
      </c>
      <c r="P1704" s="11">
        <f t="shared" si="105"/>
        <v>42063.869791666672</v>
      </c>
      <c r="Q1704">
        <f t="shared" si="106"/>
        <v>0</v>
      </c>
      <c r="R1704">
        <f t="shared" si="107"/>
        <v>1</v>
      </c>
      <c r="S1704" t="s">
        <v>8328</v>
      </c>
      <c r="T1704" t="s">
        <v>8350</v>
      </c>
    </row>
    <row r="1705" spans="1:20" ht="43.2" hidden="1" x14ac:dyDescent="0.3">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11">
        <f t="shared" si="104"/>
        <v>42247.281678240746</v>
      </c>
      <c r="P1705" s="11">
        <f t="shared" si="105"/>
        <v>42187.281678240746</v>
      </c>
      <c r="Q1705">
        <f t="shared" si="106"/>
        <v>1</v>
      </c>
      <c r="R1705">
        <f t="shared" si="107"/>
        <v>25.5</v>
      </c>
      <c r="S1705" t="s">
        <v>8328</v>
      </c>
      <c r="T1705" t="s">
        <v>8350</v>
      </c>
    </row>
    <row r="1706" spans="1:20" ht="43.2" hidden="1" x14ac:dyDescent="0.3">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11">
        <f t="shared" si="104"/>
        <v>42051.139733796299</v>
      </c>
      <c r="P1706" s="11">
        <f t="shared" si="105"/>
        <v>42021.139733796299</v>
      </c>
      <c r="Q1706">
        <f t="shared" si="106"/>
        <v>65</v>
      </c>
      <c r="R1706">
        <f t="shared" si="107"/>
        <v>118.36</v>
      </c>
      <c r="S1706" t="s">
        <v>8328</v>
      </c>
      <c r="T1706" t="s">
        <v>8350</v>
      </c>
    </row>
    <row r="1707" spans="1:20" ht="43.2" hidden="1" x14ac:dyDescent="0.3">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11">
        <f t="shared" si="104"/>
        <v>42256.666666666672</v>
      </c>
      <c r="P1707" s="11">
        <f t="shared" si="105"/>
        <v>42245.016736111109</v>
      </c>
      <c r="Q1707">
        <f t="shared" si="106"/>
        <v>0</v>
      </c>
      <c r="R1707">
        <f t="shared" si="107"/>
        <v>0</v>
      </c>
      <c r="S1707" t="s">
        <v>8328</v>
      </c>
      <c r="T1707" t="s">
        <v>8350</v>
      </c>
    </row>
    <row r="1708" spans="1:20" ht="43.2" hidden="1" x14ac:dyDescent="0.3">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11">
        <f t="shared" si="104"/>
        <v>42239.306388888886</v>
      </c>
      <c r="P1708" s="11">
        <f t="shared" si="105"/>
        <v>42179.306388888886</v>
      </c>
      <c r="Q1708">
        <f t="shared" si="106"/>
        <v>0</v>
      </c>
      <c r="R1708">
        <f t="shared" si="107"/>
        <v>0</v>
      </c>
      <c r="S1708" t="s">
        <v>8328</v>
      </c>
      <c r="T1708" t="s">
        <v>8350</v>
      </c>
    </row>
    <row r="1709" spans="1:20" ht="43.2" hidden="1" x14ac:dyDescent="0.3">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11">
        <f t="shared" si="104"/>
        <v>42457.679340277777</v>
      </c>
      <c r="P1709" s="11">
        <f t="shared" si="105"/>
        <v>42427.721006944441</v>
      </c>
      <c r="Q1709">
        <f t="shared" si="106"/>
        <v>10</v>
      </c>
      <c r="R1709">
        <f t="shared" si="107"/>
        <v>54.11</v>
      </c>
      <c r="S1709" t="s">
        <v>8328</v>
      </c>
      <c r="T1709" t="s">
        <v>8350</v>
      </c>
    </row>
    <row r="1710" spans="1:20" ht="57.6" hidden="1" x14ac:dyDescent="0.3">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11">
        <f t="shared" si="104"/>
        <v>42491.866967592592</v>
      </c>
      <c r="P1710" s="11">
        <f t="shared" si="105"/>
        <v>42451.866967592592</v>
      </c>
      <c r="Q1710">
        <f t="shared" si="106"/>
        <v>0</v>
      </c>
      <c r="R1710">
        <f t="shared" si="107"/>
        <v>0</v>
      </c>
      <c r="S1710" t="s">
        <v>8328</v>
      </c>
      <c r="T1710" t="s">
        <v>8350</v>
      </c>
    </row>
    <row r="1711" spans="1:20" ht="43.2" hidden="1" x14ac:dyDescent="0.3">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11">
        <f t="shared" si="104"/>
        <v>41882.818749999999</v>
      </c>
      <c r="P1711" s="11">
        <f t="shared" si="105"/>
        <v>41841.56381944444</v>
      </c>
      <c r="Q1711">
        <f t="shared" si="106"/>
        <v>5</v>
      </c>
      <c r="R1711">
        <f t="shared" si="107"/>
        <v>21.25</v>
      </c>
      <c r="S1711" t="s">
        <v>8328</v>
      </c>
      <c r="T1711" t="s">
        <v>8350</v>
      </c>
    </row>
    <row r="1712" spans="1:20" ht="28.8" hidden="1" x14ac:dyDescent="0.3">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11">
        <f t="shared" si="104"/>
        <v>42387.541666666672</v>
      </c>
      <c r="P1712" s="11">
        <f t="shared" si="105"/>
        <v>42341.59129629629</v>
      </c>
      <c r="Q1712">
        <f t="shared" si="106"/>
        <v>1</v>
      </c>
      <c r="R1712">
        <f t="shared" si="107"/>
        <v>34</v>
      </c>
      <c r="S1712" t="s">
        <v>8328</v>
      </c>
      <c r="T1712" t="s">
        <v>8350</v>
      </c>
    </row>
    <row r="1713" spans="1:20" ht="43.2" hidden="1" x14ac:dyDescent="0.3">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11">
        <f t="shared" si="104"/>
        <v>41883.646226851852</v>
      </c>
      <c r="P1713" s="11">
        <f t="shared" si="105"/>
        <v>41852.646226851852</v>
      </c>
      <c r="Q1713">
        <f t="shared" si="106"/>
        <v>11</v>
      </c>
      <c r="R1713">
        <f t="shared" si="107"/>
        <v>525</v>
      </c>
      <c r="S1713" t="s">
        <v>8328</v>
      </c>
      <c r="T1713" t="s">
        <v>8350</v>
      </c>
    </row>
    <row r="1714" spans="1:20" ht="57.6" hidden="1" x14ac:dyDescent="0.3">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11">
        <f t="shared" si="104"/>
        <v>42185.913807870369</v>
      </c>
      <c r="P1714" s="11">
        <f t="shared" si="105"/>
        <v>42125.913807870369</v>
      </c>
      <c r="Q1714">
        <f t="shared" si="106"/>
        <v>0</v>
      </c>
      <c r="R1714">
        <f t="shared" si="107"/>
        <v>0</v>
      </c>
      <c r="S1714" t="s">
        <v>8328</v>
      </c>
      <c r="T1714" t="s">
        <v>8350</v>
      </c>
    </row>
    <row r="1715" spans="1:20" ht="57.6" hidden="1" x14ac:dyDescent="0.3">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11">
        <f t="shared" si="104"/>
        <v>41917.801064814819</v>
      </c>
      <c r="P1715" s="11">
        <f t="shared" si="105"/>
        <v>41887.801064814819</v>
      </c>
      <c r="Q1715">
        <f t="shared" si="106"/>
        <v>2</v>
      </c>
      <c r="R1715">
        <f t="shared" si="107"/>
        <v>50</v>
      </c>
      <c r="S1715" t="s">
        <v>8328</v>
      </c>
      <c r="T1715" t="s">
        <v>8350</v>
      </c>
    </row>
    <row r="1716" spans="1:20" ht="43.2" hidden="1" x14ac:dyDescent="0.3">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11">
        <f t="shared" si="104"/>
        <v>42125.918530092589</v>
      </c>
      <c r="P1716" s="11">
        <f t="shared" si="105"/>
        <v>42095.918530092589</v>
      </c>
      <c r="Q1716">
        <f t="shared" si="106"/>
        <v>8</v>
      </c>
      <c r="R1716">
        <f t="shared" si="107"/>
        <v>115.71</v>
      </c>
      <c r="S1716" t="s">
        <v>8328</v>
      </c>
      <c r="T1716" t="s">
        <v>8350</v>
      </c>
    </row>
    <row r="1717" spans="1:20" ht="43.2" hidden="1" x14ac:dyDescent="0.3">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11">
        <f t="shared" si="104"/>
        <v>42094.140277777777</v>
      </c>
      <c r="P1717" s="11">
        <f t="shared" si="105"/>
        <v>42064.217418981483</v>
      </c>
      <c r="Q1717">
        <f t="shared" si="106"/>
        <v>0</v>
      </c>
      <c r="R1717">
        <f t="shared" si="107"/>
        <v>5.5</v>
      </c>
      <c r="S1717" t="s">
        <v>8328</v>
      </c>
      <c r="T1717" t="s">
        <v>8350</v>
      </c>
    </row>
    <row r="1718" spans="1:20" ht="43.2" hidden="1" x14ac:dyDescent="0.3">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11">
        <f t="shared" si="104"/>
        <v>42713.619201388887</v>
      </c>
      <c r="P1718" s="11">
        <f t="shared" si="105"/>
        <v>42673.577534722222</v>
      </c>
      <c r="Q1718">
        <f t="shared" si="106"/>
        <v>8</v>
      </c>
      <c r="R1718">
        <f t="shared" si="107"/>
        <v>50</v>
      </c>
      <c r="S1718" t="s">
        <v>8328</v>
      </c>
      <c r="T1718" t="s">
        <v>8350</v>
      </c>
    </row>
    <row r="1719" spans="1:20" ht="43.2" hidden="1" x14ac:dyDescent="0.3">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11">
        <f t="shared" si="104"/>
        <v>42481.166666666672</v>
      </c>
      <c r="P1719" s="11">
        <f t="shared" si="105"/>
        <v>42460.98192129629</v>
      </c>
      <c r="Q1719">
        <f t="shared" si="106"/>
        <v>43</v>
      </c>
      <c r="R1719">
        <f t="shared" si="107"/>
        <v>34.020000000000003</v>
      </c>
      <c r="S1719" t="s">
        <v>8328</v>
      </c>
      <c r="T1719" t="s">
        <v>8350</v>
      </c>
    </row>
    <row r="1720" spans="1:20" hidden="1" x14ac:dyDescent="0.3">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11">
        <f t="shared" si="104"/>
        <v>42504.207638888889</v>
      </c>
      <c r="P1720" s="11">
        <f t="shared" si="105"/>
        <v>42460.610520833332</v>
      </c>
      <c r="Q1720">
        <f t="shared" si="106"/>
        <v>0</v>
      </c>
      <c r="R1720">
        <f t="shared" si="107"/>
        <v>37.5</v>
      </c>
      <c r="S1720" t="s">
        <v>8328</v>
      </c>
      <c r="T1720" t="s">
        <v>8350</v>
      </c>
    </row>
    <row r="1721" spans="1:20" ht="43.2" hidden="1" x14ac:dyDescent="0.3">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11">
        <f t="shared" si="104"/>
        <v>41899.534618055557</v>
      </c>
      <c r="P1721" s="11">
        <f t="shared" si="105"/>
        <v>41869.534618055557</v>
      </c>
      <c r="Q1721">
        <f t="shared" si="106"/>
        <v>1</v>
      </c>
      <c r="R1721">
        <f t="shared" si="107"/>
        <v>11.67</v>
      </c>
      <c r="S1721" t="s">
        <v>8328</v>
      </c>
      <c r="T1721" t="s">
        <v>8350</v>
      </c>
    </row>
    <row r="1722" spans="1:20" ht="43.2" hidden="1" x14ac:dyDescent="0.3">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11">
        <f t="shared" si="104"/>
        <v>41952.824895833335</v>
      </c>
      <c r="P1722" s="11">
        <f t="shared" si="105"/>
        <v>41922.783229166671</v>
      </c>
      <c r="Q1722">
        <f t="shared" si="106"/>
        <v>6</v>
      </c>
      <c r="R1722">
        <f t="shared" si="107"/>
        <v>28.13</v>
      </c>
      <c r="S1722" t="s">
        <v>8328</v>
      </c>
      <c r="T1722" t="s">
        <v>8350</v>
      </c>
    </row>
    <row r="1723" spans="1:20" ht="43.2" hidden="1" x14ac:dyDescent="0.3">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11">
        <f t="shared" si="104"/>
        <v>42349.461377314816</v>
      </c>
      <c r="P1723" s="11">
        <f t="shared" si="105"/>
        <v>42319.461377314816</v>
      </c>
      <c r="Q1723">
        <f t="shared" si="106"/>
        <v>0</v>
      </c>
      <c r="R1723">
        <f t="shared" si="107"/>
        <v>0</v>
      </c>
      <c r="S1723" t="s">
        <v>8328</v>
      </c>
      <c r="T1723" t="s">
        <v>8350</v>
      </c>
    </row>
    <row r="1724" spans="1:20" ht="43.2" hidden="1" x14ac:dyDescent="0.3">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11">
        <f t="shared" si="104"/>
        <v>42463.006944444445</v>
      </c>
      <c r="P1724" s="11">
        <f t="shared" si="105"/>
        <v>42425.960983796293</v>
      </c>
      <c r="Q1724">
        <f t="shared" si="106"/>
        <v>0</v>
      </c>
      <c r="R1724">
        <f t="shared" si="107"/>
        <v>1</v>
      </c>
      <c r="S1724" t="s">
        <v>8328</v>
      </c>
      <c r="T1724" t="s">
        <v>8350</v>
      </c>
    </row>
    <row r="1725" spans="1:20" ht="57.6" hidden="1" x14ac:dyDescent="0.3">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11">
        <f t="shared" si="104"/>
        <v>42186.25</v>
      </c>
      <c r="P1725" s="11">
        <f t="shared" si="105"/>
        <v>42129.82540509259</v>
      </c>
      <c r="Q1725">
        <f t="shared" si="106"/>
        <v>7</v>
      </c>
      <c r="R1725">
        <f t="shared" si="107"/>
        <v>216.67</v>
      </c>
      <c r="S1725" t="s">
        <v>8328</v>
      </c>
      <c r="T1725" t="s">
        <v>8350</v>
      </c>
    </row>
    <row r="1726" spans="1:20" ht="43.2" hidden="1" x14ac:dyDescent="0.3">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11">
        <f t="shared" si="104"/>
        <v>41942.932430555556</v>
      </c>
      <c r="P1726" s="11">
        <f t="shared" si="105"/>
        <v>41912.932430555556</v>
      </c>
      <c r="Q1726">
        <f t="shared" si="106"/>
        <v>1</v>
      </c>
      <c r="R1726">
        <f t="shared" si="107"/>
        <v>8.75</v>
      </c>
      <c r="S1726" t="s">
        <v>8328</v>
      </c>
      <c r="T1726" t="s">
        <v>8350</v>
      </c>
    </row>
    <row r="1727" spans="1:20" ht="43.2" hidden="1" x14ac:dyDescent="0.3">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11">
        <f t="shared" si="104"/>
        <v>41875.968159722222</v>
      </c>
      <c r="P1727" s="11">
        <f t="shared" si="105"/>
        <v>41845.968159722222</v>
      </c>
      <c r="Q1727">
        <f t="shared" si="106"/>
        <v>10</v>
      </c>
      <c r="R1727">
        <f t="shared" si="107"/>
        <v>62.22</v>
      </c>
      <c r="S1727" t="s">
        <v>8328</v>
      </c>
      <c r="T1727" t="s">
        <v>8350</v>
      </c>
    </row>
    <row r="1728" spans="1:20" ht="28.8" hidden="1" x14ac:dyDescent="0.3">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11">
        <f t="shared" si="104"/>
        <v>41817.919722222221</v>
      </c>
      <c r="P1728" s="11">
        <f t="shared" si="105"/>
        <v>41788.919722222221</v>
      </c>
      <c r="Q1728">
        <f t="shared" si="106"/>
        <v>34</v>
      </c>
      <c r="R1728">
        <f t="shared" si="107"/>
        <v>137.25</v>
      </c>
      <c r="S1728" t="s">
        <v>8328</v>
      </c>
      <c r="T1728" t="s">
        <v>8350</v>
      </c>
    </row>
    <row r="1729" spans="1:20" ht="43.2" hidden="1" x14ac:dyDescent="0.3">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11">
        <f t="shared" si="104"/>
        <v>42099.458333333328</v>
      </c>
      <c r="P1729" s="11">
        <f t="shared" si="105"/>
        <v>42044.927974537044</v>
      </c>
      <c r="Q1729">
        <f t="shared" si="106"/>
        <v>0</v>
      </c>
      <c r="R1729">
        <f t="shared" si="107"/>
        <v>1</v>
      </c>
      <c r="S1729" t="s">
        <v>8328</v>
      </c>
      <c r="T1729" t="s">
        <v>8350</v>
      </c>
    </row>
    <row r="1730" spans="1:20" ht="43.2" hidden="1" x14ac:dyDescent="0.3">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11">
        <f t="shared" ref="O1730:O1793" si="108">(((I1730/60)/60)/24)+DATE(1970,1,1)</f>
        <v>42298.625856481478</v>
      </c>
      <c r="P1730" s="11">
        <f t="shared" ref="P1730:P1793" si="109">(((J1730/60)/60)/24)+DATE(1970,1,1)</f>
        <v>42268.625856481478</v>
      </c>
      <c r="Q1730">
        <f t="shared" ref="Q1730:Q1793" si="110">ROUND(E1730/D1730*100,0)</f>
        <v>68</v>
      </c>
      <c r="R1730">
        <f t="shared" si="107"/>
        <v>122.14</v>
      </c>
      <c r="S1730" t="s">
        <v>8328</v>
      </c>
      <c r="T1730" t="s">
        <v>8350</v>
      </c>
    </row>
    <row r="1731" spans="1:20" ht="43.2" hidden="1" x14ac:dyDescent="0.3">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11">
        <f t="shared" si="108"/>
        <v>42531.052152777775</v>
      </c>
      <c r="P1731" s="11">
        <f t="shared" si="109"/>
        <v>42471.052152777775</v>
      </c>
      <c r="Q1731">
        <f t="shared" si="110"/>
        <v>0</v>
      </c>
      <c r="R1731">
        <f t="shared" ref="R1731:R1794" si="111">IFERROR(ROUND(E1731/L1731,2),0)</f>
        <v>0</v>
      </c>
      <c r="S1731" t="s">
        <v>8328</v>
      </c>
      <c r="T1731" t="s">
        <v>8350</v>
      </c>
    </row>
    <row r="1732" spans="1:20" ht="43.2" hidden="1" x14ac:dyDescent="0.3">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11">
        <f t="shared" si="108"/>
        <v>42302.087766203709</v>
      </c>
      <c r="P1732" s="11">
        <f t="shared" si="109"/>
        <v>42272.087766203709</v>
      </c>
      <c r="Q1732">
        <f t="shared" si="110"/>
        <v>0</v>
      </c>
      <c r="R1732">
        <f t="shared" si="111"/>
        <v>0</v>
      </c>
      <c r="S1732" t="s">
        <v>8328</v>
      </c>
      <c r="T1732" t="s">
        <v>8350</v>
      </c>
    </row>
    <row r="1733" spans="1:20" ht="28.8" hidden="1" x14ac:dyDescent="0.3">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11">
        <f t="shared" si="108"/>
        <v>42166.625</v>
      </c>
      <c r="P1733" s="11">
        <f t="shared" si="109"/>
        <v>42152.906851851847</v>
      </c>
      <c r="Q1733">
        <f t="shared" si="110"/>
        <v>0</v>
      </c>
      <c r="R1733">
        <f t="shared" si="111"/>
        <v>0</v>
      </c>
      <c r="S1733" t="s">
        <v>8328</v>
      </c>
      <c r="T1733" t="s">
        <v>8350</v>
      </c>
    </row>
    <row r="1734" spans="1:20" ht="43.2" hidden="1" x14ac:dyDescent="0.3">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11">
        <f t="shared" si="108"/>
        <v>42385.208333333328</v>
      </c>
      <c r="P1734" s="11">
        <f t="shared" si="109"/>
        <v>42325.683807870373</v>
      </c>
      <c r="Q1734">
        <f t="shared" si="110"/>
        <v>0</v>
      </c>
      <c r="R1734">
        <f t="shared" si="111"/>
        <v>0</v>
      </c>
      <c r="S1734" t="s">
        <v>8328</v>
      </c>
      <c r="T1734" t="s">
        <v>8350</v>
      </c>
    </row>
    <row r="1735" spans="1:20" ht="43.2" hidden="1" x14ac:dyDescent="0.3">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11">
        <f t="shared" si="108"/>
        <v>42626.895833333328</v>
      </c>
      <c r="P1735" s="11">
        <f t="shared" si="109"/>
        <v>42614.675625000003</v>
      </c>
      <c r="Q1735">
        <f t="shared" si="110"/>
        <v>0</v>
      </c>
      <c r="R1735">
        <f t="shared" si="111"/>
        <v>0</v>
      </c>
      <c r="S1735" t="s">
        <v>8328</v>
      </c>
      <c r="T1735" t="s">
        <v>8350</v>
      </c>
    </row>
    <row r="1736" spans="1:20" ht="43.2" hidden="1" x14ac:dyDescent="0.3">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11">
        <f t="shared" si="108"/>
        <v>42132.036527777775</v>
      </c>
      <c r="P1736" s="11">
        <f t="shared" si="109"/>
        <v>42102.036527777775</v>
      </c>
      <c r="Q1736">
        <f t="shared" si="110"/>
        <v>0</v>
      </c>
      <c r="R1736">
        <f t="shared" si="111"/>
        <v>1</v>
      </c>
      <c r="S1736" t="s">
        <v>8328</v>
      </c>
      <c r="T1736" t="s">
        <v>8350</v>
      </c>
    </row>
    <row r="1737" spans="1:20" ht="43.2" hidden="1" x14ac:dyDescent="0.3">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11">
        <f t="shared" si="108"/>
        <v>42589.814178240747</v>
      </c>
      <c r="P1737" s="11">
        <f t="shared" si="109"/>
        <v>42559.814178240747</v>
      </c>
      <c r="Q1737">
        <f t="shared" si="110"/>
        <v>11</v>
      </c>
      <c r="R1737">
        <f t="shared" si="111"/>
        <v>55</v>
      </c>
      <c r="S1737" t="s">
        <v>8328</v>
      </c>
      <c r="T1737" t="s">
        <v>8350</v>
      </c>
    </row>
    <row r="1738" spans="1:20" ht="28.8" hidden="1" x14ac:dyDescent="0.3">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11">
        <f t="shared" si="108"/>
        <v>42316.90315972222</v>
      </c>
      <c r="P1738" s="11">
        <f t="shared" si="109"/>
        <v>42286.861493055556</v>
      </c>
      <c r="Q1738">
        <f t="shared" si="110"/>
        <v>1</v>
      </c>
      <c r="R1738">
        <f t="shared" si="111"/>
        <v>22</v>
      </c>
      <c r="S1738" t="s">
        <v>8328</v>
      </c>
      <c r="T1738" t="s">
        <v>8350</v>
      </c>
    </row>
    <row r="1739" spans="1:20" ht="43.2" hidden="1" x14ac:dyDescent="0.3">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11">
        <f t="shared" si="108"/>
        <v>42205.948981481488</v>
      </c>
      <c r="P1739" s="11">
        <f t="shared" si="109"/>
        <v>42175.948981481488</v>
      </c>
      <c r="Q1739">
        <f t="shared" si="110"/>
        <v>21</v>
      </c>
      <c r="R1739">
        <f t="shared" si="111"/>
        <v>56.67</v>
      </c>
      <c r="S1739" t="s">
        <v>8328</v>
      </c>
      <c r="T1739" t="s">
        <v>8350</v>
      </c>
    </row>
    <row r="1740" spans="1:20" ht="28.8" hidden="1" x14ac:dyDescent="0.3">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11">
        <f t="shared" si="108"/>
        <v>41914.874328703707</v>
      </c>
      <c r="P1740" s="11">
        <f t="shared" si="109"/>
        <v>41884.874328703707</v>
      </c>
      <c r="Q1740">
        <f t="shared" si="110"/>
        <v>0</v>
      </c>
      <c r="R1740">
        <f t="shared" si="111"/>
        <v>20</v>
      </c>
      <c r="S1740" t="s">
        <v>8328</v>
      </c>
      <c r="T1740" t="s">
        <v>8350</v>
      </c>
    </row>
    <row r="1741" spans="1:20" ht="43.2" hidden="1" x14ac:dyDescent="0.3">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11">
        <f t="shared" si="108"/>
        <v>42494.832546296297</v>
      </c>
      <c r="P1741" s="11">
        <f t="shared" si="109"/>
        <v>42435.874212962968</v>
      </c>
      <c r="Q1741">
        <f t="shared" si="110"/>
        <v>0</v>
      </c>
      <c r="R1741">
        <f t="shared" si="111"/>
        <v>1</v>
      </c>
      <c r="S1741" t="s">
        <v>8328</v>
      </c>
      <c r="T1741" t="s">
        <v>8350</v>
      </c>
    </row>
    <row r="1742" spans="1:20" ht="43.2" hidden="1" x14ac:dyDescent="0.3">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11">
        <f t="shared" si="108"/>
        <v>42201.817384259266</v>
      </c>
      <c r="P1742" s="11">
        <f t="shared" si="109"/>
        <v>42171.817384259266</v>
      </c>
      <c r="Q1742">
        <f t="shared" si="110"/>
        <v>0</v>
      </c>
      <c r="R1742">
        <f t="shared" si="111"/>
        <v>0</v>
      </c>
      <c r="S1742" t="s">
        <v>8328</v>
      </c>
      <c r="T1742" t="s">
        <v>8350</v>
      </c>
    </row>
    <row r="1743" spans="1:20" ht="28.8" hidden="1" x14ac:dyDescent="0.3">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11">
        <f t="shared" si="108"/>
        <v>42165.628136574072</v>
      </c>
      <c r="P1743" s="11">
        <f t="shared" si="109"/>
        <v>42120.628136574072</v>
      </c>
      <c r="Q1743">
        <f t="shared" si="110"/>
        <v>111</v>
      </c>
      <c r="R1743">
        <f t="shared" si="111"/>
        <v>25.58</v>
      </c>
      <c r="S1743" t="s">
        <v>8341</v>
      </c>
      <c r="T1743" t="s">
        <v>8342</v>
      </c>
    </row>
    <row r="1744" spans="1:20" ht="43.2" hidden="1" x14ac:dyDescent="0.3">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11">
        <f t="shared" si="108"/>
        <v>42742.875</v>
      </c>
      <c r="P1744" s="11">
        <f t="shared" si="109"/>
        <v>42710.876967592587</v>
      </c>
      <c r="Q1744">
        <f t="shared" si="110"/>
        <v>109</v>
      </c>
      <c r="R1744">
        <f t="shared" si="111"/>
        <v>63.97</v>
      </c>
      <c r="S1744" t="s">
        <v>8341</v>
      </c>
      <c r="T1744" t="s">
        <v>8342</v>
      </c>
    </row>
    <row r="1745" spans="1:20" ht="43.2" hidden="1" x14ac:dyDescent="0.3">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11">
        <f t="shared" si="108"/>
        <v>42609.165972222225</v>
      </c>
      <c r="P1745" s="11">
        <f t="shared" si="109"/>
        <v>42586.925636574073</v>
      </c>
      <c r="Q1745">
        <f t="shared" si="110"/>
        <v>100</v>
      </c>
      <c r="R1745">
        <f t="shared" si="111"/>
        <v>89.93</v>
      </c>
      <c r="S1745" t="s">
        <v>8341</v>
      </c>
      <c r="T1745" t="s">
        <v>8342</v>
      </c>
    </row>
    <row r="1746" spans="1:20" ht="43.2" hidden="1" x14ac:dyDescent="0.3">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11">
        <f t="shared" si="108"/>
        <v>42071.563391203701</v>
      </c>
      <c r="P1746" s="11">
        <f t="shared" si="109"/>
        <v>42026.605057870373</v>
      </c>
      <c r="Q1746">
        <f t="shared" si="110"/>
        <v>118</v>
      </c>
      <c r="R1746">
        <f t="shared" si="111"/>
        <v>93.07</v>
      </c>
      <c r="S1746" t="s">
        <v>8341</v>
      </c>
      <c r="T1746" t="s">
        <v>8342</v>
      </c>
    </row>
    <row r="1747" spans="1:20" ht="43.2" hidden="1" x14ac:dyDescent="0.3">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11">
        <f t="shared" si="108"/>
        <v>42726.083333333328</v>
      </c>
      <c r="P1747" s="11">
        <f t="shared" si="109"/>
        <v>42690.259699074071</v>
      </c>
      <c r="Q1747">
        <f t="shared" si="110"/>
        <v>114</v>
      </c>
      <c r="R1747">
        <f t="shared" si="111"/>
        <v>89.67</v>
      </c>
      <c r="S1747" t="s">
        <v>8341</v>
      </c>
      <c r="T1747" t="s">
        <v>8342</v>
      </c>
    </row>
    <row r="1748" spans="1:20" ht="57.6" hidden="1" x14ac:dyDescent="0.3">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11">
        <f t="shared" si="108"/>
        <v>42698.083333333328</v>
      </c>
      <c r="P1748" s="11">
        <f t="shared" si="109"/>
        <v>42668.176701388889</v>
      </c>
      <c r="Q1748">
        <f t="shared" si="110"/>
        <v>148</v>
      </c>
      <c r="R1748">
        <f t="shared" si="111"/>
        <v>207.62</v>
      </c>
      <c r="S1748" t="s">
        <v>8341</v>
      </c>
      <c r="T1748" t="s">
        <v>8342</v>
      </c>
    </row>
    <row r="1749" spans="1:20" ht="43.2" hidden="1" x14ac:dyDescent="0.3">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11">
        <f t="shared" si="108"/>
        <v>42321.625</v>
      </c>
      <c r="P1749" s="11">
        <f t="shared" si="109"/>
        <v>42292.435532407413</v>
      </c>
      <c r="Q1749">
        <f t="shared" si="110"/>
        <v>105</v>
      </c>
      <c r="R1749">
        <f t="shared" si="111"/>
        <v>59.41</v>
      </c>
      <c r="S1749" t="s">
        <v>8341</v>
      </c>
      <c r="T1749" t="s">
        <v>8342</v>
      </c>
    </row>
    <row r="1750" spans="1:20" ht="28.8" hidden="1" x14ac:dyDescent="0.3">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11">
        <f t="shared" si="108"/>
        <v>42249.950729166667</v>
      </c>
      <c r="P1750" s="11">
        <f t="shared" si="109"/>
        <v>42219.950729166667</v>
      </c>
      <c r="Q1750">
        <f t="shared" si="110"/>
        <v>130</v>
      </c>
      <c r="R1750">
        <f t="shared" si="111"/>
        <v>358.97</v>
      </c>
      <c r="S1750" t="s">
        <v>8341</v>
      </c>
      <c r="T1750" t="s">
        <v>8342</v>
      </c>
    </row>
    <row r="1751" spans="1:20" ht="28.8" hidden="1" x14ac:dyDescent="0.3">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11">
        <f t="shared" si="108"/>
        <v>42795.791666666672</v>
      </c>
      <c r="P1751" s="11">
        <f t="shared" si="109"/>
        <v>42758.975937499999</v>
      </c>
      <c r="Q1751">
        <f t="shared" si="110"/>
        <v>123</v>
      </c>
      <c r="R1751">
        <f t="shared" si="111"/>
        <v>94.74</v>
      </c>
      <c r="S1751" t="s">
        <v>8341</v>
      </c>
      <c r="T1751" t="s">
        <v>8342</v>
      </c>
    </row>
    <row r="1752" spans="1:20" ht="43.2" hidden="1" x14ac:dyDescent="0.3">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11">
        <f t="shared" si="108"/>
        <v>42479.836851851855</v>
      </c>
      <c r="P1752" s="11">
        <f t="shared" si="109"/>
        <v>42454.836851851855</v>
      </c>
      <c r="Q1752">
        <f t="shared" si="110"/>
        <v>202</v>
      </c>
      <c r="R1752">
        <f t="shared" si="111"/>
        <v>80.650000000000006</v>
      </c>
      <c r="S1752" t="s">
        <v>8341</v>
      </c>
      <c r="T1752" t="s">
        <v>8342</v>
      </c>
    </row>
    <row r="1753" spans="1:20" ht="28.8" hidden="1" x14ac:dyDescent="0.3">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11">
        <f t="shared" si="108"/>
        <v>42082.739849537036</v>
      </c>
      <c r="P1753" s="11">
        <f t="shared" si="109"/>
        <v>42052.7815162037</v>
      </c>
      <c r="Q1753">
        <f t="shared" si="110"/>
        <v>103</v>
      </c>
      <c r="R1753">
        <f t="shared" si="111"/>
        <v>168.69</v>
      </c>
      <c r="S1753" t="s">
        <v>8341</v>
      </c>
      <c r="T1753" t="s">
        <v>8342</v>
      </c>
    </row>
    <row r="1754" spans="1:20" ht="28.8" hidden="1" x14ac:dyDescent="0.3">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11">
        <f t="shared" si="108"/>
        <v>42657.253263888888</v>
      </c>
      <c r="P1754" s="11">
        <f t="shared" si="109"/>
        <v>42627.253263888888</v>
      </c>
      <c r="Q1754">
        <f t="shared" si="110"/>
        <v>260</v>
      </c>
      <c r="R1754">
        <f t="shared" si="111"/>
        <v>34.69</v>
      </c>
      <c r="S1754" t="s">
        <v>8341</v>
      </c>
      <c r="T1754" t="s">
        <v>8342</v>
      </c>
    </row>
    <row r="1755" spans="1:20" ht="43.2" hidden="1" x14ac:dyDescent="0.3">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11">
        <f t="shared" si="108"/>
        <v>42450.707962962959</v>
      </c>
      <c r="P1755" s="11">
        <f t="shared" si="109"/>
        <v>42420.74962962963</v>
      </c>
      <c r="Q1755">
        <f t="shared" si="110"/>
        <v>108</v>
      </c>
      <c r="R1755">
        <f t="shared" si="111"/>
        <v>462.86</v>
      </c>
      <c r="S1755" t="s">
        <v>8341</v>
      </c>
      <c r="T1755" t="s">
        <v>8342</v>
      </c>
    </row>
    <row r="1756" spans="1:20" ht="43.2" hidden="1" x14ac:dyDescent="0.3">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11">
        <f t="shared" si="108"/>
        <v>42097.835104166668</v>
      </c>
      <c r="P1756" s="11">
        <f t="shared" si="109"/>
        <v>42067.876770833333</v>
      </c>
      <c r="Q1756">
        <f t="shared" si="110"/>
        <v>111</v>
      </c>
      <c r="R1756">
        <f t="shared" si="111"/>
        <v>104.39</v>
      </c>
      <c r="S1756" t="s">
        <v>8341</v>
      </c>
      <c r="T1756" t="s">
        <v>8342</v>
      </c>
    </row>
    <row r="1757" spans="1:20" ht="43.2" hidden="1" x14ac:dyDescent="0.3">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11">
        <f t="shared" si="108"/>
        <v>42282.788900462961</v>
      </c>
      <c r="P1757" s="11">
        <f t="shared" si="109"/>
        <v>42252.788900462961</v>
      </c>
      <c r="Q1757">
        <f t="shared" si="110"/>
        <v>120</v>
      </c>
      <c r="R1757">
        <f t="shared" si="111"/>
        <v>7.5</v>
      </c>
      <c r="S1757" t="s">
        <v>8341</v>
      </c>
      <c r="T1757" t="s">
        <v>8342</v>
      </c>
    </row>
    <row r="1758" spans="1:20" ht="43.2" hidden="1" x14ac:dyDescent="0.3">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11">
        <f t="shared" si="108"/>
        <v>42611.167465277773</v>
      </c>
      <c r="P1758" s="11">
        <f t="shared" si="109"/>
        <v>42571.167465277773</v>
      </c>
      <c r="Q1758">
        <f t="shared" si="110"/>
        <v>103</v>
      </c>
      <c r="R1758">
        <f t="shared" si="111"/>
        <v>47.13</v>
      </c>
      <c r="S1758" t="s">
        <v>8341</v>
      </c>
      <c r="T1758" t="s">
        <v>8342</v>
      </c>
    </row>
    <row r="1759" spans="1:20" ht="28.8" hidden="1" x14ac:dyDescent="0.3">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11">
        <f t="shared" si="108"/>
        <v>42763.811805555553</v>
      </c>
      <c r="P1759" s="11">
        <f t="shared" si="109"/>
        <v>42733.827349537038</v>
      </c>
      <c r="Q1759">
        <f t="shared" si="110"/>
        <v>116</v>
      </c>
      <c r="R1759">
        <f t="shared" si="111"/>
        <v>414.29</v>
      </c>
      <c r="S1759" t="s">
        <v>8341</v>
      </c>
      <c r="T1759" t="s">
        <v>8342</v>
      </c>
    </row>
    <row r="1760" spans="1:20" ht="57.6" hidden="1" x14ac:dyDescent="0.3">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11">
        <f t="shared" si="108"/>
        <v>42565.955925925926</v>
      </c>
      <c r="P1760" s="11">
        <f t="shared" si="109"/>
        <v>42505.955925925926</v>
      </c>
      <c r="Q1760">
        <f t="shared" si="110"/>
        <v>115</v>
      </c>
      <c r="R1760">
        <f t="shared" si="111"/>
        <v>42.48</v>
      </c>
      <c r="S1760" t="s">
        <v>8341</v>
      </c>
      <c r="T1760" t="s">
        <v>8342</v>
      </c>
    </row>
    <row r="1761" spans="1:20" ht="28.8" hidden="1" x14ac:dyDescent="0.3">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11">
        <f t="shared" si="108"/>
        <v>42088.787372685183</v>
      </c>
      <c r="P1761" s="11">
        <f t="shared" si="109"/>
        <v>42068.829039351855</v>
      </c>
      <c r="Q1761">
        <f t="shared" si="110"/>
        <v>107</v>
      </c>
      <c r="R1761">
        <f t="shared" si="111"/>
        <v>108.78</v>
      </c>
      <c r="S1761" t="s">
        <v>8341</v>
      </c>
      <c r="T1761" t="s">
        <v>8342</v>
      </c>
    </row>
    <row r="1762" spans="1:20" ht="43.2" hidden="1" x14ac:dyDescent="0.3">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11">
        <f t="shared" si="108"/>
        <v>42425.67260416667</v>
      </c>
      <c r="P1762" s="11">
        <f t="shared" si="109"/>
        <v>42405.67260416667</v>
      </c>
      <c r="Q1762">
        <f t="shared" si="110"/>
        <v>165</v>
      </c>
      <c r="R1762">
        <f t="shared" si="111"/>
        <v>81.099999999999994</v>
      </c>
      <c r="S1762" t="s">
        <v>8341</v>
      </c>
      <c r="T1762" t="s">
        <v>8342</v>
      </c>
    </row>
    <row r="1763" spans="1:20" ht="28.8" hidden="1" x14ac:dyDescent="0.3">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11">
        <f t="shared" si="108"/>
        <v>42259.567824074074</v>
      </c>
      <c r="P1763" s="11">
        <f t="shared" si="109"/>
        <v>42209.567824074074</v>
      </c>
      <c r="Q1763">
        <f t="shared" si="110"/>
        <v>155</v>
      </c>
      <c r="R1763">
        <f t="shared" si="111"/>
        <v>51.67</v>
      </c>
      <c r="S1763" t="s">
        <v>8341</v>
      </c>
      <c r="T1763" t="s">
        <v>8342</v>
      </c>
    </row>
    <row r="1764" spans="1:20" ht="28.8" hidden="1" x14ac:dyDescent="0.3">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11">
        <f t="shared" si="108"/>
        <v>42440.982002314813</v>
      </c>
      <c r="P1764" s="11">
        <f t="shared" si="109"/>
        <v>42410.982002314813</v>
      </c>
      <c r="Q1764">
        <f t="shared" si="110"/>
        <v>885</v>
      </c>
      <c r="R1764">
        <f t="shared" si="111"/>
        <v>35.4</v>
      </c>
      <c r="S1764" t="s">
        <v>8341</v>
      </c>
      <c r="T1764" t="s">
        <v>8342</v>
      </c>
    </row>
    <row r="1765" spans="1:20" ht="57.6" hidden="1" x14ac:dyDescent="0.3">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11">
        <f t="shared" si="108"/>
        <v>42666.868518518517</v>
      </c>
      <c r="P1765" s="11">
        <f t="shared" si="109"/>
        <v>42636.868518518517</v>
      </c>
      <c r="Q1765">
        <f t="shared" si="110"/>
        <v>102</v>
      </c>
      <c r="R1765">
        <f t="shared" si="111"/>
        <v>103.64</v>
      </c>
      <c r="S1765" t="s">
        <v>8341</v>
      </c>
      <c r="T1765" t="s">
        <v>8342</v>
      </c>
    </row>
    <row r="1766" spans="1:20" ht="43.2" hidden="1" x14ac:dyDescent="0.3">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11">
        <f t="shared" si="108"/>
        <v>41854.485868055555</v>
      </c>
      <c r="P1766" s="11">
        <f t="shared" si="109"/>
        <v>41825.485868055555</v>
      </c>
      <c r="Q1766">
        <f t="shared" si="110"/>
        <v>20</v>
      </c>
      <c r="R1766">
        <f t="shared" si="111"/>
        <v>55.28</v>
      </c>
      <c r="S1766" t="s">
        <v>8341</v>
      </c>
      <c r="T1766" t="s">
        <v>8342</v>
      </c>
    </row>
    <row r="1767" spans="1:20" ht="43.2" hidden="1" x14ac:dyDescent="0.3">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11">
        <f t="shared" si="108"/>
        <v>41864.980462962965</v>
      </c>
      <c r="P1767" s="11">
        <f t="shared" si="109"/>
        <v>41834.980462962965</v>
      </c>
      <c r="Q1767">
        <f t="shared" si="110"/>
        <v>59</v>
      </c>
      <c r="R1767">
        <f t="shared" si="111"/>
        <v>72.17</v>
      </c>
      <c r="S1767" t="s">
        <v>8341</v>
      </c>
      <c r="T1767" t="s">
        <v>8342</v>
      </c>
    </row>
    <row r="1768" spans="1:20" ht="28.8" hidden="1" x14ac:dyDescent="0.3">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11">
        <f t="shared" si="108"/>
        <v>41876.859814814816</v>
      </c>
      <c r="P1768" s="11">
        <f t="shared" si="109"/>
        <v>41855.859814814816</v>
      </c>
      <c r="Q1768">
        <f t="shared" si="110"/>
        <v>0</v>
      </c>
      <c r="R1768">
        <f t="shared" si="111"/>
        <v>0</v>
      </c>
      <c r="S1768" t="s">
        <v>8341</v>
      </c>
      <c r="T1768" t="s">
        <v>8342</v>
      </c>
    </row>
    <row r="1769" spans="1:20" ht="28.8" hidden="1" x14ac:dyDescent="0.3">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11">
        <f t="shared" si="108"/>
        <v>41854.658379629633</v>
      </c>
      <c r="P1769" s="11">
        <f t="shared" si="109"/>
        <v>41824.658379629633</v>
      </c>
      <c r="Q1769">
        <f t="shared" si="110"/>
        <v>46</v>
      </c>
      <c r="R1769">
        <f t="shared" si="111"/>
        <v>58.62</v>
      </c>
      <c r="S1769" t="s">
        <v>8341</v>
      </c>
      <c r="T1769" t="s">
        <v>8342</v>
      </c>
    </row>
    <row r="1770" spans="1:20" ht="43.2" hidden="1" x14ac:dyDescent="0.3">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11">
        <f t="shared" si="108"/>
        <v>41909.560694444444</v>
      </c>
      <c r="P1770" s="11">
        <f t="shared" si="109"/>
        <v>41849.560694444444</v>
      </c>
      <c r="Q1770">
        <f t="shared" si="110"/>
        <v>4</v>
      </c>
      <c r="R1770">
        <f t="shared" si="111"/>
        <v>12.47</v>
      </c>
      <c r="S1770" t="s">
        <v>8341</v>
      </c>
      <c r="T1770" t="s">
        <v>8342</v>
      </c>
    </row>
    <row r="1771" spans="1:20" ht="43.2" hidden="1" x14ac:dyDescent="0.3">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11">
        <f t="shared" si="108"/>
        <v>42017.818969907406</v>
      </c>
      <c r="P1771" s="11">
        <f t="shared" si="109"/>
        <v>41987.818969907406</v>
      </c>
      <c r="Q1771">
        <f t="shared" si="110"/>
        <v>3</v>
      </c>
      <c r="R1771">
        <f t="shared" si="111"/>
        <v>49.14</v>
      </c>
      <c r="S1771" t="s">
        <v>8341</v>
      </c>
      <c r="T1771" t="s">
        <v>8342</v>
      </c>
    </row>
    <row r="1772" spans="1:20" ht="43.2" hidden="1" x14ac:dyDescent="0.3">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11">
        <f t="shared" si="108"/>
        <v>41926.780023148152</v>
      </c>
      <c r="P1772" s="11">
        <f t="shared" si="109"/>
        <v>41891.780023148152</v>
      </c>
      <c r="Q1772">
        <f t="shared" si="110"/>
        <v>57</v>
      </c>
      <c r="R1772">
        <f t="shared" si="111"/>
        <v>150.5</v>
      </c>
      <c r="S1772" t="s">
        <v>8341</v>
      </c>
      <c r="T1772" t="s">
        <v>8342</v>
      </c>
    </row>
    <row r="1773" spans="1:20" ht="43.2" hidden="1" x14ac:dyDescent="0.3">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11">
        <f t="shared" si="108"/>
        <v>41935.979629629634</v>
      </c>
      <c r="P1773" s="11">
        <f t="shared" si="109"/>
        <v>41905.979629629634</v>
      </c>
      <c r="Q1773">
        <f t="shared" si="110"/>
        <v>21</v>
      </c>
      <c r="R1773">
        <f t="shared" si="111"/>
        <v>35.799999999999997</v>
      </c>
      <c r="S1773" t="s">
        <v>8341</v>
      </c>
      <c r="T1773" t="s">
        <v>8342</v>
      </c>
    </row>
    <row r="1774" spans="1:20" ht="43.2" hidden="1" x14ac:dyDescent="0.3">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11">
        <f t="shared" si="108"/>
        <v>41826.718009259261</v>
      </c>
      <c r="P1774" s="11">
        <f t="shared" si="109"/>
        <v>41766.718009259261</v>
      </c>
      <c r="Q1774">
        <f t="shared" si="110"/>
        <v>16</v>
      </c>
      <c r="R1774">
        <f t="shared" si="111"/>
        <v>45.16</v>
      </c>
      <c r="S1774" t="s">
        <v>8341</v>
      </c>
      <c r="T1774" t="s">
        <v>8342</v>
      </c>
    </row>
    <row r="1775" spans="1:20" ht="43.2" hidden="1" x14ac:dyDescent="0.3">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11">
        <f t="shared" si="108"/>
        <v>42023.760393518518</v>
      </c>
      <c r="P1775" s="11">
        <f t="shared" si="109"/>
        <v>41978.760393518518</v>
      </c>
      <c r="Q1775">
        <f t="shared" si="110"/>
        <v>6</v>
      </c>
      <c r="R1775">
        <f t="shared" si="111"/>
        <v>98.79</v>
      </c>
      <c r="S1775" t="s">
        <v>8341</v>
      </c>
      <c r="T1775" t="s">
        <v>8342</v>
      </c>
    </row>
    <row r="1776" spans="1:20" ht="43.2" hidden="1" x14ac:dyDescent="0.3">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11">
        <f t="shared" si="108"/>
        <v>41972.624305555553</v>
      </c>
      <c r="P1776" s="11">
        <f t="shared" si="109"/>
        <v>41930.218657407408</v>
      </c>
      <c r="Q1776">
        <f t="shared" si="110"/>
        <v>46</v>
      </c>
      <c r="R1776">
        <f t="shared" si="111"/>
        <v>88.31</v>
      </c>
      <c r="S1776" t="s">
        <v>8341</v>
      </c>
      <c r="T1776" t="s">
        <v>8342</v>
      </c>
    </row>
    <row r="1777" spans="1:20" ht="43.2" hidden="1" x14ac:dyDescent="0.3">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11">
        <f t="shared" si="108"/>
        <v>41936.976388888892</v>
      </c>
      <c r="P1777" s="11">
        <f t="shared" si="109"/>
        <v>41891.976388888892</v>
      </c>
      <c r="Q1777">
        <f t="shared" si="110"/>
        <v>65</v>
      </c>
      <c r="R1777">
        <f t="shared" si="111"/>
        <v>170.63</v>
      </c>
      <c r="S1777" t="s">
        <v>8341</v>
      </c>
      <c r="T1777" t="s">
        <v>8342</v>
      </c>
    </row>
    <row r="1778" spans="1:20" ht="43.2" hidden="1" x14ac:dyDescent="0.3">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11">
        <f t="shared" si="108"/>
        <v>41941.95684027778</v>
      </c>
      <c r="P1778" s="11">
        <f t="shared" si="109"/>
        <v>41905.95684027778</v>
      </c>
      <c r="Q1778">
        <f t="shared" si="110"/>
        <v>7</v>
      </c>
      <c r="R1778">
        <f t="shared" si="111"/>
        <v>83.75</v>
      </c>
      <c r="S1778" t="s">
        <v>8341</v>
      </c>
      <c r="T1778" t="s">
        <v>8342</v>
      </c>
    </row>
    <row r="1779" spans="1:20" ht="43.2" hidden="1" x14ac:dyDescent="0.3">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11">
        <f t="shared" si="108"/>
        <v>42055.357094907406</v>
      </c>
      <c r="P1779" s="11">
        <f t="shared" si="109"/>
        <v>42025.357094907406</v>
      </c>
      <c r="Q1779">
        <f t="shared" si="110"/>
        <v>14</v>
      </c>
      <c r="R1779">
        <f t="shared" si="111"/>
        <v>65.099999999999994</v>
      </c>
      <c r="S1779" t="s">
        <v>8341</v>
      </c>
      <c r="T1779" t="s">
        <v>8342</v>
      </c>
    </row>
    <row r="1780" spans="1:20" ht="43.2" hidden="1" x14ac:dyDescent="0.3">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11">
        <f t="shared" si="108"/>
        <v>42090.821701388893</v>
      </c>
      <c r="P1780" s="11">
        <f t="shared" si="109"/>
        <v>42045.86336805555</v>
      </c>
      <c r="Q1780">
        <f t="shared" si="110"/>
        <v>2</v>
      </c>
      <c r="R1780">
        <f t="shared" si="111"/>
        <v>66.33</v>
      </c>
      <c r="S1780" t="s">
        <v>8341</v>
      </c>
      <c r="T1780" t="s">
        <v>8342</v>
      </c>
    </row>
    <row r="1781" spans="1:20" ht="43.2" hidden="1" x14ac:dyDescent="0.3">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11">
        <f t="shared" si="108"/>
        <v>42615.691898148143</v>
      </c>
      <c r="P1781" s="11">
        <f t="shared" si="109"/>
        <v>42585.691898148143</v>
      </c>
      <c r="Q1781">
        <f t="shared" si="110"/>
        <v>36</v>
      </c>
      <c r="R1781">
        <f t="shared" si="111"/>
        <v>104.89</v>
      </c>
      <c r="S1781" t="s">
        <v>8341</v>
      </c>
      <c r="T1781" t="s">
        <v>8342</v>
      </c>
    </row>
    <row r="1782" spans="1:20" ht="43.2" hidden="1" x14ac:dyDescent="0.3">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11">
        <f t="shared" si="108"/>
        <v>42553.600810185191</v>
      </c>
      <c r="P1782" s="11">
        <f t="shared" si="109"/>
        <v>42493.600810185191</v>
      </c>
      <c r="Q1782">
        <f t="shared" si="110"/>
        <v>40</v>
      </c>
      <c r="R1782">
        <f t="shared" si="111"/>
        <v>78.44</v>
      </c>
      <c r="S1782" t="s">
        <v>8341</v>
      </c>
      <c r="T1782" t="s">
        <v>8342</v>
      </c>
    </row>
    <row r="1783" spans="1:20" ht="43.2" hidden="1" x14ac:dyDescent="0.3">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11">
        <f t="shared" si="108"/>
        <v>42628.617418981477</v>
      </c>
      <c r="P1783" s="11">
        <f t="shared" si="109"/>
        <v>42597.617418981477</v>
      </c>
      <c r="Q1783">
        <f t="shared" si="110"/>
        <v>26</v>
      </c>
      <c r="R1783">
        <f t="shared" si="111"/>
        <v>59.04</v>
      </c>
      <c r="S1783" t="s">
        <v>8341</v>
      </c>
      <c r="T1783" t="s">
        <v>8342</v>
      </c>
    </row>
    <row r="1784" spans="1:20" ht="57.6" hidden="1" x14ac:dyDescent="0.3">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11">
        <f t="shared" si="108"/>
        <v>42421.575104166666</v>
      </c>
      <c r="P1784" s="11">
        <f t="shared" si="109"/>
        <v>42388.575104166666</v>
      </c>
      <c r="Q1784">
        <f t="shared" si="110"/>
        <v>15</v>
      </c>
      <c r="R1784">
        <f t="shared" si="111"/>
        <v>71.34</v>
      </c>
      <c r="S1784" t="s">
        <v>8341</v>
      </c>
      <c r="T1784" t="s">
        <v>8342</v>
      </c>
    </row>
    <row r="1785" spans="1:20" ht="43.2" hidden="1" x14ac:dyDescent="0.3">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11">
        <f t="shared" si="108"/>
        <v>42145.949976851851</v>
      </c>
      <c r="P1785" s="11">
        <f t="shared" si="109"/>
        <v>42115.949976851851</v>
      </c>
      <c r="Q1785">
        <f t="shared" si="110"/>
        <v>24</v>
      </c>
      <c r="R1785">
        <f t="shared" si="111"/>
        <v>51.23</v>
      </c>
      <c r="S1785" t="s">
        <v>8341</v>
      </c>
      <c r="T1785" t="s">
        <v>8342</v>
      </c>
    </row>
    <row r="1786" spans="1:20" ht="43.2" hidden="1" x14ac:dyDescent="0.3">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11">
        <f t="shared" si="108"/>
        <v>42035.142361111109</v>
      </c>
      <c r="P1786" s="11">
        <f t="shared" si="109"/>
        <v>42003.655555555553</v>
      </c>
      <c r="Q1786">
        <f t="shared" si="110"/>
        <v>40</v>
      </c>
      <c r="R1786">
        <f t="shared" si="111"/>
        <v>60.24</v>
      </c>
      <c r="S1786" t="s">
        <v>8341</v>
      </c>
      <c r="T1786" t="s">
        <v>8342</v>
      </c>
    </row>
    <row r="1787" spans="1:20" ht="43.2" hidden="1" x14ac:dyDescent="0.3">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11">
        <f t="shared" si="108"/>
        <v>41928</v>
      </c>
      <c r="P1787" s="11">
        <f t="shared" si="109"/>
        <v>41897.134895833333</v>
      </c>
      <c r="Q1787">
        <f t="shared" si="110"/>
        <v>20</v>
      </c>
      <c r="R1787">
        <f t="shared" si="111"/>
        <v>44.94</v>
      </c>
      <c r="S1787" t="s">
        <v>8341</v>
      </c>
      <c r="T1787" t="s">
        <v>8342</v>
      </c>
    </row>
    <row r="1788" spans="1:20" ht="43.2" hidden="1" x14ac:dyDescent="0.3">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11">
        <f t="shared" si="108"/>
        <v>41988.550659722227</v>
      </c>
      <c r="P1788" s="11">
        <f t="shared" si="109"/>
        <v>41958.550659722227</v>
      </c>
      <c r="Q1788">
        <f t="shared" si="110"/>
        <v>48</v>
      </c>
      <c r="R1788">
        <f t="shared" si="111"/>
        <v>31.21</v>
      </c>
      <c r="S1788" t="s">
        <v>8341</v>
      </c>
      <c r="T1788" t="s">
        <v>8342</v>
      </c>
    </row>
    <row r="1789" spans="1:20" ht="43.2" hidden="1" x14ac:dyDescent="0.3">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11">
        <f t="shared" si="108"/>
        <v>42098.613854166666</v>
      </c>
      <c r="P1789" s="11">
        <f t="shared" si="109"/>
        <v>42068.65552083333</v>
      </c>
      <c r="Q1789">
        <f t="shared" si="110"/>
        <v>15</v>
      </c>
      <c r="R1789">
        <f t="shared" si="111"/>
        <v>63.88</v>
      </c>
      <c r="S1789" t="s">
        <v>8341</v>
      </c>
      <c r="T1789" t="s">
        <v>8342</v>
      </c>
    </row>
    <row r="1790" spans="1:20" ht="43.2" hidden="1" x14ac:dyDescent="0.3">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11">
        <f t="shared" si="108"/>
        <v>41943.94840277778</v>
      </c>
      <c r="P1790" s="11">
        <f t="shared" si="109"/>
        <v>41913.94840277778</v>
      </c>
      <c r="Q1790">
        <f t="shared" si="110"/>
        <v>1</v>
      </c>
      <c r="R1790">
        <f t="shared" si="111"/>
        <v>19</v>
      </c>
      <c r="S1790" t="s">
        <v>8341</v>
      </c>
      <c r="T1790" t="s">
        <v>8342</v>
      </c>
    </row>
    <row r="1791" spans="1:20" ht="43.2" hidden="1" x14ac:dyDescent="0.3">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11">
        <f t="shared" si="108"/>
        <v>42016.250034722223</v>
      </c>
      <c r="P1791" s="11">
        <f t="shared" si="109"/>
        <v>41956.250034722223</v>
      </c>
      <c r="Q1791">
        <f t="shared" si="110"/>
        <v>1</v>
      </c>
      <c r="R1791">
        <f t="shared" si="111"/>
        <v>10</v>
      </c>
      <c r="S1791" t="s">
        <v>8341</v>
      </c>
      <c r="T1791" t="s">
        <v>8342</v>
      </c>
    </row>
    <row r="1792" spans="1:20" ht="43.2" hidden="1" x14ac:dyDescent="0.3">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11">
        <f t="shared" si="108"/>
        <v>42040.674513888895</v>
      </c>
      <c r="P1792" s="11">
        <f t="shared" si="109"/>
        <v>42010.674513888895</v>
      </c>
      <c r="Q1792">
        <f t="shared" si="110"/>
        <v>5</v>
      </c>
      <c r="R1792">
        <f t="shared" si="111"/>
        <v>109.07</v>
      </c>
      <c r="S1792" t="s">
        <v>8341</v>
      </c>
      <c r="T1792" t="s">
        <v>8342</v>
      </c>
    </row>
    <row r="1793" spans="1:20" ht="28.8" hidden="1" x14ac:dyDescent="0.3">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11">
        <f t="shared" si="108"/>
        <v>42033.740335648152</v>
      </c>
      <c r="P1793" s="11">
        <f t="shared" si="109"/>
        <v>41973.740335648152</v>
      </c>
      <c r="Q1793">
        <f t="shared" si="110"/>
        <v>4</v>
      </c>
      <c r="R1793">
        <f t="shared" si="111"/>
        <v>26.75</v>
      </c>
      <c r="S1793" t="s">
        <v>8341</v>
      </c>
      <c r="T1793" t="s">
        <v>8342</v>
      </c>
    </row>
    <row r="1794" spans="1:20" ht="28.8" hidden="1" x14ac:dyDescent="0.3">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11">
        <f t="shared" ref="O1794:O1857" si="112">(((I1794/60)/60)/24)+DATE(1970,1,1)</f>
        <v>42226.290972222225</v>
      </c>
      <c r="P1794" s="11">
        <f t="shared" ref="P1794:P1857" si="113">(((J1794/60)/60)/24)+DATE(1970,1,1)</f>
        <v>42189.031041666662</v>
      </c>
      <c r="Q1794">
        <f t="shared" ref="Q1794:Q1857" si="114">ROUND(E1794/D1794*100,0)</f>
        <v>61</v>
      </c>
      <c r="R1794">
        <f t="shared" si="111"/>
        <v>109.94</v>
      </c>
      <c r="S1794" t="s">
        <v>8341</v>
      </c>
      <c r="T1794" t="s">
        <v>8342</v>
      </c>
    </row>
    <row r="1795" spans="1:20" ht="43.2" hidden="1" x14ac:dyDescent="0.3">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11">
        <f t="shared" si="112"/>
        <v>41970.933333333334</v>
      </c>
      <c r="P1795" s="11">
        <f t="shared" si="113"/>
        <v>41940.89166666667</v>
      </c>
      <c r="Q1795">
        <f t="shared" si="114"/>
        <v>1</v>
      </c>
      <c r="R1795">
        <f t="shared" ref="R1795:R1858" si="115">IFERROR(ROUND(E1795/L1795,2),0)</f>
        <v>20</v>
      </c>
      <c r="S1795" t="s">
        <v>8341</v>
      </c>
      <c r="T1795" t="s">
        <v>8342</v>
      </c>
    </row>
    <row r="1796" spans="1:20" ht="43.2" hidden="1" x14ac:dyDescent="0.3">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11">
        <f t="shared" si="112"/>
        <v>42046.551180555558</v>
      </c>
      <c r="P1796" s="11">
        <f t="shared" si="113"/>
        <v>42011.551180555558</v>
      </c>
      <c r="Q1796">
        <f t="shared" si="114"/>
        <v>11</v>
      </c>
      <c r="R1796">
        <f t="shared" si="115"/>
        <v>55.39</v>
      </c>
      <c r="S1796" t="s">
        <v>8341</v>
      </c>
      <c r="T1796" t="s">
        <v>8342</v>
      </c>
    </row>
    <row r="1797" spans="1:20" ht="43.2" hidden="1" x14ac:dyDescent="0.3">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11">
        <f t="shared" si="112"/>
        <v>42657.666666666672</v>
      </c>
      <c r="P1797" s="11">
        <f t="shared" si="113"/>
        <v>42628.288668981477</v>
      </c>
      <c r="Q1797">
        <f t="shared" si="114"/>
        <v>39</v>
      </c>
      <c r="R1797">
        <f t="shared" si="115"/>
        <v>133.9</v>
      </c>
      <c r="S1797" t="s">
        <v>8341</v>
      </c>
      <c r="T1797" t="s">
        <v>8342</v>
      </c>
    </row>
    <row r="1798" spans="1:20" ht="57.6" hidden="1" x14ac:dyDescent="0.3">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11">
        <f t="shared" si="112"/>
        <v>42575.439421296294</v>
      </c>
      <c r="P1798" s="11">
        <f t="shared" si="113"/>
        <v>42515.439421296294</v>
      </c>
      <c r="Q1798">
        <f t="shared" si="114"/>
        <v>22</v>
      </c>
      <c r="R1798">
        <f t="shared" si="115"/>
        <v>48.72</v>
      </c>
      <c r="S1798" t="s">
        <v>8341</v>
      </c>
      <c r="T1798" t="s">
        <v>8342</v>
      </c>
    </row>
    <row r="1799" spans="1:20" ht="43.2" hidden="1" x14ac:dyDescent="0.3">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11">
        <f t="shared" si="112"/>
        <v>42719.56931712963</v>
      </c>
      <c r="P1799" s="11">
        <f t="shared" si="113"/>
        <v>42689.56931712963</v>
      </c>
      <c r="Q1799">
        <f t="shared" si="114"/>
        <v>68</v>
      </c>
      <c r="R1799">
        <f t="shared" si="115"/>
        <v>48.25</v>
      </c>
      <c r="S1799" t="s">
        <v>8341</v>
      </c>
      <c r="T1799" t="s">
        <v>8342</v>
      </c>
    </row>
    <row r="1800" spans="1:20" ht="43.2" hidden="1" x14ac:dyDescent="0.3">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11">
        <f t="shared" si="112"/>
        <v>42404.32677083333</v>
      </c>
      <c r="P1800" s="11">
        <f t="shared" si="113"/>
        <v>42344.32677083333</v>
      </c>
      <c r="Q1800">
        <f t="shared" si="114"/>
        <v>14</v>
      </c>
      <c r="R1800">
        <f t="shared" si="115"/>
        <v>58.97</v>
      </c>
      <c r="S1800" t="s">
        <v>8341</v>
      </c>
      <c r="T1800" t="s">
        <v>8342</v>
      </c>
    </row>
    <row r="1801" spans="1:20" ht="28.8" hidden="1" x14ac:dyDescent="0.3">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11">
        <f t="shared" si="112"/>
        <v>41954.884351851855</v>
      </c>
      <c r="P1801" s="11">
        <f t="shared" si="113"/>
        <v>41934.842685185184</v>
      </c>
      <c r="Q1801">
        <f t="shared" si="114"/>
        <v>2</v>
      </c>
      <c r="R1801">
        <f t="shared" si="115"/>
        <v>11.64</v>
      </c>
      <c r="S1801" t="s">
        <v>8341</v>
      </c>
      <c r="T1801" t="s">
        <v>8342</v>
      </c>
    </row>
    <row r="1802" spans="1:20" ht="43.2" hidden="1" x14ac:dyDescent="0.3">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11">
        <f t="shared" si="112"/>
        <v>42653.606134259258</v>
      </c>
      <c r="P1802" s="11">
        <f t="shared" si="113"/>
        <v>42623.606134259258</v>
      </c>
      <c r="Q1802">
        <f t="shared" si="114"/>
        <v>20</v>
      </c>
      <c r="R1802">
        <f t="shared" si="115"/>
        <v>83.72</v>
      </c>
      <c r="S1802" t="s">
        <v>8341</v>
      </c>
      <c r="T1802" t="s">
        <v>8342</v>
      </c>
    </row>
    <row r="1803" spans="1:20" ht="43.2" hidden="1" x14ac:dyDescent="0.3">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11">
        <f t="shared" si="112"/>
        <v>42353.506944444445</v>
      </c>
      <c r="P1803" s="11">
        <f t="shared" si="113"/>
        <v>42321.660509259258</v>
      </c>
      <c r="Q1803">
        <f t="shared" si="114"/>
        <v>14</v>
      </c>
      <c r="R1803">
        <f t="shared" si="115"/>
        <v>63.65</v>
      </c>
      <c r="S1803" t="s">
        <v>8341</v>
      </c>
      <c r="T1803" t="s">
        <v>8342</v>
      </c>
    </row>
    <row r="1804" spans="1:20" ht="43.2" hidden="1" x14ac:dyDescent="0.3">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11">
        <f t="shared" si="112"/>
        <v>42182.915972222225</v>
      </c>
      <c r="P1804" s="11">
        <f t="shared" si="113"/>
        <v>42159.47256944445</v>
      </c>
      <c r="Q1804">
        <f t="shared" si="114"/>
        <v>48</v>
      </c>
      <c r="R1804">
        <f t="shared" si="115"/>
        <v>94.28</v>
      </c>
      <c r="S1804" t="s">
        <v>8341</v>
      </c>
      <c r="T1804" t="s">
        <v>8342</v>
      </c>
    </row>
    <row r="1805" spans="1:20" ht="43.2" hidden="1" x14ac:dyDescent="0.3">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11">
        <f t="shared" si="112"/>
        <v>42049.071550925932</v>
      </c>
      <c r="P1805" s="11">
        <f t="shared" si="113"/>
        <v>42018.071550925932</v>
      </c>
      <c r="Q1805">
        <f t="shared" si="114"/>
        <v>31</v>
      </c>
      <c r="R1805">
        <f t="shared" si="115"/>
        <v>71.87</v>
      </c>
      <c r="S1805" t="s">
        <v>8341</v>
      </c>
      <c r="T1805" t="s">
        <v>8342</v>
      </c>
    </row>
    <row r="1806" spans="1:20" ht="43.2" hidden="1" x14ac:dyDescent="0.3">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11">
        <f t="shared" si="112"/>
        <v>42322.719953703709</v>
      </c>
      <c r="P1806" s="11">
        <f t="shared" si="113"/>
        <v>42282.678287037037</v>
      </c>
      <c r="Q1806">
        <f t="shared" si="114"/>
        <v>35</v>
      </c>
      <c r="R1806">
        <f t="shared" si="115"/>
        <v>104.85</v>
      </c>
      <c r="S1806" t="s">
        <v>8341</v>
      </c>
      <c r="T1806" t="s">
        <v>8342</v>
      </c>
    </row>
    <row r="1807" spans="1:20" ht="43.2" hidden="1" x14ac:dyDescent="0.3">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11">
        <f t="shared" si="112"/>
        <v>42279.75</v>
      </c>
      <c r="P1807" s="11">
        <f t="shared" si="113"/>
        <v>42247.803912037038</v>
      </c>
      <c r="Q1807">
        <f t="shared" si="114"/>
        <v>36</v>
      </c>
      <c r="R1807">
        <f t="shared" si="115"/>
        <v>67.14</v>
      </c>
      <c r="S1807" t="s">
        <v>8341</v>
      </c>
      <c r="T1807" t="s">
        <v>8342</v>
      </c>
    </row>
    <row r="1808" spans="1:20" ht="43.2" hidden="1" x14ac:dyDescent="0.3">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11">
        <f t="shared" si="112"/>
        <v>41912.638298611113</v>
      </c>
      <c r="P1808" s="11">
        <f t="shared" si="113"/>
        <v>41877.638298611113</v>
      </c>
      <c r="Q1808">
        <f t="shared" si="114"/>
        <v>3</v>
      </c>
      <c r="R1808">
        <f t="shared" si="115"/>
        <v>73.88</v>
      </c>
      <c r="S1808" t="s">
        <v>8341</v>
      </c>
      <c r="T1808" t="s">
        <v>8342</v>
      </c>
    </row>
    <row r="1809" spans="1:20" ht="28.8" hidden="1" x14ac:dyDescent="0.3">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11">
        <f t="shared" si="112"/>
        <v>41910.068437499998</v>
      </c>
      <c r="P1809" s="11">
        <f t="shared" si="113"/>
        <v>41880.068437499998</v>
      </c>
      <c r="Q1809">
        <f t="shared" si="114"/>
        <v>11</v>
      </c>
      <c r="R1809">
        <f t="shared" si="115"/>
        <v>69.13</v>
      </c>
      <c r="S1809" t="s">
        <v>8341</v>
      </c>
      <c r="T1809" t="s">
        <v>8342</v>
      </c>
    </row>
    <row r="1810" spans="1:20" ht="43.2" hidden="1" x14ac:dyDescent="0.3">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11">
        <f t="shared" si="112"/>
        <v>42777.680902777778</v>
      </c>
      <c r="P1810" s="11">
        <f t="shared" si="113"/>
        <v>42742.680902777778</v>
      </c>
      <c r="Q1810">
        <f t="shared" si="114"/>
        <v>41</v>
      </c>
      <c r="R1810">
        <f t="shared" si="115"/>
        <v>120.77</v>
      </c>
      <c r="S1810" t="s">
        <v>8341</v>
      </c>
      <c r="T1810" t="s">
        <v>8342</v>
      </c>
    </row>
    <row r="1811" spans="1:20" ht="43.2" hidden="1" x14ac:dyDescent="0.3">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11">
        <f t="shared" si="112"/>
        <v>42064.907858796301</v>
      </c>
      <c r="P1811" s="11">
        <f t="shared" si="113"/>
        <v>42029.907858796301</v>
      </c>
      <c r="Q1811">
        <f t="shared" si="114"/>
        <v>11</v>
      </c>
      <c r="R1811">
        <f t="shared" si="115"/>
        <v>42.22</v>
      </c>
      <c r="S1811" t="s">
        <v>8341</v>
      </c>
      <c r="T1811" t="s">
        <v>8342</v>
      </c>
    </row>
    <row r="1812" spans="1:20" ht="43.2" hidden="1" x14ac:dyDescent="0.3">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11">
        <f t="shared" si="112"/>
        <v>41872.91002314815</v>
      </c>
      <c r="P1812" s="11">
        <f t="shared" si="113"/>
        <v>41860.91002314815</v>
      </c>
      <c r="Q1812">
        <f t="shared" si="114"/>
        <v>3</v>
      </c>
      <c r="R1812">
        <f t="shared" si="115"/>
        <v>7.5</v>
      </c>
      <c r="S1812" t="s">
        <v>8341</v>
      </c>
      <c r="T1812" t="s">
        <v>8342</v>
      </c>
    </row>
    <row r="1813" spans="1:20" ht="43.2" hidden="1" x14ac:dyDescent="0.3">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11">
        <f t="shared" si="112"/>
        <v>41936.166666666664</v>
      </c>
      <c r="P1813" s="11">
        <f t="shared" si="113"/>
        <v>41876.433680555558</v>
      </c>
      <c r="Q1813">
        <f t="shared" si="114"/>
        <v>0</v>
      </c>
      <c r="R1813">
        <f t="shared" si="115"/>
        <v>1.54</v>
      </c>
      <c r="S1813" t="s">
        <v>8341</v>
      </c>
      <c r="T1813" t="s">
        <v>8342</v>
      </c>
    </row>
    <row r="1814" spans="1:20" ht="43.2" hidden="1" x14ac:dyDescent="0.3">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11">
        <f t="shared" si="112"/>
        <v>42554.318703703699</v>
      </c>
      <c r="P1814" s="11">
        <f t="shared" si="113"/>
        <v>42524.318703703699</v>
      </c>
      <c r="Q1814">
        <f t="shared" si="114"/>
        <v>13</v>
      </c>
      <c r="R1814">
        <f t="shared" si="115"/>
        <v>37.61</v>
      </c>
      <c r="S1814" t="s">
        <v>8341</v>
      </c>
      <c r="T1814" t="s">
        <v>8342</v>
      </c>
    </row>
    <row r="1815" spans="1:20" ht="43.2" hidden="1" x14ac:dyDescent="0.3">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11">
        <f t="shared" si="112"/>
        <v>41859.889027777775</v>
      </c>
      <c r="P1815" s="11">
        <f t="shared" si="113"/>
        <v>41829.889027777775</v>
      </c>
      <c r="Q1815">
        <f t="shared" si="114"/>
        <v>0</v>
      </c>
      <c r="R1815">
        <f t="shared" si="115"/>
        <v>0</v>
      </c>
      <c r="S1815" t="s">
        <v>8341</v>
      </c>
      <c r="T1815" t="s">
        <v>8342</v>
      </c>
    </row>
    <row r="1816" spans="1:20" ht="43.2" hidden="1" x14ac:dyDescent="0.3">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11">
        <f t="shared" si="112"/>
        <v>42063.314074074078</v>
      </c>
      <c r="P1816" s="11">
        <f t="shared" si="113"/>
        <v>42033.314074074078</v>
      </c>
      <c r="Q1816">
        <f t="shared" si="114"/>
        <v>49</v>
      </c>
      <c r="R1816">
        <f t="shared" si="115"/>
        <v>42.16</v>
      </c>
      <c r="S1816" t="s">
        <v>8341</v>
      </c>
      <c r="T1816" t="s">
        <v>8342</v>
      </c>
    </row>
    <row r="1817" spans="1:20" ht="57.6" hidden="1" x14ac:dyDescent="0.3">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11">
        <f t="shared" si="112"/>
        <v>42186.906678240746</v>
      </c>
      <c r="P1817" s="11">
        <f t="shared" si="113"/>
        <v>42172.906678240746</v>
      </c>
      <c r="Q1817">
        <f t="shared" si="114"/>
        <v>0</v>
      </c>
      <c r="R1817">
        <f t="shared" si="115"/>
        <v>0</v>
      </c>
      <c r="S1817" t="s">
        <v>8341</v>
      </c>
      <c r="T1817" t="s">
        <v>8342</v>
      </c>
    </row>
    <row r="1818" spans="1:20" ht="43.2" hidden="1" x14ac:dyDescent="0.3">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11">
        <f t="shared" si="112"/>
        <v>42576.791666666672</v>
      </c>
      <c r="P1818" s="11">
        <f t="shared" si="113"/>
        <v>42548.876192129625</v>
      </c>
      <c r="Q1818">
        <f t="shared" si="114"/>
        <v>2</v>
      </c>
      <c r="R1818">
        <f t="shared" si="115"/>
        <v>84.83</v>
      </c>
      <c r="S1818" t="s">
        <v>8341</v>
      </c>
      <c r="T1818" t="s">
        <v>8342</v>
      </c>
    </row>
    <row r="1819" spans="1:20" ht="28.8" hidden="1" x14ac:dyDescent="0.3">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11">
        <f t="shared" si="112"/>
        <v>42765.290972222225</v>
      </c>
      <c r="P1819" s="11">
        <f t="shared" si="113"/>
        <v>42705.662118055552</v>
      </c>
      <c r="Q1819">
        <f t="shared" si="114"/>
        <v>52</v>
      </c>
      <c r="R1819">
        <f t="shared" si="115"/>
        <v>94.19</v>
      </c>
      <c r="S1819" t="s">
        <v>8341</v>
      </c>
      <c r="T1819" t="s">
        <v>8342</v>
      </c>
    </row>
    <row r="1820" spans="1:20" ht="28.8" hidden="1" x14ac:dyDescent="0.3">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11">
        <f t="shared" si="112"/>
        <v>42097.192708333328</v>
      </c>
      <c r="P1820" s="11">
        <f t="shared" si="113"/>
        <v>42067.234375</v>
      </c>
      <c r="Q1820">
        <f t="shared" si="114"/>
        <v>0</v>
      </c>
      <c r="R1820">
        <f t="shared" si="115"/>
        <v>0</v>
      </c>
      <c r="S1820" t="s">
        <v>8341</v>
      </c>
      <c r="T1820" t="s">
        <v>8342</v>
      </c>
    </row>
    <row r="1821" spans="1:20" ht="43.2" hidden="1" x14ac:dyDescent="0.3">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11">
        <f t="shared" si="112"/>
        <v>41850.752268518518</v>
      </c>
      <c r="P1821" s="11">
        <f t="shared" si="113"/>
        <v>41820.752268518518</v>
      </c>
      <c r="Q1821">
        <f t="shared" si="114"/>
        <v>2</v>
      </c>
      <c r="R1821">
        <f t="shared" si="115"/>
        <v>6.25</v>
      </c>
      <c r="S1821" t="s">
        <v>8341</v>
      </c>
      <c r="T1821" t="s">
        <v>8342</v>
      </c>
    </row>
    <row r="1822" spans="1:20" ht="57.6" hidden="1" x14ac:dyDescent="0.3">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11">
        <f t="shared" si="112"/>
        <v>42095.042708333334</v>
      </c>
      <c r="P1822" s="11">
        <f t="shared" si="113"/>
        <v>42065.084375000006</v>
      </c>
      <c r="Q1822">
        <f t="shared" si="114"/>
        <v>7</v>
      </c>
      <c r="R1822">
        <f t="shared" si="115"/>
        <v>213.38</v>
      </c>
      <c r="S1822" t="s">
        <v>8341</v>
      </c>
      <c r="T1822" t="s">
        <v>8342</v>
      </c>
    </row>
    <row r="1823" spans="1:20" ht="43.2" hidden="1" x14ac:dyDescent="0.3">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11">
        <f t="shared" si="112"/>
        <v>40971.319062499999</v>
      </c>
      <c r="P1823" s="11">
        <f t="shared" si="113"/>
        <v>40926.319062499999</v>
      </c>
      <c r="Q1823">
        <f t="shared" si="114"/>
        <v>135</v>
      </c>
      <c r="R1823">
        <f t="shared" si="115"/>
        <v>59.16</v>
      </c>
      <c r="S1823" t="s">
        <v>8328</v>
      </c>
      <c r="T1823" t="s">
        <v>8329</v>
      </c>
    </row>
    <row r="1824" spans="1:20" ht="28.8" hidden="1" x14ac:dyDescent="0.3">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11">
        <f t="shared" si="112"/>
        <v>41670.792361111111</v>
      </c>
      <c r="P1824" s="11">
        <f t="shared" si="113"/>
        <v>41634.797013888885</v>
      </c>
      <c r="Q1824">
        <f t="shared" si="114"/>
        <v>100</v>
      </c>
      <c r="R1824">
        <f t="shared" si="115"/>
        <v>27.27</v>
      </c>
      <c r="S1824" t="s">
        <v>8328</v>
      </c>
      <c r="T1824" t="s">
        <v>8329</v>
      </c>
    </row>
    <row r="1825" spans="1:20" ht="43.2" hidden="1" x14ac:dyDescent="0.3">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11">
        <f t="shared" si="112"/>
        <v>41206.684907407405</v>
      </c>
      <c r="P1825" s="11">
        <f t="shared" si="113"/>
        <v>41176.684907407405</v>
      </c>
      <c r="Q1825">
        <f t="shared" si="114"/>
        <v>116</v>
      </c>
      <c r="R1825">
        <f t="shared" si="115"/>
        <v>24.58</v>
      </c>
      <c r="S1825" t="s">
        <v>8328</v>
      </c>
      <c r="T1825" t="s">
        <v>8329</v>
      </c>
    </row>
    <row r="1826" spans="1:20" hidden="1" x14ac:dyDescent="0.3">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11">
        <f t="shared" si="112"/>
        <v>41647.088888888888</v>
      </c>
      <c r="P1826" s="11">
        <f t="shared" si="113"/>
        <v>41626.916284722225</v>
      </c>
      <c r="Q1826">
        <f t="shared" si="114"/>
        <v>100</v>
      </c>
      <c r="R1826">
        <f t="shared" si="115"/>
        <v>75.05</v>
      </c>
      <c r="S1826" t="s">
        <v>8328</v>
      </c>
      <c r="T1826" t="s">
        <v>8329</v>
      </c>
    </row>
    <row r="1827" spans="1:20" ht="43.2" hidden="1" x14ac:dyDescent="0.3">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11">
        <f t="shared" si="112"/>
        <v>41466.83452546296</v>
      </c>
      <c r="P1827" s="11">
        <f t="shared" si="113"/>
        <v>41443.83452546296</v>
      </c>
      <c r="Q1827">
        <f t="shared" si="114"/>
        <v>105</v>
      </c>
      <c r="R1827">
        <f t="shared" si="115"/>
        <v>42.02</v>
      </c>
      <c r="S1827" t="s">
        <v>8328</v>
      </c>
      <c r="T1827" t="s">
        <v>8329</v>
      </c>
    </row>
    <row r="1828" spans="1:20" ht="28.8" hidden="1" x14ac:dyDescent="0.3">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11">
        <f t="shared" si="112"/>
        <v>41687.923807870371</v>
      </c>
      <c r="P1828" s="11">
        <f t="shared" si="113"/>
        <v>41657.923807870371</v>
      </c>
      <c r="Q1828">
        <f t="shared" si="114"/>
        <v>101</v>
      </c>
      <c r="R1828">
        <f t="shared" si="115"/>
        <v>53.16</v>
      </c>
      <c r="S1828" t="s">
        <v>8328</v>
      </c>
      <c r="T1828" t="s">
        <v>8329</v>
      </c>
    </row>
    <row r="1829" spans="1:20" ht="43.2" hidden="1" x14ac:dyDescent="0.3">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11">
        <f t="shared" si="112"/>
        <v>40605.325937499998</v>
      </c>
      <c r="P1829" s="11">
        <f t="shared" si="113"/>
        <v>40555.325937499998</v>
      </c>
      <c r="Q1829">
        <f t="shared" si="114"/>
        <v>101</v>
      </c>
      <c r="R1829">
        <f t="shared" si="115"/>
        <v>83.89</v>
      </c>
      <c r="S1829" t="s">
        <v>8328</v>
      </c>
      <c r="T1829" t="s">
        <v>8329</v>
      </c>
    </row>
    <row r="1830" spans="1:20" ht="57.6" hidden="1" x14ac:dyDescent="0.3">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11">
        <f t="shared" si="112"/>
        <v>41768.916666666664</v>
      </c>
      <c r="P1830" s="11">
        <f t="shared" si="113"/>
        <v>41736.899652777778</v>
      </c>
      <c r="Q1830">
        <f t="shared" si="114"/>
        <v>100</v>
      </c>
      <c r="R1830">
        <f t="shared" si="115"/>
        <v>417.33</v>
      </c>
      <c r="S1830" t="s">
        <v>8328</v>
      </c>
      <c r="T1830" t="s">
        <v>8329</v>
      </c>
    </row>
    <row r="1831" spans="1:20" ht="43.2" hidden="1" x14ac:dyDescent="0.3">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11">
        <f t="shared" si="112"/>
        <v>40564.916666666664</v>
      </c>
      <c r="P1831" s="11">
        <f t="shared" si="113"/>
        <v>40516.087627314817</v>
      </c>
      <c r="Q1831">
        <f t="shared" si="114"/>
        <v>167</v>
      </c>
      <c r="R1831">
        <f t="shared" si="115"/>
        <v>75.77</v>
      </c>
      <c r="S1831" t="s">
        <v>8328</v>
      </c>
      <c r="T1831" t="s">
        <v>8329</v>
      </c>
    </row>
    <row r="1832" spans="1:20" ht="43.2" hidden="1" x14ac:dyDescent="0.3">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11">
        <f t="shared" si="112"/>
        <v>41694.684108796297</v>
      </c>
      <c r="P1832" s="11">
        <f t="shared" si="113"/>
        <v>41664.684108796297</v>
      </c>
      <c r="Q1832">
        <f t="shared" si="114"/>
        <v>102</v>
      </c>
      <c r="R1832">
        <f t="shared" si="115"/>
        <v>67.39</v>
      </c>
      <c r="S1832" t="s">
        <v>8328</v>
      </c>
      <c r="T1832" t="s">
        <v>8329</v>
      </c>
    </row>
    <row r="1833" spans="1:20" ht="43.2" hidden="1" x14ac:dyDescent="0.3">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11">
        <f t="shared" si="112"/>
        <v>41041.996099537035</v>
      </c>
      <c r="P1833" s="11">
        <f t="shared" si="113"/>
        <v>41026.996099537035</v>
      </c>
      <c r="Q1833">
        <f t="shared" si="114"/>
        <v>103</v>
      </c>
      <c r="R1833">
        <f t="shared" si="115"/>
        <v>73.569999999999993</v>
      </c>
      <c r="S1833" t="s">
        <v>8328</v>
      </c>
      <c r="T1833" t="s">
        <v>8329</v>
      </c>
    </row>
    <row r="1834" spans="1:20" ht="43.2" hidden="1" x14ac:dyDescent="0.3">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11">
        <f t="shared" si="112"/>
        <v>40606.539664351854</v>
      </c>
      <c r="P1834" s="11">
        <f t="shared" si="113"/>
        <v>40576.539664351854</v>
      </c>
      <c r="Q1834">
        <f t="shared" si="114"/>
        <v>143</v>
      </c>
      <c r="R1834">
        <f t="shared" si="115"/>
        <v>25</v>
      </c>
      <c r="S1834" t="s">
        <v>8328</v>
      </c>
      <c r="T1834" t="s">
        <v>8329</v>
      </c>
    </row>
    <row r="1835" spans="1:20" ht="43.2" hidden="1" x14ac:dyDescent="0.3">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11">
        <f t="shared" si="112"/>
        <v>41335.332638888889</v>
      </c>
      <c r="P1835" s="11">
        <f t="shared" si="113"/>
        <v>41303.044016203705</v>
      </c>
      <c r="Q1835">
        <f t="shared" si="114"/>
        <v>263</v>
      </c>
      <c r="R1835">
        <f t="shared" si="115"/>
        <v>42</v>
      </c>
      <c r="S1835" t="s">
        <v>8328</v>
      </c>
      <c r="T1835" t="s">
        <v>8329</v>
      </c>
    </row>
    <row r="1836" spans="1:20" ht="28.8" hidden="1" x14ac:dyDescent="0.3">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11">
        <f t="shared" si="112"/>
        <v>42028.964062500003</v>
      </c>
      <c r="P1836" s="11">
        <f t="shared" si="113"/>
        <v>41988.964062500003</v>
      </c>
      <c r="Q1836">
        <f t="shared" si="114"/>
        <v>118</v>
      </c>
      <c r="R1836">
        <f t="shared" si="115"/>
        <v>131.16999999999999</v>
      </c>
      <c r="S1836" t="s">
        <v>8328</v>
      </c>
      <c r="T1836" t="s">
        <v>8329</v>
      </c>
    </row>
    <row r="1837" spans="1:20" ht="57.6" hidden="1" x14ac:dyDescent="0.3">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11">
        <f t="shared" si="112"/>
        <v>42460.660543981481</v>
      </c>
      <c r="P1837" s="11">
        <f t="shared" si="113"/>
        <v>42430.702210648145</v>
      </c>
      <c r="Q1837">
        <f t="shared" si="114"/>
        <v>104</v>
      </c>
      <c r="R1837">
        <f t="shared" si="115"/>
        <v>47.27</v>
      </c>
      <c r="S1837" t="s">
        <v>8328</v>
      </c>
      <c r="T1837" t="s">
        <v>8329</v>
      </c>
    </row>
    <row r="1838" spans="1:20" ht="28.8" hidden="1" x14ac:dyDescent="0.3">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11">
        <f t="shared" si="112"/>
        <v>41322.809363425928</v>
      </c>
      <c r="P1838" s="11">
        <f t="shared" si="113"/>
        <v>41305.809363425928</v>
      </c>
      <c r="Q1838">
        <f t="shared" si="114"/>
        <v>200</v>
      </c>
      <c r="R1838">
        <f t="shared" si="115"/>
        <v>182.13</v>
      </c>
      <c r="S1838" t="s">
        <v>8328</v>
      </c>
      <c r="T1838" t="s">
        <v>8329</v>
      </c>
    </row>
    <row r="1839" spans="1:20" ht="57.6" hidden="1" x14ac:dyDescent="0.3">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11">
        <f t="shared" si="112"/>
        <v>40986.006192129629</v>
      </c>
      <c r="P1839" s="11">
        <f t="shared" si="113"/>
        <v>40926.047858796301</v>
      </c>
      <c r="Q1839">
        <f t="shared" si="114"/>
        <v>307</v>
      </c>
      <c r="R1839">
        <f t="shared" si="115"/>
        <v>61.37</v>
      </c>
      <c r="S1839" t="s">
        <v>8328</v>
      </c>
      <c r="T1839" t="s">
        <v>8329</v>
      </c>
    </row>
    <row r="1840" spans="1:20" ht="43.2" hidden="1" x14ac:dyDescent="0.3">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11">
        <f t="shared" si="112"/>
        <v>40817.125</v>
      </c>
      <c r="P1840" s="11">
        <f t="shared" si="113"/>
        <v>40788.786539351851</v>
      </c>
      <c r="Q1840">
        <f t="shared" si="114"/>
        <v>100</v>
      </c>
      <c r="R1840">
        <f t="shared" si="115"/>
        <v>35.770000000000003</v>
      </c>
      <c r="S1840" t="s">
        <v>8328</v>
      </c>
      <c r="T1840" t="s">
        <v>8329</v>
      </c>
    </row>
    <row r="1841" spans="1:20" ht="43.2" hidden="1" x14ac:dyDescent="0.3">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11">
        <f t="shared" si="112"/>
        <v>42644.722013888888</v>
      </c>
      <c r="P1841" s="11">
        <f t="shared" si="113"/>
        <v>42614.722013888888</v>
      </c>
      <c r="Q1841">
        <f t="shared" si="114"/>
        <v>205</v>
      </c>
      <c r="R1841">
        <f t="shared" si="115"/>
        <v>45.62</v>
      </c>
      <c r="S1841" t="s">
        <v>8328</v>
      </c>
      <c r="T1841" t="s">
        <v>8329</v>
      </c>
    </row>
    <row r="1842" spans="1:20" ht="43.2" hidden="1" x14ac:dyDescent="0.3">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11">
        <f t="shared" si="112"/>
        <v>41401.207638888889</v>
      </c>
      <c r="P1842" s="11">
        <f t="shared" si="113"/>
        <v>41382.096180555556</v>
      </c>
      <c r="Q1842">
        <f t="shared" si="114"/>
        <v>109</v>
      </c>
      <c r="R1842">
        <f t="shared" si="115"/>
        <v>75.38</v>
      </c>
      <c r="S1842" t="s">
        <v>8328</v>
      </c>
      <c r="T1842" t="s">
        <v>8329</v>
      </c>
    </row>
    <row r="1843" spans="1:20" ht="28.8" hidden="1" x14ac:dyDescent="0.3">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11">
        <f t="shared" si="112"/>
        <v>41779.207638888889</v>
      </c>
      <c r="P1843" s="11">
        <f t="shared" si="113"/>
        <v>41745.84542824074</v>
      </c>
      <c r="Q1843">
        <f t="shared" si="114"/>
        <v>102</v>
      </c>
      <c r="R1843">
        <f t="shared" si="115"/>
        <v>50.88</v>
      </c>
      <c r="S1843" t="s">
        <v>8328</v>
      </c>
      <c r="T1843" t="s">
        <v>8329</v>
      </c>
    </row>
    <row r="1844" spans="1:20" ht="43.2" hidden="1" x14ac:dyDescent="0.3">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11">
        <f t="shared" si="112"/>
        <v>42065.249305555553</v>
      </c>
      <c r="P1844" s="11">
        <f t="shared" si="113"/>
        <v>42031.631724537037</v>
      </c>
      <c r="Q1844">
        <f t="shared" si="114"/>
        <v>125</v>
      </c>
      <c r="R1844">
        <f t="shared" si="115"/>
        <v>119.29</v>
      </c>
      <c r="S1844" t="s">
        <v>8328</v>
      </c>
      <c r="T1844" t="s">
        <v>8329</v>
      </c>
    </row>
    <row r="1845" spans="1:20" ht="57.6" hidden="1" x14ac:dyDescent="0.3">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11">
        <f t="shared" si="112"/>
        <v>40594.994837962964</v>
      </c>
      <c r="P1845" s="11">
        <f t="shared" si="113"/>
        <v>40564.994837962964</v>
      </c>
      <c r="Q1845">
        <f t="shared" si="114"/>
        <v>124</v>
      </c>
      <c r="R1845">
        <f t="shared" si="115"/>
        <v>92.54</v>
      </c>
      <c r="S1845" t="s">
        <v>8328</v>
      </c>
      <c r="T1845" t="s">
        <v>8329</v>
      </c>
    </row>
    <row r="1846" spans="1:20" ht="43.2" hidden="1" x14ac:dyDescent="0.3">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11">
        <f t="shared" si="112"/>
        <v>40705.125</v>
      </c>
      <c r="P1846" s="11">
        <f t="shared" si="113"/>
        <v>40666.973541666666</v>
      </c>
      <c r="Q1846">
        <f t="shared" si="114"/>
        <v>101</v>
      </c>
      <c r="R1846">
        <f t="shared" si="115"/>
        <v>76.05</v>
      </c>
      <c r="S1846" t="s">
        <v>8328</v>
      </c>
      <c r="T1846" t="s">
        <v>8329</v>
      </c>
    </row>
    <row r="1847" spans="1:20" ht="86.4" hidden="1" x14ac:dyDescent="0.3">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11">
        <f t="shared" si="112"/>
        <v>42538.204861111109</v>
      </c>
      <c r="P1847" s="11">
        <f t="shared" si="113"/>
        <v>42523.333310185189</v>
      </c>
      <c r="Q1847">
        <f t="shared" si="114"/>
        <v>100</v>
      </c>
      <c r="R1847">
        <f t="shared" si="115"/>
        <v>52.63</v>
      </c>
      <c r="S1847" t="s">
        <v>8328</v>
      </c>
      <c r="T1847" t="s">
        <v>8329</v>
      </c>
    </row>
    <row r="1848" spans="1:20" ht="43.2" hidden="1" x14ac:dyDescent="0.3">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11">
        <f t="shared" si="112"/>
        <v>41258.650196759263</v>
      </c>
      <c r="P1848" s="11">
        <f t="shared" si="113"/>
        <v>41228.650196759263</v>
      </c>
      <c r="Q1848">
        <f t="shared" si="114"/>
        <v>138</v>
      </c>
      <c r="R1848">
        <f t="shared" si="115"/>
        <v>98.99</v>
      </c>
      <c r="S1848" t="s">
        <v>8328</v>
      </c>
      <c r="T1848" t="s">
        <v>8329</v>
      </c>
    </row>
    <row r="1849" spans="1:20" ht="57.6" hidden="1" x14ac:dyDescent="0.3">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11">
        <f t="shared" si="112"/>
        <v>42115.236481481479</v>
      </c>
      <c r="P1849" s="11">
        <f t="shared" si="113"/>
        <v>42094.236481481479</v>
      </c>
      <c r="Q1849">
        <f t="shared" si="114"/>
        <v>121</v>
      </c>
      <c r="R1849">
        <f t="shared" si="115"/>
        <v>79.53</v>
      </c>
      <c r="S1849" t="s">
        <v>8328</v>
      </c>
      <c r="T1849" t="s">
        <v>8329</v>
      </c>
    </row>
    <row r="1850" spans="1:20" ht="43.2" hidden="1" x14ac:dyDescent="0.3">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11">
        <f t="shared" si="112"/>
        <v>40755.290972222225</v>
      </c>
      <c r="P1850" s="11">
        <f t="shared" si="113"/>
        <v>40691.788055555553</v>
      </c>
      <c r="Q1850">
        <f t="shared" si="114"/>
        <v>107</v>
      </c>
      <c r="R1850">
        <f t="shared" si="115"/>
        <v>134.21</v>
      </c>
      <c r="S1850" t="s">
        <v>8328</v>
      </c>
      <c r="T1850" t="s">
        <v>8329</v>
      </c>
    </row>
    <row r="1851" spans="1:20" ht="28.8" hidden="1" x14ac:dyDescent="0.3">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11">
        <f t="shared" si="112"/>
        <v>41199.845590277779</v>
      </c>
      <c r="P1851" s="11">
        <f t="shared" si="113"/>
        <v>41169.845590277779</v>
      </c>
      <c r="Q1851">
        <f t="shared" si="114"/>
        <v>100</v>
      </c>
      <c r="R1851">
        <f t="shared" si="115"/>
        <v>37.630000000000003</v>
      </c>
      <c r="S1851" t="s">
        <v>8328</v>
      </c>
      <c r="T1851" t="s">
        <v>8329</v>
      </c>
    </row>
    <row r="1852" spans="1:20" ht="43.2" hidden="1" x14ac:dyDescent="0.3">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11">
        <f t="shared" si="112"/>
        <v>41830.959490740745</v>
      </c>
      <c r="P1852" s="11">
        <f t="shared" si="113"/>
        <v>41800.959490740745</v>
      </c>
      <c r="Q1852">
        <f t="shared" si="114"/>
        <v>102</v>
      </c>
      <c r="R1852">
        <f t="shared" si="115"/>
        <v>51.04</v>
      </c>
      <c r="S1852" t="s">
        <v>8328</v>
      </c>
      <c r="T1852" t="s">
        <v>8329</v>
      </c>
    </row>
    <row r="1853" spans="1:20" ht="43.2" hidden="1" x14ac:dyDescent="0.3">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11">
        <f t="shared" si="112"/>
        <v>41848.041666666664</v>
      </c>
      <c r="P1853" s="11">
        <f t="shared" si="113"/>
        <v>41827.906689814816</v>
      </c>
      <c r="Q1853">
        <f t="shared" si="114"/>
        <v>100</v>
      </c>
      <c r="R1853">
        <f t="shared" si="115"/>
        <v>50.04</v>
      </c>
      <c r="S1853" t="s">
        <v>8328</v>
      </c>
      <c r="T1853" t="s">
        <v>8329</v>
      </c>
    </row>
    <row r="1854" spans="1:20" ht="43.2" hidden="1" x14ac:dyDescent="0.3">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11">
        <f t="shared" si="112"/>
        <v>42119</v>
      </c>
      <c r="P1854" s="11">
        <f t="shared" si="113"/>
        <v>42081.77143518519</v>
      </c>
      <c r="Q1854">
        <f t="shared" si="114"/>
        <v>117</v>
      </c>
      <c r="R1854">
        <f t="shared" si="115"/>
        <v>133.93</v>
      </c>
      <c r="S1854" t="s">
        <v>8328</v>
      </c>
      <c r="T1854" t="s">
        <v>8329</v>
      </c>
    </row>
    <row r="1855" spans="1:20" ht="43.2" hidden="1" x14ac:dyDescent="0.3">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11">
        <f t="shared" si="112"/>
        <v>41227.102048611108</v>
      </c>
      <c r="P1855" s="11">
        <f t="shared" si="113"/>
        <v>41177.060381944444</v>
      </c>
      <c r="Q1855">
        <f t="shared" si="114"/>
        <v>102</v>
      </c>
      <c r="R1855">
        <f t="shared" si="115"/>
        <v>58.21</v>
      </c>
      <c r="S1855" t="s">
        <v>8328</v>
      </c>
      <c r="T1855" t="s">
        <v>8329</v>
      </c>
    </row>
    <row r="1856" spans="1:20" ht="43.2" hidden="1" x14ac:dyDescent="0.3">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11">
        <f t="shared" si="112"/>
        <v>41418.021261574075</v>
      </c>
      <c r="P1856" s="11">
        <f t="shared" si="113"/>
        <v>41388.021261574075</v>
      </c>
      <c r="Q1856">
        <f t="shared" si="114"/>
        <v>102</v>
      </c>
      <c r="R1856">
        <f t="shared" si="115"/>
        <v>88.04</v>
      </c>
      <c r="S1856" t="s">
        <v>8328</v>
      </c>
      <c r="T1856" t="s">
        <v>8329</v>
      </c>
    </row>
    <row r="1857" spans="1:20" ht="43.2" hidden="1" x14ac:dyDescent="0.3">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11">
        <f t="shared" si="112"/>
        <v>41645.538657407407</v>
      </c>
      <c r="P1857" s="11">
        <f t="shared" si="113"/>
        <v>41600.538657407407</v>
      </c>
      <c r="Q1857">
        <f t="shared" si="114"/>
        <v>154</v>
      </c>
      <c r="R1857">
        <f t="shared" si="115"/>
        <v>70.58</v>
      </c>
      <c r="S1857" t="s">
        <v>8328</v>
      </c>
      <c r="T1857" t="s">
        <v>8329</v>
      </c>
    </row>
    <row r="1858" spans="1:20" ht="57.6" hidden="1" x14ac:dyDescent="0.3">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11">
        <f t="shared" ref="O1858:O1921" si="116">(((I1858/60)/60)/24)+DATE(1970,1,1)</f>
        <v>41838.854999999996</v>
      </c>
      <c r="P1858" s="11">
        <f t="shared" ref="P1858:P1921" si="117">(((J1858/60)/60)/24)+DATE(1970,1,1)</f>
        <v>41817.854999999996</v>
      </c>
      <c r="Q1858">
        <f t="shared" ref="Q1858:Q1921" si="118">ROUND(E1858/D1858*100,0)</f>
        <v>101</v>
      </c>
      <c r="R1858">
        <f t="shared" si="115"/>
        <v>53.29</v>
      </c>
      <c r="S1858" t="s">
        <v>8328</v>
      </c>
      <c r="T1858" t="s">
        <v>8329</v>
      </c>
    </row>
    <row r="1859" spans="1:20" ht="43.2" hidden="1" x14ac:dyDescent="0.3">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11">
        <f t="shared" si="116"/>
        <v>41894.76866898148</v>
      </c>
      <c r="P1859" s="11">
        <f t="shared" si="117"/>
        <v>41864.76866898148</v>
      </c>
      <c r="Q1859">
        <f t="shared" si="118"/>
        <v>100</v>
      </c>
      <c r="R1859">
        <f t="shared" ref="R1859:R1922" si="119">IFERROR(ROUND(E1859/L1859,2),0)</f>
        <v>136.36000000000001</v>
      </c>
      <c r="S1859" t="s">
        <v>8328</v>
      </c>
      <c r="T1859" t="s">
        <v>8329</v>
      </c>
    </row>
    <row r="1860" spans="1:20" ht="57.6" hidden="1" x14ac:dyDescent="0.3">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11">
        <f t="shared" si="116"/>
        <v>40893.242141203707</v>
      </c>
      <c r="P1860" s="11">
        <f t="shared" si="117"/>
        <v>40833.200474537036</v>
      </c>
      <c r="Q1860">
        <f t="shared" si="118"/>
        <v>109</v>
      </c>
      <c r="R1860">
        <f t="shared" si="119"/>
        <v>40.549999999999997</v>
      </c>
      <c r="S1860" t="s">
        <v>8328</v>
      </c>
      <c r="T1860" t="s">
        <v>8329</v>
      </c>
    </row>
    <row r="1861" spans="1:20" ht="28.8" hidden="1" x14ac:dyDescent="0.3">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11">
        <f t="shared" si="116"/>
        <v>40808.770011574074</v>
      </c>
      <c r="P1861" s="11">
        <f t="shared" si="117"/>
        <v>40778.770011574074</v>
      </c>
      <c r="Q1861">
        <f t="shared" si="118"/>
        <v>132</v>
      </c>
      <c r="R1861">
        <f t="shared" si="119"/>
        <v>70.63</v>
      </c>
      <c r="S1861" t="s">
        <v>8328</v>
      </c>
      <c r="T1861" t="s">
        <v>8329</v>
      </c>
    </row>
    <row r="1862" spans="1:20" ht="43.2" hidden="1" x14ac:dyDescent="0.3">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11">
        <f t="shared" si="116"/>
        <v>41676.709305555552</v>
      </c>
      <c r="P1862" s="11">
        <f t="shared" si="117"/>
        <v>41655.709305555552</v>
      </c>
      <c r="Q1862">
        <f t="shared" si="118"/>
        <v>133</v>
      </c>
      <c r="R1862">
        <f t="shared" si="119"/>
        <v>52.68</v>
      </c>
      <c r="S1862" t="s">
        <v>8328</v>
      </c>
      <c r="T1862" t="s">
        <v>8329</v>
      </c>
    </row>
    <row r="1863" spans="1:20" ht="43.2" hidden="1" x14ac:dyDescent="0.3">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11">
        <f t="shared" si="116"/>
        <v>42030.300243055557</v>
      </c>
      <c r="P1863" s="11">
        <f t="shared" si="117"/>
        <v>42000.300243055557</v>
      </c>
      <c r="Q1863">
        <f t="shared" si="118"/>
        <v>0</v>
      </c>
      <c r="R1863">
        <f t="shared" si="119"/>
        <v>0</v>
      </c>
      <c r="S1863" t="s">
        <v>8336</v>
      </c>
      <c r="T1863" t="s">
        <v>8338</v>
      </c>
    </row>
    <row r="1864" spans="1:20" ht="43.2" hidden="1" x14ac:dyDescent="0.3">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11">
        <f t="shared" si="116"/>
        <v>42802.3125</v>
      </c>
      <c r="P1864" s="11">
        <f t="shared" si="117"/>
        <v>42755.492754629624</v>
      </c>
      <c r="Q1864">
        <f t="shared" si="118"/>
        <v>8</v>
      </c>
      <c r="R1864">
        <f t="shared" si="119"/>
        <v>90.94</v>
      </c>
      <c r="S1864" t="s">
        <v>8336</v>
      </c>
      <c r="T1864" t="s">
        <v>8338</v>
      </c>
    </row>
    <row r="1865" spans="1:20" ht="43.2" hidden="1" x14ac:dyDescent="0.3">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11">
        <f t="shared" si="116"/>
        <v>41802.797280092593</v>
      </c>
      <c r="P1865" s="11">
        <f t="shared" si="117"/>
        <v>41772.797280092593</v>
      </c>
      <c r="Q1865">
        <f t="shared" si="118"/>
        <v>0</v>
      </c>
      <c r="R1865">
        <f t="shared" si="119"/>
        <v>5</v>
      </c>
      <c r="S1865" t="s">
        <v>8336</v>
      </c>
      <c r="T1865" t="s">
        <v>8338</v>
      </c>
    </row>
    <row r="1866" spans="1:20" ht="43.2" hidden="1" x14ac:dyDescent="0.3">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11">
        <f t="shared" si="116"/>
        <v>41763.716435185182</v>
      </c>
      <c r="P1866" s="11">
        <f t="shared" si="117"/>
        <v>41733.716435185182</v>
      </c>
      <c r="Q1866">
        <f t="shared" si="118"/>
        <v>43</v>
      </c>
      <c r="R1866">
        <f t="shared" si="119"/>
        <v>58.08</v>
      </c>
      <c r="S1866" t="s">
        <v>8336</v>
      </c>
      <c r="T1866" t="s">
        <v>8338</v>
      </c>
    </row>
    <row r="1867" spans="1:20" ht="57.6" hidden="1" x14ac:dyDescent="0.3">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11">
        <f t="shared" si="116"/>
        <v>42680.409108796302</v>
      </c>
      <c r="P1867" s="11">
        <f t="shared" si="117"/>
        <v>42645.367442129631</v>
      </c>
      <c r="Q1867">
        <f t="shared" si="118"/>
        <v>0</v>
      </c>
      <c r="R1867">
        <f t="shared" si="119"/>
        <v>2</v>
      </c>
      <c r="S1867" t="s">
        <v>8336</v>
      </c>
      <c r="T1867" t="s">
        <v>8338</v>
      </c>
    </row>
    <row r="1868" spans="1:20" ht="43.2" hidden="1" x14ac:dyDescent="0.3">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11">
        <f t="shared" si="116"/>
        <v>42795.166666666672</v>
      </c>
      <c r="P1868" s="11">
        <f t="shared" si="117"/>
        <v>42742.246493055558</v>
      </c>
      <c r="Q1868">
        <f t="shared" si="118"/>
        <v>1</v>
      </c>
      <c r="R1868">
        <f t="shared" si="119"/>
        <v>62.5</v>
      </c>
      <c r="S1868" t="s">
        <v>8336</v>
      </c>
      <c r="T1868" t="s">
        <v>8338</v>
      </c>
    </row>
    <row r="1869" spans="1:20" ht="43.2" hidden="1" x14ac:dyDescent="0.3">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11">
        <f t="shared" si="116"/>
        <v>42679.924907407403</v>
      </c>
      <c r="P1869" s="11">
        <f t="shared" si="117"/>
        <v>42649.924907407403</v>
      </c>
      <c r="Q1869">
        <f t="shared" si="118"/>
        <v>0</v>
      </c>
      <c r="R1869">
        <f t="shared" si="119"/>
        <v>10</v>
      </c>
      <c r="S1869" t="s">
        <v>8336</v>
      </c>
      <c r="T1869" t="s">
        <v>8338</v>
      </c>
    </row>
    <row r="1870" spans="1:20" ht="43.2" hidden="1" x14ac:dyDescent="0.3">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11">
        <f t="shared" si="116"/>
        <v>42353.332638888889</v>
      </c>
      <c r="P1870" s="11">
        <f t="shared" si="117"/>
        <v>42328.779224537036</v>
      </c>
      <c r="Q1870">
        <f t="shared" si="118"/>
        <v>5</v>
      </c>
      <c r="R1870">
        <f t="shared" si="119"/>
        <v>71.59</v>
      </c>
      <c r="S1870" t="s">
        <v>8336</v>
      </c>
      <c r="T1870" t="s">
        <v>8338</v>
      </c>
    </row>
    <row r="1871" spans="1:20" ht="43.2" hidden="1" x14ac:dyDescent="0.3">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11">
        <f t="shared" si="116"/>
        <v>42739.002881944441</v>
      </c>
      <c r="P1871" s="11">
        <f t="shared" si="117"/>
        <v>42709.002881944441</v>
      </c>
      <c r="Q1871">
        <f t="shared" si="118"/>
        <v>0</v>
      </c>
      <c r="R1871">
        <f t="shared" si="119"/>
        <v>0</v>
      </c>
      <c r="S1871" t="s">
        <v>8336</v>
      </c>
      <c r="T1871" t="s">
        <v>8338</v>
      </c>
    </row>
    <row r="1872" spans="1:20" ht="43.2" hidden="1" x14ac:dyDescent="0.3">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11">
        <f t="shared" si="116"/>
        <v>42400.178472222222</v>
      </c>
      <c r="P1872" s="11">
        <f t="shared" si="117"/>
        <v>42371.355729166666</v>
      </c>
      <c r="Q1872">
        <f t="shared" si="118"/>
        <v>10</v>
      </c>
      <c r="R1872">
        <f t="shared" si="119"/>
        <v>32.82</v>
      </c>
      <c r="S1872" t="s">
        <v>8336</v>
      </c>
      <c r="T1872" t="s">
        <v>8338</v>
      </c>
    </row>
    <row r="1873" spans="1:20" ht="43.2" hidden="1" x14ac:dyDescent="0.3">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11">
        <f t="shared" si="116"/>
        <v>41963.825243055559</v>
      </c>
      <c r="P1873" s="11">
        <f t="shared" si="117"/>
        <v>41923.783576388887</v>
      </c>
      <c r="Q1873">
        <f t="shared" si="118"/>
        <v>72</v>
      </c>
      <c r="R1873">
        <f t="shared" si="119"/>
        <v>49.12</v>
      </c>
      <c r="S1873" t="s">
        <v>8336</v>
      </c>
      <c r="T1873" t="s">
        <v>8338</v>
      </c>
    </row>
    <row r="1874" spans="1:20" ht="43.2" hidden="1" x14ac:dyDescent="0.3">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11">
        <f t="shared" si="116"/>
        <v>42185.129652777774</v>
      </c>
      <c r="P1874" s="11">
        <f t="shared" si="117"/>
        <v>42155.129652777774</v>
      </c>
      <c r="Q1874">
        <f t="shared" si="118"/>
        <v>1</v>
      </c>
      <c r="R1874">
        <f t="shared" si="119"/>
        <v>16.309999999999999</v>
      </c>
      <c r="S1874" t="s">
        <v>8336</v>
      </c>
      <c r="T1874" t="s">
        <v>8338</v>
      </c>
    </row>
    <row r="1875" spans="1:20" ht="43.2" hidden="1" x14ac:dyDescent="0.3">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11">
        <f t="shared" si="116"/>
        <v>42193.697916666672</v>
      </c>
      <c r="P1875" s="11">
        <f t="shared" si="117"/>
        <v>42164.615856481483</v>
      </c>
      <c r="Q1875">
        <f t="shared" si="118"/>
        <v>0</v>
      </c>
      <c r="R1875">
        <f t="shared" si="119"/>
        <v>18</v>
      </c>
      <c r="S1875" t="s">
        <v>8336</v>
      </c>
      <c r="T1875" t="s">
        <v>8338</v>
      </c>
    </row>
    <row r="1876" spans="1:20" ht="57.6" hidden="1" x14ac:dyDescent="0.3">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11">
        <f t="shared" si="116"/>
        <v>42549.969131944439</v>
      </c>
      <c r="P1876" s="11">
        <f t="shared" si="117"/>
        <v>42529.969131944439</v>
      </c>
      <c r="Q1876">
        <f t="shared" si="118"/>
        <v>0</v>
      </c>
      <c r="R1876">
        <f t="shared" si="119"/>
        <v>13</v>
      </c>
      <c r="S1876" t="s">
        <v>8336</v>
      </c>
      <c r="T1876" t="s">
        <v>8338</v>
      </c>
    </row>
    <row r="1877" spans="1:20" ht="43.2" hidden="1" x14ac:dyDescent="0.3">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11">
        <f t="shared" si="116"/>
        <v>42588.899398148147</v>
      </c>
      <c r="P1877" s="11">
        <f t="shared" si="117"/>
        <v>42528.899398148147</v>
      </c>
      <c r="Q1877">
        <f t="shared" si="118"/>
        <v>1</v>
      </c>
      <c r="R1877">
        <f t="shared" si="119"/>
        <v>17</v>
      </c>
      <c r="S1877" t="s">
        <v>8336</v>
      </c>
      <c r="T1877" t="s">
        <v>8338</v>
      </c>
    </row>
    <row r="1878" spans="1:20" ht="43.2" hidden="1" x14ac:dyDescent="0.3">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11">
        <f t="shared" si="116"/>
        <v>41806.284780092588</v>
      </c>
      <c r="P1878" s="11">
        <f t="shared" si="117"/>
        <v>41776.284780092588</v>
      </c>
      <c r="Q1878">
        <f t="shared" si="118"/>
        <v>0</v>
      </c>
      <c r="R1878">
        <f t="shared" si="119"/>
        <v>0</v>
      </c>
      <c r="S1878" t="s">
        <v>8336</v>
      </c>
      <c r="T1878" t="s">
        <v>8338</v>
      </c>
    </row>
    <row r="1879" spans="1:20" ht="43.2" hidden="1" x14ac:dyDescent="0.3">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11">
        <f t="shared" si="116"/>
        <v>42064.029224537036</v>
      </c>
      <c r="P1879" s="11">
        <f t="shared" si="117"/>
        <v>42035.029224537036</v>
      </c>
      <c r="Q1879">
        <f t="shared" si="118"/>
        <v>0</v>
      </c>
      <c r="R1879">
        <f t="shared" si="119"/>
        <v>0</v>
      </c>
      <c r="S1879" t="s">
        <v>8336</v>
      </c>
      <c r="T1879" t="s">
        <v>8338</v>
      </c>
    </row>
    <row r="1880" spans="1:20" ht="57.6" hidden="1" x14ac:dyDescent="0.3">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11">
        <f t="shared" si="116"/>
        <v>41803.008738425924</v>
      </c>
      <c r="P1880" s="11">
        <f t="shared" si="117"/>
        <v>41773.008738425924</v>
      </c>
      <c r="Q1880">
        <f t="shared" si="118"/>
        <v>0</v>
      </c>
      <c r="R1880">
        <f t="shared" si="119"/>
        <v>0</v>
      </c>
      <c r="S1880" t="s">
        <v>8336</v>
      </c>
      <c r="T1880" t="s">
        <v>8338</v>
      </c>
    </row>
    <row r="1881" spans="1:20" ht="43.2" hidden="1" x14ac:dyDescent="0.3">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11">
        <f t="shared" si="116"/>
        <v>42443.607974537037</v>
      </c>
      <c r="P1881" s="11">
        <f t="shared" si="117"/>
        <v>42413.649641203709</v>
      </c>
      <c r="Q1881">
        <f t="shared" si="118"/>
        <v>0</v>
      </c>
      <c r="R1881">
        <f t="shared" si="119"/>
        <v>3</v>
      </c>
      <c r="S1881" t="s">
        <v>8336</v>
      </c>
      <c r="T1881" t="s">
        <v>8338</v>
      </c>
    </row>
    <row r="1882" spans="1:20" ht="28.8" hidden="1" x14ac:dyDescent="0.3">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11">
        <f t="shared" si="116"/>
        <v>42459.525231481486</v>
      </c>
      <c r="P1882" s="11">
        <f t="shared" si="117"/>
        <v>42430.566898148143</v>
      </c>
      <c r="Q1882">
        <f t="shared" si="118"/>
        <v>20</v>
      </c>
      <c r="R1882">
        <f t="shared" si="119"/>
        <v>41.83</v>
      </c>
      <c r="S1882" t="s">
        <v>8336</v>
      </c>
      <c r="T1882" t="s">
        <v>8338</v>
      </c>
    </row>
    <row r="1883" spans="1:20" ht="43.2" hidden="1" x14ac:dyDescent="0.3">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11">
        <f t="shared" si="116"/>
        <v>42073.110983796301</v>
      </c>
      <c r="P1883" s="11">
        <f t="shared" si="117"/>
        <v>42043.152650462958</v>
      </c>
      <c r="Q1883">
        <f t="shared" si="118"/>
        <v>173</v>
      </c>
      <c r="R1883">
        <f t="shared" si="119"/>
        <v>49.34</v>
      </c>
      <c r="S1883" t="s">
        <v>8328</v>
      </c>
      <c r="T1883" t="s">
        <v>8332</v>
      </c>
    </row>
    <row r="1884" spans="1:20" ht="43.2" hidden="1" x14ac:dyDescent="0.3">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11">
        <f t="shared" si="116"/>
        <v>41100.991666666669</v>
      </c>
      <c r="P1884" s="11">
        <f t="shared" si="117"/>
        <v>41067.949212962965</v>
      </c>
      <c r="Q1884">
        <f t="shared" si="118"/>
        <v>101</v>
      </c>
      <c r="R1884">
        <f t="shared" si="119"/>
        <v>41.73</v>
      </c>
      <c r="S1884" t="s">
        <v>8328</v>
      </c>
      <c r="T1884" t="s">
        <v>8332</v>
      </c>
    </row>
    <row r="1885" spans="1:20" ht="43.2" hidden="1" x14ac:dyDescent="0.3">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11">
        <f t="shared" si="116"/>
        <v>41007.906342592592</v>
      </c>
      <c r="P1885" s="11">
        <f t="shared" si="117"/>
        <v>40977.948009259257</v>
      </c>
      <c r="Q1885">
        <f t="shared" si="118"/>
        <v>105</v>
      </c>
      <c r="R1885">
        <f t="shared" si="119"/>
        <v>32.72</v>
      </c>
      <c r="S1885" t="s">
        <v>8328</v>
      </c>
      <c r="T1885" t="s">
        <v>8332</v>
      </c>
    </row>
    <row r="1886" spans="1:20" ht="43.2" hidden="1" x14ac:dyDescent="0.3">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11">
        <f t="shared" si="116"/>
        <v>41240.5</v>
      </c>
      <c r="P1886" s="11">
        <f t="shared" si="117"/>
        <v>41205.198321759257</v>
      </c>
      <c r="Q1886">
        <f t="shared" si="118"/>
        <v>135</v>
      </c>
      <c r="R1886">
        <f t="shared" si="119"/>
        <v>51.96</v>
      </c>
      <c r="S1886" t="s">
        <v>8328</v>
      </c>
      <c r="T1886" t="s">
        <v>8332</v>
      </c>
    </row>
    <row r="1887" spans="1:20" ht="43.2" hidden="1" x14ac:dyDescent="0.3">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11">
        <f t="shared" si="116"/>
        <v>41131.916666666664</v>
      </c>
      <c r="P1887" s="11">
        <f t="shared" si="117"/>
        <v>41099.093865740739</v>
      </c>
      <c r="Q1887">
        <f t="shared" si="118"/>
        <v>116</v>
      </c>
      <c r="R1887">
        <f t="shared" si="119"/>
        <v>50.69</v>
      </c>
      <c r="S1887" t="s">
        <v>8328</v>
      </c>
      <c r="T1887" t="s">
        <v>8332</v>
      </c>
    </row>
    <row r="1888" spans="1:20" ht="43.2" hidden="1" x14ac:dyDescent="0.3">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11">
        <f t="shared" si="116"/>
        <v>41955.94835648148</v>
      </c>
      <c r="P1888" s="11">
        <f t="shared" si="117"/>
        <v>41925.906689814816</v>
      </c>
      <c r="Q1888">
        <f t="shared" si="118"/>
        <v>102</v>
      </c>
      <c r="R1888">
        <f t="shared" si="119"/>
        <v>42.24</v>
      </c>
      <c r="S1888" t="s">
        <v>8328</v>
      </c>
      <c r="T1888" t="s">
        <v>8332</v>
      </c>
    </row>
    <row r="1889" spans="1:20" ht="43.2" hidden="1" x14ac:dyDescent="0.3">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11">
        <f t="shared" si="116"/>
        <v>42341.895833333328</v>
      </c>
      <c r="P1889" s="11">
        <f t="shared" si="117"/>
        <v>42323.800138888888</v>
      </c>
      <c r="Q1889">
        <f t="shared" si="118"/>
        <v>111</v>
      </c>
      <c r="R1889">
        <f t="shared" si="119"/>
        <v>416.88</v>
      </c>
      <c r="S1889" t="s">
        <v>8328</v>
      </c>
      <c r="T1889" t="s">
        <v>8332</v>
      </c>
    </row>
    <row r="1890" spans="1:20" ht="57.6" hidden="1" x14ac:dyDescent="0.3">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11">
        <f t="shared" si="116"/>
        <v>40330.207638888889</v>
      </c>
      <c r="P1890" s="11">
        <f t="shared" si="117"/>
        <v>40299.239953703705</v>
      </c>
      <c r="Q1890">
        <f t="shared" si="118"/>
        <v>166</v>
      </c>
      <c r="R1890">
        <f t="shared" si="119"/>
        <v>46.65</v>
      </c>
      <c r="S1890" t="s">
        <v>8328</v>
      </c>
      <c r="T1890" t="s">
        <v>8332</v>
      </c>
    </row>
    <row r="1891" spans="1:20" ht="43.2" hidden="1" x14ac:dyDescent="0.3">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11">
        <f t="shared" si="116"/>
        <v>41344.751689814817</v>
      </c>
      <c r="P1891" s="11">
        <f t="shared" si="117"/>
        <v>41299.793356481481</v>
      </c>
      <c r="Q1891">
        <f t="shared" si="118"/>
        <v>107</v>
      </c>
      <c r="R1891">
        <f t="shared" si="119"/>
        <v>48.45</v>
      </c>
      <c r="S1891" t="s">
        <v>8328</v>
      </c>
      <c r="T1891" t="s">
        <v>8332</v>
      </c>
    </row>
    <row r="1892" spans="1:20" ht="43.2" hidden="1" x14ac:dyDescent="0.3">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11">
        <f t="shared" si="116"/>
        <v>41258.786203703705</v>
      </c>
      <c r="P1892" s="11">
        <f t="shared" si="117"/>
        <v>41228.786203703705</v>
      </c>
      <c r="Q1892">
        <f t="shared" si="118"/>
        <v>145</v>
      </c>
      <c r="R1892">
        <f t="shared" si="119"/>
        <v>70.53</v>
      </c>
      <c r="S1892" t="s">
        <v>8328</v>
      </c>
      <c r="T1892" t="s">
        <v>8332</v>
      </c>
    </row>
    <row r="1893" spans="1:20" ht="57.6" hidden="1" x14ac:dyDescent="0.3">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11">
        <f t="shared" si="116"/>
        <v>40381.25</v>
      </c>
      <c r="P1893" s="11">
        <f t="shared" si="117"/>
        <v>40335.798078703701</v>
      </c>
      <c r="Q1893">
        <f t="shared" si="118"/>
        <v>106</v>
      </c>
      <c r="R1893">
        <f t="shared" si="119"/>
        <v>87.96</v>
      </c>
      <c r="S1893" t="s">
        <v>8328</v>
      </c>
      <c r="T1893" t="s">
        <v>8332</v>
      </c>
    </row>
    <row r="1894" spans="1:20" ht="43.2" hidden="1" x14ac:dyDescent="0.3">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11">
        <f t="shared" si="116"/>
        <v>40701.637511574074</v>
      </c>
      <c r="P1894" s="11">
        <f t="shared" si="117"/>
        <v>40671.637511574074</v>
      </c>
      <c r="Q1894">
        <f t="shared" si="118"/>
        <v>137</v>
      </c>
      <c r="R1894">
        <f t="shared" si="119"/>
        <v>26.27</v>
      </c>
      <c r="S1894" t="s">
        <v>8328</v>
      </c>
      <c r="T1894" t="s">
        <v>8332</v>
      </c>
    </row>
    <row r="1895" spans="1:20" ht="43.2" hidden="1" x14ac:dyDescent="0.3">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11">
        <f t="shared" si="116"/>
        <v>40649.165972222225</v>
      </c>
      <c r="P1895" s="11">
        <f t="shared" si="117"/>
        <v>40632.94195601852</v>
      </c>
      <c r="Q1895">
        <f t="shared" si="118"/>
        <v>104</v>
      </c>
      <c r="R1895">
        <f t="shared" si="119"/>
        <v>57.78</v>
      </c>
      <c r="S1895" t="s">
        <v>8328</v>
      </c>
      <c r="T1895" t="s">
        <v>8332</v>
      </c>
    </row>
    <row r="1896" spans="1:20" ht="28.8" hidden="1" x14ac:dyDescent="0.3">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11">
        <f t="shared" si="116"/>
        <v>40951.904895833337</v>
      </c>
      <c r="P1896" s="11">
        <f t="shared" si="117"/>
        <v>40920.904895833337</v>
      </c>
      <c r="Q1896">
        <f t="shared" si="118"/>
        <v>115</v>
      </c>
      <c r="R1896">
        <f t="shared" si="119"/>
        <v>57.25</v>
      </c>
      <c r="S1896" t="s">
        <v>8328</v>
      </c>
      <c r="T1896" t="s">
        <v>8332</v>
      </c>
    </row>
    <row r="1897" spans="1:20" ht="57.6" hidden="1" x14ac:dyDescent="0.3">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11">
        <f t="shared" si="116"/>
        <v>42297.746782407412</v>
      </c>
      <c r="P1897" s="11">
        <f t="shared" si="117"/>
        <v>42267.746782407412</v>
      </c>
      <c r="Q1897">
        <f t="shared" si="118"/>
        <v>102</v>
      </c>
      <c r="R1897">
        <f t="shared" si="119"/>
        <v>196.34</v>
      </c>
      <c r="S1897" t="s">
        <v>8328</v>
      </c>
      <c r="T1897" t="s">
        <v>8332</v>
      </c>
    </row>
    <row r="1898" spans="1:20" ht="43.2" hidden="1" x14ac:dyDescent="0.3">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11">
        <f t="shared" si="116"/>
        <v>41011.710243055553</v>
      </c>
      <c r="P1898" s="11">
        <f t="shared" si="117"/>
        <v>40981.710243055553</v>
      </c>
      <c r="Q1898">
        <f t="shared" si="118"/>
        <v>124</v>
      </c>
      <c r="R1898">
        <f t="shared" si="119"/>
        <v>43</v>
      </c>
      <c r="S1898" t="s">
        <v>8328</v>
      </c>
      <c r="T1898" t="s">
        <v>8332</v>
      </c>
    </row>
    <row r="1899" spans="1:20" ht="43.2" hidden="1" x14ac:dyDescent="0.3">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11">
        <f t="shared" si="116"/>
        <v>41702.875</v>
      </c>
      <c r="P1899" s="11">
        <f t="shared" si="117"/>
        <v>41680.583402777782</v>
      </c>
      <c r="Q1899">
        <f t="shared" si="118"/>
        <v>102</v>
      </c>
      <c r="R1899">
        <f t="shared" si="119"/>
        <v>35.549999999999997</v>
      </c>
      <c r="S1899" t="s">
        <v>8328</v>
      </c>
      <c r="T1899" t="s">
        <v>8332</v>
      </c>
    </row>
    <row r="1900" spans="1:20" ht="43.2" hidden="1" x14ac:dyDescent="0.3">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11">
        <f t="shared" si="116"/>
        <v>42401.75</v>
      </c>
      <c r="P1900" s="11">
        <f t="shared" si="117"/>
        <v>42366.192974537036</v>
      </c>
      <c r="Q1900">
        <f t="shared" si="118"/>
        <v>145</v>
      </c>
      <c r="R1900">
        <f t="shared" si="119"/>
        <v>68.81</v>
      </c>
      <c r="S1900" t="s">
        <v>8328</v>
      </c>
      <c r="T1900" t="s">
        <v>8332</v>
      </c>
    </row>
    <row r="1901" spans="1:20" ht="43.2" hidden="1" x14ac:dyDescent="0.3">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11">
        <f t="shared" si="116"/>
        <v>42088.90006944444</v>
      </c>
      <c r="P1901" s="11">
        <f t="shared" si="117"/>
        <v>42058.941736111112</v>
      </c>
      <c r="Q1901">
        <f t="shared" si="118"/>
        <v>133</v>
      </c>
      <c r="R1901">
        <f t="shared" si="119"/>
        <v>28.57</v>
      </c>
      <c r="S1901" t="s">
        <v>8328</v>
      </c>
      <c r="T1901" t="s">
        <v>8332</v>
      </c>
    </row>
    <row r="1902" spans="1:20" ht="57.6" hidden="1" x14ac:dyDescent="0.3">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11">
        <f t="shared" si="116"/>
        <v>41188.415972222225</v>
      </c>
      <c r="P1902" s="11">
        <f t="shared" si="117"/>
        <v>41160.871886574074</v>
      </c>
      <c r="Q1902">
        <f t="shared" si="118"/>
        <v>109</v>
      </c>
      <c r="R1902">
        <f t="shared" si="119"/>
        <v>50.63</v>
      </c>
      <c r="S1902" t="s">
        <v>8328</v>
      </c>
      <c r="T1902" t="s">
        <v>8332</v>
      </c>
    </row>
    <row r="1903" spans="1:20" ht="43.2" hidden="1" x14ac:dyDescent="0.3">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11">
        <f t="shared" si="116"/>
        <v>42146.541666666672</v>
      </c>
      <c r="P1903" s="11">
        <f t="shared" si="117"/>
        <v>42116.54315972222</v>
      </c>
      <c r="Q1903">
        <f t="shared" si="118"/>
        <v>3</v>
      </c>
      <c r="R1903">
        <f t="shared" si="119"/>
        <v>106.8</v>
      </c>
      <c r="S1903" t="s">
        <v>8322</v>
      </c>
      <c r="T1903" t="s">
        <v>8351</v>
      </c>
    </row>
    <row r="1904" spans="1:20" ht="43.2" hidden="1" x14ac:dyDescent="0.3">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11">
        <f t="shared" si="116"/>
        <v>42067.789895833332</v>
      </c>
      <c r="P1904" s="11">
        <f t="shared" si="117"/>
        <v>42037.789895833332</v>
      </c>
      <c r="Q1904">
        <f t="shared" si="118"/>
        <v>1</v>
      </c>
      <c r="R1904">
        <f t="shared" si="119"/>
        <v>4</v>
      </c>
      <c r="S1904" t="s">
        <v>8322</v>
      </c>
      <c r="T1904" t="s">
        <v>8351</v>
      </c>
    </row>
    <row r="1905" spans="1:20" ht="43.2" hidden="1" x14ac:dyDescent="0.3">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11">
        <f t="shared" si="116"/>
        <v>42762.770729166667</v>
      </c>
      <c r="P1905" s="11">
        <f t="shared" si="117"/>
        <v>42702.770729166667</v>
      </c>
      <c r="Q1905">
        <f t="shared" si="118"/>
        <v>47</v>
      </c>
      <c r="R1905">
        <f t="shared" si="119"/>
        <v>34.1</v>
      </c>
      <c r="S1905" t="s">
        <v>8322</v>
      </c>
      <c r="T1905" t="s">
        <v>8351</v>
      </c>
    </row>
    <row r="1906" spans="1:20" ht="43.2" hidden="1" x14ac:dyDescent="0.3">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11">
        <f t="shared" si="116"/>
        <v>42371.685428240744</v>
      </c>
      <c r="P1906" s="11">
        <f t="shared" si="117"/>
        <v>42326.685428240744</v>
      </c>
      <c r="Q1906">
        <f t="shared" si="118"/>
        <v>0</v>
      </c>
      <c r="R1906">
        <f t="shared" si="119"/>
        <v>25</v>
      </c>
      <c r="S1906" t="s">
        <v>8322</v>
      </c>
      <c r="T1906" t="s">
        <v>8351</v>
      </c>
    </row>
    <row r="1907" spans="1:20" ht="57.6" hidden="1" x14ac:dyDescent="0.3">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11">
        <f t="shared" si="116"/>
        <v>41889.925856481481</v>
      </c>
      <c r="P1907" s="11">
        <f t="shared" si="117"/>
        <v>41859.925856481481</v>
      </c>
      <c r="Q1907">
        <f t="shared" si="118"/>
        <v>0</v>
      </c>
      <c r="R1907">
        <f t="shared" si="119"/>
        <v>10.5</v>
      </c>
      <c r="S1907" t="s">
        <v>8322</v>
      </c>
      <c r="T1907" t="s">
        <v>8351</v>
      </c>
    </row>
    <row r="1908" spans="1:20" ht="43.2" hidden="1" x14ac:dyDescent="0.3">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11">
        <f t="shared" si="116"/>
        <v>42544.671099537038</v>
      </c>
      <c r="P1908" s="11">
        <f t="shared" si="117"/>
        <v>42514.671099537038</v>
      </c>
      <c r="Q1908">
        <f t="shared" si="118"/>
        <v>43</v>
      </c>
      <c r="R1908">
        <f t="shared" si="119"/>
        <v>215.96</v>
      </c>
      <c r="S1908" t="s">
        <v>8322</v>
      </c>
      <c r="T1908" t="s">
        <v>8351</v>
      </c>
    </row>
    <row r="1909" spans="1:20" ht="43.2" hidden="1" x14ac:dyDescent="0.3">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11">
        <f t="shared" si="116"/>
        <v>41782.587094907409</v>
      </c>
      <c r="P1909" s="11">
        <f t="shared" si="117"/>
        <v>41767.587094907409</v>
      </c>
      <c r="Q1909">
        <f t="shared" si="118"/>
        <v>0</v>
      </c>
      <c r="R1909">
        <f t="shared" si="119"/>
        <v>21.25</v>
      </c>
      <c r="S1909" t="s">
        <v>8322</v>
      </c>
      <c r="T1909" t="s">
        <v>8351</v>
      </c>
    </row>
    <row r="1910" spans="1:20" ht="43.2" hidden="1" x14ac:dyDescent="0.3">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11">
        <f t="shared" si="116"/>
        <v>42733.917824074073</v>
      </c>
      <c r="P1910" s="11">
        <f t="shared" si="117"/>
        <v>42703.917824074073</v>
      </c>
      <c r="Q1910">
        <f t="shared" si="118"/>
        <v>2</v>
      </c>
      <c r="R1910">
        <f t="shared" si="119"/>
        <v>108.25</v>
      </c>
      <c r="S1910" t="s">
        <v>8322</v>
      </c>
      <c r="T1910" t="s">
        <v>8351</v>
      </c>
    </row>
    <row r="1911" spans="1:20" ht="43.2" hidden="1" x14ac:dyDescent="0.3">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11">
        <f t="shared" si="116"/>
        <v>41935.429155092592</v>
      </c>
      <c r="P1911" s="11">
        <f t="shared" si="117"/>
        <v>41905.429155092592</v>
      </c>
      <c r="Q1911">
        <f t="shared" si="118"/>
        <v>14</v>
      </c>
      <c r="R1911">
        <f t="shared" si="119"/>
        <v>129.97</v>
      </c>
      <c r="S1911" t="s">
        <v>8322</v>
      </c>
      <c r="T1911" t="s">
        <v>8351</v>
      </c>
    </row>
    <row r="1912" spans="1:20" ht="43.2" hidden="1" x14ac:dyDescent="0.3">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11">
        <f t="shared" si="116"/>
        <v>42308.947916666672</v>
      </c>
      <c r="P1912" s="11">
        <f t="shared" si="117"/>
        <v>42264.963159722218</v>
      </c>
      <c r="Q1912">
        <f t="shared" si="118"/>
        <v>39</v>
      </c>
      <c r="R1912">
        <f t="shared" si="119"/>
        <v>117.49</v>
      </c>
      <c r="S1912" t="s">
        <v>8322</v>
      </c>
      <c r="T1912" t="s">
        <v>8351</v>
      </c>
    </row>
    <row r="1913" spans="1:20" ht="57.6" hidden="1" x14ac:dyDescent="0.3">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11">
        <f t="shared" si="116"/>
        <v>41860.033958333333</v>
      </c>
      <c r="P1913" s="11">
        <f t="shared" si="117"/>
        <v>41830.033958333333</v>
      </c>
      <c r="Q1913">
        <f t="shared" si="118"/>
        <v>0</v>
      </c>
      <c r="R1913">
        <f t="shared" si="119"/>
        <v>10</v>
      </c>
      <c r="S1913" t="s">
        <v>8322</v>
      </c>
      <c r="T1913" t="s">
        <v>8351</v>
      </c>
    </row>
    <row r="1914" spans="1:20" ht="43.2" hidden="1" x14ac:dyDescent="0.3">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11">
        <f t="shared" si="116"/>
        <v>42159.226388888885</v>
      </c>
      <c r="P1914" s="11">
        <f t="shared" si="117"/>
        <v>42129.226388888885</v>
      </c>
      <c r="Q1914">
        <f t="shared" si="118"/>
        <v>59</v>
      </c>
      <c r="R1914">
        <f t="shared" si="119"/>
        <v>70.599999999999994</v>
      </c>
      <c r="S1914" t="s">
        <v>8322</v>
      </c>
      <c r="T1914" t="s">
        <v>8351</v>
      </c>
    </row>
    <row r="1915" spans="1:20" ht="28.8" hidden="1" x14ac:dyDescent="0.3">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11">
        <f t="shared" si="116"/>
        <v>41920.511319444442</v>
      </c>
      <c r="P1915" s="11">
        <f t="shared" si="117"/>
        <v>41890.511319444442</v>
      </c>
      <c r="Q1915">
        <f t="shared" si="118"/>
        <v>1</v>
      </c>
      <c r="R1915">
        <f t="shared" si="119"/>
        <v>24.5</v>
      </c>
      <c r="S1915" t="s">
        <v>8322</v>
      </c>
      <c r="T1915" t="s">
        <v>8351</v>
      </c>
    </row>
    <row r="1916" spans="1:20" ht="43.2" hidden="1" x14ac:dyDescent="0.3">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11">
        <f t="shared" si="116"/>
        <v>41944.165972222225</v>
      </c>
      <c r="P1916" s="11">
        <f t="shared" si="117"/>
        <v>41929.174456018518</v>
      </c>
      <c r="Q1916">
        <f t="shared" si="118"/>
        <v>9</v>
      </c>
      <c r="R1916">
        <f t="shared" si="119"/>
        <v>30</v>
      </c>
      <c r="S1916" t="s">
        <v>8322</v>
      </c>
      <c r="T1916" t="s">
        <v>8351</v>
      </c>
    </row>
    <row r="1917" spans="1:20" ht="43.2" hidden="1" x14ac:dyDescent="0.3">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11">
        <f t="shared" si="116"/>
        <v>41884.04886574074</v>
      </c>
      <c r="P1917" s="11">
        <f t="shared" si="117"/>
        <v>41864.04886574074</v>
      </c>
      <c r="Q1917">
        <f t="shared" si="118"/>
        <v>2</v>
      </c>
      <c r="R1917">
        <f t="shared" si="119"/>
        <v>2</v>
      </c>
      <c r="S1917" t="s">
        <v>8322</v>
      </c>
      <c r="T1917" t="s">
        <v>8351</v>
      </c>
    </row>
    <row r="1918" spans="1:20" ht="28.8" hidden="1" x14ac:dyDescent="0.3">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11">
        <f t="shared" si="116"/>
        <v>42681.758969907409</v>
      </c>
      <c r="P1918" s="11">
        <f t="shared" si="117"/>
        <v>42656.717303240745</v>
      </c>
      <c r="Q1918">
        <f t="shared" si="118"/>
        <v>1</v>
      </c>
      <c r="R1918">
        <f t="shared" si="119"/>
        <v>17</v>
      </c>
      <c r="S1918" t="s">
        <v>8322</v>
      </c>
      <c r="T1918" t="s">
        <v>8351</v>
      </c>
    </row>
    <row r="1919" spans="1:20" ht="28.8" hidden="1" x14ac:dyDescent="0.3">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11">
        <f t="shared" si="116"/>
        <v>42776.270057870366</v>
      </c>
      <c r="P1919" s="11">
        <f t="shared" si="117"/>
        <v>42746.270057870366</v>
      </c>
      <c r="Q1919">
        <f t="shared" si="118"/>
        <v>53</v>
      </c>
      <c r="R1919">
        <f t="shared" si="119"/>
        <v>2928.93</v>
      </c>
      <c r="S1919" t="s">
        <v>8322</v>
      </c>
      <c r="T1919" t="s">
        <v>8351</v>
      </c>
    </row>
    <row r="1920" spans="1:20" ht="43.2" hidden="1" x14ac:dyDescent="0.3">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11">
        <f t="shared" si="116"/>
        <v>41863.789942129632</v>
      </c>
      <c r="P1920" s="11">
        <f t="shared" si="117"/>
        <v>41828.789942129632</v>
      </c>
      <c r="Q1920">
        <f t="shared" si="118"/>
        <v>1</v>
      </c>
      <c r="R1920">
        <f t="shared" si="119"/>
        <v>28.89</v>
      </c>
      <c r="S1920" t="s">
        <v>8322</v>
      </c>
      <c r="T1920" t="s">
        <v>8351</v>
      </c>
    </row>
    <row r="1921" spans="1:20" ht="43.2" hidden="1" x14ac:dyDescent="0.3">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11">
        <f t="shared" si="116"/>
        <v>42143.875567129624</v>
      </c>
      <c r="P1921" s="11">
        <f t="shared" si="117"/>
        <v>42113.875567129624</v>
      </c>
      <c r="Q1921">
        <f t="shared" si="118"/>
        <v>47</v>
      </c>
      <c r="R1921">
        <f t="shared" si="119"/>
        <v>29.63</v>
      </c>
      <c r="S1921" t="s">
        <v>8322</v>
      </c>
      <c r="T1921" t="s">
        <v>8351</v>
      </c>
    </row>
    <row r="1922" spans="1:20" ht="43.2" hidden="1" x14ac:dyDescent="0.3">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11">
        <f t="shared" ref="O1922:O1985" si="120">(((I1922/60)/60)/24)+DATE(1970,1,1)</f>
        <v>42298.958333333328</v>
      </c>
      <c r="P1922" s="11">
        <f t="shared" ref="P1922:P1985" si="121">(((J1922/60)/60)/24)+DATE(1970,1,1)</f>
        <v>42270.875706018516</v>
      </c>
      <c r="Q1922">
        <f t="shared" ref="Q1922:Q1985" si="122">ROUND(E1922/D1922*100,0)</f>
        <v>43</v>
      </c>
      <c r="R1922">
        <f t="shared" si="119"/>
        <v>40.98</v>
      </c>
      <c r="S1922" t="s">
        <v>8322</v>
      </c>
      <c r="T1922" t="s">
        <v>8351</v>
      </c>
    </row>
    <row r="1923" spans="1:20" ht="28.8" hidden="1" x14ac:dyDescent="0.3">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11">
        <f t="shared" si="120"/>
        <v>41104.221562500003</v>
      </c>
      <c r="P1923" s="11">
        <f t="shared" si="121"/>
        <v>41074.221562500003</v>
      </c>
      <c r="Q1923">
        <f t="shared" si="122"/>
        <v>137</v>
      </c>
      <c r="R1923">
        <f t="shared" ref="R1923:R1986" si="123">IFERROR(ROUND(E1923/L1923,2),0)</f>
        <v>54</v>
      </c>
      <c r="S1923" t="s">
        <v>8328</v>
      </c>
      <c r="T1923" t="s">
        <v>8332</v>
      </c>
    </row>
    <row r="1924" spans="1:20" ht="43.2" hidden="1" x14ac:dyDescent="0.3">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11">
        <f t="shared" si="120"/>
        <v>41620.255868055552</v>
      </c>
      <c r="P1924" s="11">
        <f t="shared" si="121"/>
        <v>41590.255868055552</v>
      </c>
      <c r="Q1924">
        <f t="shared" si="122"/>
        <v>116</v>
      </c>
      <c r="R1924">
        <f t="shared" si="123"/>
        <v>36.11</v>
      </c>
      <c r="S1924" t="s">
        <v>8328</v>
      </c>
      <c r="T1924" t="s">
        <v>8332</v>
      </c>
    </row>
    <row r="1925" spans="1:20" ht="43.2" hidden="1" x14ac:dyDescent="0.3">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11">
        <f t="shared" si="120"/>
        <v>40813.207638888889</v>
      </c>
      <c r="P1925" s="11">
        <f t="shared" si="121"/>
        <v>40772.848749999997</v>
      </c>
      <c r="Q1925">
        <f t="shared" si="122"/>
        <v>241</v>
      </c>
      <c r="R1925">
        <f t="shared" si="123"/>
        <v>23.15</v>
      </c>
      <c r="S1925" t="s">
        <v>8328</v>
      </c>
      <c r="T1925" t="s">
        <v>8332</v>
      </c>
    </row>
    <row r="1926" spans="1:20" ht="57.6" hidden="1" x14ac:dyDescent="0.3">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11">
        <f t="shared" si="120"/>
        <v>41654.814583333333</v>
      </c>
      <c r="P1926" s="11">
        <f t="shared" si="121"/>
        <v>41626.761053240742</v>
      </c>
      <c r="Q1926">
        <f t="shared" si="122"/>
        <v>114</v>
      </c>
      <c r="R1926">
        <f t="shared" si="123"/>
        <v>104</v>
      </c>
      <c r="S1926" t="s">
        <v>8328</v>
      </c>
      <c r="T1926" t="s">
        <v>8332</v>
      </c>
    </row>
    <row r="1927" spans="1:20" ht="43.2" hidden="1" x14ac:dyDescent="0.3">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11">
        <f t="shared" si="120"/>
        <v>41558</v>
      </c>
      <c r="P1927" s="11">
        <f t="shared" si="121"/>
        <v>41535.90148148148</v>
      </c>
      <c r="Q1927">
        <f t="shared" si="122"/>
        <v>110</v>
      </c>
      <c r="R1927">
        <f t="shared" si="123"/>
        <v>31.83</v>
      </c>
      <c r="S1927" t="s">
        <v>8328</v>
      </c>
      <c r="T1927" t="s">
        <v>8332</v>
      </c>
    </row>
    <row r="1928" spans="1:20" ht="57.6" hidden="1" x14ac:dyDescent="0.3">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11">
        <f t="shared" si="120"/>
        <v>40484.018055555556</v>
      </c>
      <c r="P1928" s="11">
        <f t="shared" si="121"/>
        <v>40456.954351851848</v>
      </c>
      <c r="Q1928">
        <f t="shared" si="122"/>
        <v>195</v>
      </c>
      <c r="R1928">
        <f t="shared" si="123"/>
        <v>27.39</v>
      </c>
      <c r="S1928" t="s">
        <v>8328</v>
      </c>
      <c r="T1928" t="s">
        <v>8332</v>
      </c>
    </row>
    <row r="1929" spans="1:20" hidden="1" x14ac:dyDescent="0.3">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11">
        <f t="shared" si="120"/>
        <v>40976.207638888889</v>
      </c>
      <c r="P1929" s="11">
        <f t="shared" si="121"/>
        <v>40960.861562500002</v>
      </c>
      <c r="Q1929">
        <f t="shared" si="122"/>
        <v>103</v>
      </c>
      <c r="R1929">
        <f t="shared" si="123"/>
        <v>56.36</v>
      </c>
      <c r="S1929" t="s">
        <v>8328</v>
      </c>
      <c r="T1929" t="s">
        <v>8332</v>
      </c>
    </row>
    <row r="1930" spans="1:20" ht="28.8" hidden="1" x14ac:dyDescent="0.3">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11">
        <f t="shared" si="120"/>
        <v>41401.648078703707</v>
      </c>
      <c r="P1930" s="11">
        <f t="shared" si="121"/>
        <v>41371.648078703707</v>
      </c>
      <c r="Q1930">
        <f t="shared" si="122"/>
        <v>103</v>
      </c>
      <c r="R1930">
        <f t="shared" si="123"/>
        <v>77.349999999999994</v>
      </c>
      <c r="S1930" t="s">
        <v>8328</v>
      </c>
      <c r="T1930" t="s">
        <v>8332</v>
      </c>
    </row>
    <row r="1931" spans="1:20" ht="43.2" hidden="1" x14ac:dyDescent="0.3">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11">
        <f t="shared" si="120"/>
        <v>40729.021597222221</v>
      </c>
      <c r="P1931" s="11">
        <f t="shared" si="121"/>
        <v>40687.021597222221</v>
      </c>
      <c r="Q1931">
        <f t="shared" si="122"/>
        <v>100</v>
      </c>
      <c r="R1931">
        <f t="shared" si="123"/>
        <v>42.8</v>
      </c>
      <c r="S1931" t="s">
        <v>8328</v>
      </c>
      <c r="T1931" t="s">
        <v>8332</v>
      </c>
    </row>
    <row r="1932" spans="1:20" ht="28.8" hidden="1" x14ac:dyDescent="0.3">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11">
        <f t="shared" si="120"/>
        <v>41462.558819444443</v>
      </c>
      <c r="P1932" s="11">
        <f t="shared" si="121"/>
        <v>41402.558819444443</v>
      </c>
      <c r="Q1932">
        <f t="shared" si="122"/>
        <v>127</v>
      </c>
      <c r="R1932">
        <f t="shared" si="123"/>
        <v>48.85</v>
      </c>
      <c r="S1932" t="s">
        <v>8328</v>
      </c>
      <c r="T1932" t="s">
        <v>8332</v>
      </c>
    </row>
    <row r="1933" spans="1:20" ht="43.2" hidden="1" x14ac:dyDescent="0.3">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11">
        <f t="shared" si="120"/>
        <v>41051.145833333336</v>
      </c>
      <c r="P1933" s="11">
        <f t="shared" si="121"/>
        <v>41037.892465277779</v>
      </c>
      <c r="Q1933">
        <f t="shared" si="122"/>
        <v>121</v>
      </c>
      <c r="R1933">
        <f t="shared" si="123"/>
        <v>48.24</v>
      </c>
      <c r="S1933" t="s">
        <v>8328</v>
      </c>
      <c r="T1933" t="s">
        <v>8332</v>
      </c>
    </row>
    <row r="1934" spans="1:20" ht="57.6" hidden="1" x14ac:dyDescent="0.3">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11">
        <f t="shared" si="120"/>
        <v>40932.809872685182</v>
      </c>
      <c r="P1934" s="11">
        <f t="shared" si="121"/>
        <v>40911.809872685182</v>
      </c>
      <c r="Q1934">
        <f t="shared" si="122"/>
        <v>107</v>
      </c>
      <c r="R1934">
        <f t="shared" si="123"/>
        <v>70.209999999999994</v>
      </c>
      <c r="S1934" t="s">
        <v>8328</v>
      </c>
      <c r="T1934" t="s">
        <v>8332</v>
      </c>
    </row>
    <row r="1935" spans="1:20" ht="43.2" hidden="1" x14ac:dyDescent="0.3">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11">
        <f t="shared" si="120"/>
        <v>41909.130868055552</v>
      </c>
      <c r="P1935" s="11">
        <f t="shared" si="121"/>
        <v>41879.130868055552</v>
      </c>
      <c r="Q1935">
        <f t="shared" si="122"/>
        <v>172</v>
      </c>
      <c r="R1935">
        <f t="shared" si="123"/>
        <v>94.05</v>
      </c>
      <c r="S1935" t="s">
        <v>8328</v>
      </c>
      <c r="T1935" t="s">
        <v>8332</v>
      </c>
    </row>
    <row r="1936" spans="1:20" ht="43.2" hidden="1" x14ac:dyDescent="0.3">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11">
        <f t="shared" si="120"/>
        <v>40902.208333333336</v>
      </c>
      <c r="P1936" s="11">
        <f t="shared" si="121"/>
        <v>40865.867141203707</v>
      </c>
      <c r="Q1936">
        <f t="shared" si="122"/>
        <v>124</v>
      </c>
      <c r="R1936">
        <f t="shared" si="123"/>
        <v>80.27</v>
      </c>
      <c r="S1936" t="s">
        <v>8328</v>
      </c>
      <c r="T1936" t="s">
        <v>8332</v>
      </c>
    </row>
    <row r="1937" spans="1:20" ht="43.2" hidden="1" x14ac:dyDescent="0.3">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11">
        <f t="shared" si="120"/>
        <v>41811.207638888889</v>
      </c>
      <c r="P1937" s="11">
        <f t="shared" si="121"/>
        <v>41773.932534722226</v>
      </c>
      <c r="Q1937">
        <f t="shared" si="122"/>
        <v>108</v>
      </c>
      <c r="R1937">
        <f t="shared" si="123"/>
        <v>54.2</v>
      </c>
      <c r="S1937" t="s">
        <v>8328</v>
      </c>
      <c r="T1937" t="s">
        <v>8332</v>
      </c>
    </row>
    <row r="1938" spans="1:20" ht="43.2" hidden="1" x14ac:dyDescent="0.3">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11">
        <f t="shared" si="120"/>
        <v>40883.249305555553</v>
      </c>
      <c r="P1938" s="11">
        <f t="shared" si="121"/>
        <v>40852.889699074076</v>
      </c>
      <c r="Q1938">
        <f t="shared" si="122"/>
        <v>117</v>
      </c>
      <c r="R1938">
        <f t="shared" si="123"/>
        <v>60.27</v>
      </c>
      <c r="S1938" t="s">
        <v>8328</v>
      </c>
      <c r="T1938" t="s">
        <v>8332</v>
      </c>
    </row>
    <row r="1939" spans="1:20" ht="43.2" hidden="1" x14ac:dyDescent="0.3">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11">
        <f t="shared" si="120"/>
        <v>41075.165972222225</v>
      </c>
      <c r="P1939" s="11">
        <f t="shared" si="121"/>
        <v>41059.118993055556</v>
      </c>
      <c r="Q1939">
        <f t="shared" si="122"/>
        <v>187</v>
      </c>
      <c r="R1939">
        <f t="shared" si="123"/>
        <v>38.74</v>
      </c>
      <c r="S1939" t="s">
        <v>8328</v>
      </c>
      <c r="T1939" t="s">
        <v>8332</v>
      </c>
    </row>
    <row r="1940" spans="1:20" ht="43.2" hidden="1" x14ac:dyDescent="0.3">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11">
        <f t="shared" si="120"/>
        <v>41457.208333333336</v>
      </c>
      <c r="P1940" s="11">
        <f t="shared" si="121"/>
        <v>41426.259618055556</v>
      </c>
      <c r="Q1940">
        <f t="shared" si="122"/>
        <v>116</v>
      </c>
      <c r="R1940">
        <f t="shared" si="123"/>
        <v>152.54</v>
      </c>
      <c r="S1940" t="s">
        <v>8328</v>
      </c>
      <c r="T1940" t="s">
        <v>8332</v>
      </c>
    </row>
    <row r="1941" spans="1:20" ht="57.6" hidden="1" x14ac:dyDescent="0.3">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11">
        <f t="shared" si="120"/>
        <v>41343.943379629629</v>
      </c>
      <c r="P1941" s="11">
        <f t="shared" si="121"/>
        <v>41313.985046296293</v>
      </c>
      <c r="Q1941">
        <f t="shared" si="122"/>
        <v>111</v>
      </c>
      <c r="R1941">
        <f t="shared" si="123"/>
        <v>115.31</v>
      </c>
      <c r="S1941" t="s">
        <v>8328</v>
      </c>
      <c r="T1941" t="s">
        <v>8332</v>
      </c>
    </row>
    <row r="1942" spans="1:20" ht="43.2" hidden="1" x14ac:dyDescent="0.3">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11">
        <f t="shared" si="120"/>
        <v>40709.165972222225</v>
      </c>
      <c r="P1942" s="11">
        <f t="shared" si="121"/>
        <v>40670.507326388892</v>
      </c>
      <c r="Q1942">
        <f t="shared" si="122"/>
        <v>171</v>
      </c>
      <c r="R1942">
        <f t="shared" si="123"/>
        <v>35.840000000000003</v>
      </c>
      <c r="S1942" t="s">
        <v>8328</v>
      </c>
      <c r="T1942" t="s">
        <v>8332</v>
      </c>
    </row>
    <row r="1943" spans="1:20" ht="43.2" hidden="1" x14ac:dyDescent="0.3">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11">
        <f t="shared" si="120"/>
        <v>41774.290868055556</v>
      </c>
      <c r="P1943" s="11">
        <f t="shared" si="121"/>
        <v>41744.290868055556</v>
      </c>
      <c r="Q1943">
        <f t="shared" si="122"/>
        <v>126</v>
      </c>
      <c r="R1943">
        <f t="shared" si="123"/>
        <v>64.569999999999993</v>
      </c>
      <c r="S1943" t="s">
        <v>8322</v>
      </c>
      <c r="T1943" t="s">
        <v>8352</v>
      </c>
    </row>
    <row r="1944" spans="1:20" ht="43.2" hidden="1" x14ac:dyDescent="0.3">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11">
        <f t="shared" si="120"/>
        <v>40728.828009259261</v>
      </c>
      <c r="P1944" s="11">
        <f t="shared" si="121"/>
        <v>40638.828009259261</v>
      </c>
      <c r="Q1944">
        <f t="shared" si="122"/>
        <v>138</v>
      </c>
      <c r="R1944">
        <f t="shared" si="123"/>
        <v>87.44</v>
      </c>
      <c r="S1944" t="s">
        <v>8322</v>
      </c>
      <c r="T1944" t="s">
        <v>8352</v>
      </c>
    </row>
    <row r="1945" spans="1:20" ht="43.2" hidden="1" x14ac:dyDescent="0.3">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11">
        <f t="shared" si="120"/>
        <v>42593.269861111112</v>
      </c>
      <c r="P1945" s="11">
        <f t="shared" si="121"/>
        <v>42548.269861111112</v>
      </c>
      <c r="Q1945">
        <f t="shared" si="122"/>
        <v>1705</v>
      </c>
      <c r="R1945">
        <f t="shared" si="123"/>
        <v>68.819999999999993</v>
      </c>
      <c r="S1945" t="s">
        <v>8322</v>
      </c>
      <c r="T1945" t="s">
        <v>8352</v>
      </c>
    </row>
    <row r="1946" spans="1:20" ht="43.2" hidden="1" x14ac:dyDescent="0.3">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11">
        <f t="shared" si="120"/>
        <v>41760.584374999999</v>
      </c>
      <c r="P1946" s="11">
        <f t="shared" si="121"/>
        <v>41730.584374999999</v>
      </c>
      <c r="Q1946">
        <f t="shared" si="122"/>
        <v>788</v>
      </c>
      <c r="R1946">
        <f t="shared" si="123"/>
        <v>176.2</v>
      </c>
      <c r="S1946" t="s">
        <v>8322</v>
      </c>
      <c r="T1946" t="s">
        <v>8352</v>
      </c>
    </row>
    <row r="1947" spans="1:20" ht="43.2" hidden="1" x14ac:dyDescent="0.3">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11">
        <f t="shared" si="120"/>
        <v>42197.251828703709</v>
      </c>
      <c r="P1947" s="11">
        <f t="shared" si="121"/>
        <v>42157.251828703709</v>
      </c>
      <c r="Q1947">
        <f t="shared" si="122"/>
        <v>348</v>
      </c>
      <c r="R1947">
        <f t="shared" si="123"/>
        <v>511.79</v>
      </c>
      <c r="S1947" t="s">
        <v>8322</v>
      </c>
      <c r="T1947" t="s">
        <v>8352</v>
      </c>
    </row>
    <row r="1948" spans="1:20" ht="43.2" hidden="1" x14ac:dyDescent="0.3">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11">
        <f t="shared" si="120"/>
        <v>41749.108344907407</v>
      </c>
      <c r="P1948" s="11">
        <f t="shared" si="121"/>
        <v>41689.150011574071</v>
      </c>
      <c r="Q1948">
        <f t="shared" si="122"/>
        <v>150</v>
      </c>
      <c r="R1948">
        <f t="shared" si="123"/>
        <v>160.44</v>
      </c>
      <c r="S1948" t="s">
        <v>8322</v>
      </c>
      <c r="T1948" t="s">
        <v>8352</v>
      </c>
    </row>
    <row r="1949" spans="1:20" ht="57.6" hidden="1" x14ac:dyDescent="0.3">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11">
        <f t="shared" si="120"/>
        <v>40140.249305555553</v>
      </c>
      <c r="P1949" s="11">
        <f t="shared" si="121"/>
        <v>40102.918055555558</v>
      </c>
      <c r="Q1949">
        <f t="shared" si="122"/>
        <v>101</v>
      </c>
      <c r="R1949">
        <f t="shared" si="123"/>
        <v>35</v>
      </c>
      <c r="S1949" t="s">
        <v>8322</v>
      </c>
      <c r="T1949" t="s">
        <v>8352</v>
      </c>
    </row>
    <row r="1950" spans="1:20" ht="28.8" hidden="1" x14ac:dyDescent="0.3">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11">
        <f t="shared" si="120"/>
        <v>42527.709722222222</v>
      </c>
      <c r="P1950" s="11">
        <f t="shared" si="121"/>
        <v>42473.604270833333</v>
      </c>
      <c r="Q1950">
        <f t="shared" si="122"/>
        <v>800</v>
      </c>
      <c r="R1950">
        <f t="shared" si="123"/>
        <v>188.51</v>
      </c>
      <c r="S1950" t="s">
        <v>8322</v>
      </c>
      <c r="T1950" t="s">
        <v>8352</v>
      </c>
    </row>
    <row r="1951" spans="1:20" ht="43.2" hidden="1" x14ac:dyDescent="0.3">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11">
        <f t="shared" si="120"/>
        <v>41830.423043981478</v>
      </c>
      <c r="P1951" s="11">
        <f t="shared" si="121"/>
        <v>41800.423043981478</v>
      </c>
      <c r="Q1951">
        <f t="shared" si="122"/>
        <v>106</v>
      </c>
      <c r="R1951">
        <f t="shared" si="123"/>
        <v>56.2</v>
      </c>
      <c r="S1951" t="s">
        <v>8322</v>
      </c>
      <c r="T1951" t="s">
        <v>8352</v>
      </c>
    </row>
    <row r="1952" spans="1:20" ht="43.2" hidden="1" x14ac:dyDescent="0.3">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11">
        <f t="shared" si="120"/>
        <v>40655.181400462963</v>
      </c>
      <c r="P1952" s="11">
        <f t="shared" si="121"/>
        <v>40624.181400462963</v>
      </c>
      <c r="Q1952">
        <f t="shared" si="122"/>
        <v>201</v>
      </c>
      <c r="R1952">
        <f t="shared" si="123"/>
        <v>51.31</v>
      </c>
      <c r="S1952" t="s">
        <v>8322</v>
      </c>
      <c r="T1952" t="s">
        <v>8352</v>
      </c>
    </row>
    <row r="1953" spans="1:20" ht="43.2" hidden="1" x14ac:dyDescent="0.3">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11">
        <f t="shared" si="120"/>
        <v>42681.462233796294</v>
      </c>
      <c r="P1953" s="11">
        <f t="shared" si="121"/>
        <v>42651.420567129629</v>
      </c>
      <c r="Q1953">
        <f t="shared" si="122"/>
        <v>212</v>
      </c>
      <c r="R1953">
        <f t="shared" si="123"/>
        <v>127.36</v>
      </c>
      <c r="S1953" t="s">
        <v>8322</v>
      </c>
      <c r="T1953" t="s">
        <v>8352</v>
      </c>
    </row>
    <row r="1954" spans="1:20" ht="43.2" hidden="1" x14ac:dyDescent="0.3">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11">
        <f t="shared" si="120"/>
        <v>41563.60665509259</v>
      </c>
      <c r="P1954" s="11">
        <f t="shared" si="121"/>
        <v>41526.60665509259</v>
      </c>
      <c r="Q1954">
        <f t="shared" si="122"/>
        <v>198</v>
      </c>
      <c r="R1954">
        <f t="shared" si="123"/>
        <v>101.86</v>
      </c>
      <c r="S1954" t="s">
        <v>8322</v>
      </c>
      <c r="T1954" t="s">
        <v>8352</v>
      </c>
    </row>
    <row r="1955" spans="1:20" ht="43.2" hidden="1" x14ac:dyDescent="0.3">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11">
        <f t="shared" si="120"/>
        <v>40970.125</v>
      </c>
      <c r="P1955" s="11">
        <f t="shared" si="121"/>
        <v>40941.199826388889</v>
      </c>
      <c r="Q1955">
        <f t="shared" si="122"/>
        <v>226</v>
      </c>
      <c r="R1955">
        <f t="shared" si="123"/>
        <v>230.56</v>
      </c>
      <c r="S1955" t="s">
        <v>8322</v>
      </c>
      <c r="T1955" t="s">
        <v>8352</v>
      </c>
    </row>
    <row r="1956" spans="1:20" ht="28.8" hidden="1" x14ac:dyDescent="0.3">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11">
        <f t="shared" si="120"/>
        <v>42441.208333333328</v>
      </c>
      <c r="P1956" s="11">
        <f t="shared" si="121"/>
        <v>42394.580740740741</v>
      </c>
      <c r="Q1956">
        <f t="shared" si="122"/>
        <v>699</v>
      </c>
      <c r="R1956">
        <f t="shared" si="123"/>
        <v>842.11</v>
      </c>
      <c r="S1956" t="s">
        <v>8322</v>
      </c>
      <c r="T1956" t="s">
        <v>8352</v>
      </c>
    </row>
    <row r="1957" spans="1:20" ht="43.2" hidden="1" x14ac:dyDescent="0.3">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11">
        <f t="shared" si="120"/>
        <v>41052.791666666664</v>
      </c>
      <c r="P1957" s="11">
        <f t="shared" si="121"/>
        <v>41020.271770833337</v>
      </c>
      <c r="Q1957">
        <f t="shared" si="122"/>
        <v>399</v>
      </c>
      <c r="R1957">
        <f t="shared" si="123"/>
        <v>577.28</v>
      </c>
      <c r="S1957" t="s">
        <v>8322</v>
      </c>
      <c r="T1957" t="s">
        <v>8352</v>
      </c>
    </row>
    <row r="1958" spans="1:20" ht="43.2" hidden="1" x14ac:dyDescent="0.3">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11">
        <f t="shared" si="120"/>
        <v>42112.882002314815</v>
      </c>
      <c r="P1958" s="11">
        <f t="shared" si="121"/>
        <v>42067.923668981486</v>
      </c>
      <c r="Q1958">
        <f t="shared" si="122"/>
        <v>294</v>
      </c>
      <c r="R1958">
        <f t="shared" si="123"/>
        <v>483.34</v>
      </c>
      <c r="S1958" t="s">
        <v>8322</v>
      </c>
      <c r="T1958" t="s">
        <v>8352</v>
      </c>
    </row>
    <row r="1959" spans="1:20" ht="28.8" hidden="1" x14ac:dyDescent="0.3">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11">
        <f t="shared" si="120"/>
        <v>41209.098530092589</v>
      </c>
      <c r="P1959" s="11">
        <f t="shared" si="121"/>
        <v>41179.098530092589</v>
      </c>
      <c r="Q1959">
        <f t="shared" si="122"/>
        <v>168</v>
      </c>
      <c r="R1959">
        <f t="shared" si="123"/>
        <v>76.14</v>
      </c>
      <c r="S1959" t="s">
        <v>8322</v>
      </c>
      <c r="T1959" t="s">
        <v>8352</v>
      </c>
    </row>
    <row r="1960" spans="1:20" ht="43.2" hidden="1" x14ac:dyDescent="0.3">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11">
        <f t="shared" si="120"/>
        <v>41356.94630787037</v>
      </c>
      <c r="P1960" s="11">
        <f t="shared" si="121"/>
        <v>41326.987974537034</v>
      </c>
      <c r="Q1960">
        <f t="shared" si="122"/>
        <v>1436</v>
      </c>
      <c r="R1960">
        <f t="shared" si="123"/>
        <v>74.11</v>
      </c>
      <c r="S1960" t="s">
        <v>8322</v>
      </c>
      <c r="T1960" t="s">
        <v>8352</v>
      </c>
    </row>
    <row r="1961" spans="1:20" ht="57.6" hidden="1" x14ac:dyDescent="0.3">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11">
        <f t="shared" si="120"/>
        <v>41913</v>
      </c>
      <c r="P1961" s="11">
        <f t="shared" si="121"/>
        <v>41871.845601851855</v>
      </c>
      <c r="Q1961">
        <f t="shared" si="122"/>
        <v>157</v>
      </c>
      <c r="R1961">
        <f t="shared" si="123"/>
        <v>36.97</v>
      </c>
      <c r="S1961" t="s">
        <v>8322</v>
      </c>
      <c r="T1961" t="s">
        <v>8352</v>
      </c>
    </row>
    <row r="1962" spans="1:20" ht="43.2" hidden="1" x14ac:dyDescent="0.3">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11">
        <f t="shared" si="120"/>
        <v>41994.362743055557</v>
      </c>
      <c r="P1962" s="11">
        <f t="shared" si="121"/>
        <v>41964.362743055557</v>
      </c>
      <c r="Q1962">
        <f t="shared" si="122"/>
        <v>118</v>
      </c>
      <c r="R1962">
        <f t="shared" si="123"/>
        <v>2500.9699999999998</v>
      </c>
      <c r="S1962" t="s">
        <v>8322</v>
      </c>
      <c r="T1962" t="s">
        <v>8352</v>
      </c>
    </row>
    <row r="1963" spans="1:20" ht="43.2" hidden="1" x14ac:dyDescent="0.3">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11">
        <f t="shared" si="120"/>
        <v>41188.165972222225</v>
      </c>
      <c r="P1963" s="11">
        <f t="shared" si="121"/>
        <v>41148.194641203707</v>
      </c>
      <c r="Q1963">
        <f t="shared" si="122"/>
        <v>1105</v>
      </c>
      <c r="R1963">
        <f t="shared" si="123"/>
        <v>67.69</v>
      </c>
      <c r="S1963" t="s">
        <v>8322</v>
      </c>
      <c r="T1963" t="s">
        <v>8352</v>
      </c>
    </row>
    <row r="1964" spans="1:20" ht="43.2" hidden="1" x14ac:dyDescent="0.3">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11">
        <f t="shared" si="120"/>
        <v>41772.780509259261</v>
      </c>
      <c r="P1964" s="11">
        <f t="shared" si="121"/>
        <v>41742.780509259261</v>
      </c>
      <c r="Q1964">
        <f t="shared" si="122"/>
        <v>193</v>
      </c>
      <c r="R1964">
        <f t="shared" si="123"/>
        <v>63.05</v>
      </c>
      <c r="S1964" t="s">
        <v>8322</v>
      </c>
      <c r="T1964" t="s">
        <v>8352</v>
      </c>
    </row>
    <row r="1965" spans="1:20" ht="43.2" hidden="1" x14ac:dyDescent="0.3">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11">
        <f t="shared" si="120"/>
        <v>41898.429791666669</v>
      </c>
      <c r="P1965" s="11">
        <f t="shared" si="121"/>
        <v>41863.429791666669</v>
      </c>
      <c r="Q1965">
        <f t="shared" si="122"/>
        <v>127</v>
      </c>
      <c r="R1965">
        <f t="shared" si="123"/>
        <v>117.6</v>
      </c>
      <c r="S1965" t="s">
        <v>8322</v>
      </c>
      <c r="T1965" t="s">
        <v>8352</v>
      </c>
    </row>
    <row r="1966" spans="1:20" ht="43.2" hidden="1" x14ac:dyDescent="0.3">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11">
        <f t="shared" si="120"/>
        <v>42482.272824074069</v>
      </c>
      <c r="P1966" s="11">
        <f t="shared" si="121"/>
        <v>42452.272824074069</v>
      </c>
      <c r="Q1966">
        <f t="shared" si="122"/>
        <v>260</v>
      </c>
      <c r="R1966">
        <f t="shared" si="123"/>
        <v>180.75</v>
      </c>
      <c r="S1966" t="s">
        <v>8322</v>
      </c>
      <c r="T1966" t="s">
        <v>8352</v>
      </c>
    </row>
    <row r="1967" spans="1:20" ht="43.2" hidden="1" x14ac:dyDescent="0.3">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11">
        <f t="shared" si="120"/>
        <v>40920.041666666664</v>
      </c>
      <c r="P1967" s="11">
        <f t="shared" si="121"/>
        <v>40898.089236111111</v>
      </c>
      <c r="Q1967">
        <f t="shared" si="122"/>
        <v>262</v>
      </c>
      <c r="R1967">
        <f t="shared" si="123"/>
        <v>127.32</v>
      </c>
      <c r="S1967" t="s">
        <v>8322</v>
      </c>
      <c r="T1967" t="s">
        <v>8352</v>
      </c>
    </row>
    <row r="1968" spans="1:20" ht="43.2" hidden="1" x14ac:dyDescent="0.3">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11">
        <f t="shared" si="120"/>
        <v>41865.540486111109</v>
      </c>
      <c r="P1968" s="11">
        <f t="shared" si="121"/>
        <v>41835.540486111109</v>
      </c>
      <c r="Q1968">
        <f t="shared" si="122"/>
        <v>207</v>
      </c>
      <c r="R1968">
        <f t="shared" si="123"/>
        <v>136.63999999999999</v>
      </c>
      <c r="S1968" t="s">
        <v>8322</v>
      </c>
      <c r="T1968" t="s">
        <v>8352</v>
      </c>
    </row>
    <row r="1969" spans="1:20" ht="43.2" hidden="1" x14ac:dyDescent="0.3">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11">
        <f t="shared" si="120"/>
        <v>41760.663530092592</v>
      </c>
      <c r="P1969" s="11">
        <f t="shared" si="121"/>
        <v>41730.663530092592</v>
      </c>
      <c r="Q1969">
        <f t="shared" si="122"/>
        <v>370</v>
      </c>
      <c r="R1969">
        <f t="shared" si="123"/>
        <v>182.78</v>
      </c>
      <c r="S1969" t="s">
        <v>8322</v>
      </c>
      <c r="T1969" t="s">
        <v>8352</v>
      </c>
    </row>
    <row r="1970" spans="1:20" ht="28.8" hidden="1" x14ac:dyDescent="0.3">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11">
        <f t="shared" si="120"/>
        <v>42707.628645833334</v>
      </c>
      <c r="P1970" s="11">
        <f t="shared" si="121"/>
        <v>42676.586979166663</v>
      </c>
      <c r="Q1970">
        <f t="shared" si="122"/>
        <v>285</v>
      </c>
      <c r="R1970">
        <f t="shared" si="123"/>
        <v>279.38</v>
      </c>
      <c r="S1970" t="s">
        <v>8322</v>
      </c>
      <c r="T1970" t="s">
        <v>8352</v>
      </c>
    </row>
    <row r="1971" spans="1:20" ht="43.2" hidden="1" x14ac:dyDescent="0.3">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11">
        <f t="shared" si="120"/>
        <v>42587.792453703703</v>
      </c>
      <c r="P1971" s="11">
        <f t="shared" si="121"/>
        <v>42557.792453703703</v>
      </c>
      <c r="Q1971">
        <f t="shared" si="122"/>
        <v>579</v>
      </c>
      <c r="R1971">
        <f t="shared" si="123"/>
        <v>61.38</v>
      </c>
      <c r="S1971" t="s">
        <v>8322</v>
      </c>
      <c r="T1971" t="s">
        <v>8352</v>
      </c>
    </row>
    <row r="1972" spans="1:20" ht="43.2" hidden="1" x14ac:dyDescent="0.3">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11">
        <f t="shared" si="120"/>
        <v>41384.151631944449</v>
      </c>
      <c r="P1972" s="11">
        <f t="shared" si="121"/>
        <v>41324.193298611113</v>
      </c>
      <c r="Q1972">
        <f t="shared" si="122"/>
        <v>1132</v>
      </c>
      <c r="R1972">
        <f t="shared" si="123"/>
        <v>80.73</v>
      </c>
      <c r="S1972" t="s">
        <v>8322</v>
      </c>
      <c r="T1972" t="s">
        <v>8352</v>
      </c>
    </row>
    <row r="1973" spans="1:20" ht="43.2" hidden="1" x14ac:dyDescent="0.3">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11">
        <f t="shared" si="120"/>
        <v>41593.166666666664</v>
      </c>
      <c r="P1973" s="11">
        <f t="shared" si="121"/>
        <v>41561.500706018516</v>
      </c>
      <c r="Q1973">
        <f t="shared" si="122"/>
        <v>263</v>
      </c>
      <c r="R1973">
        <f t="shared" si="123"/>
        <v>272.36</v>
      </c>
      <c r="S1973" t="s">
        <v>8322</v>
      </c>
      <c r="T1973" t="s">
        <v>8352</v>
      </c>
    </row>
    <row r="1974" spans="1:20" ht="43.2" hidden="1" x14ac:dyDescent="0.3">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11">
        <f t="shared" si="120"/>
        <v>41231.053749999999</v>
      </c>
      <c r="P1974" s="11">
        <f t="shared" si="121"/>
        <v>41201.012083333335</v>
      </c>
      <c r="Q1974">
        <f t="shared" si="122"/>
        <v>674</v>
      </c>
      <c r="R1974">
        <f t="shared" si="123"/>
        <v>70.849999999999994</v>
      </c>
      <c r="S1974" t="s">
        <v>8322</v>
      </c>
      <c r="T1974" t="s">
        <v>8352</v>
      </c>
    </row>
    <row r="1975" spans="1:20" ht="43.2" hidden="1" x14ac:dyDescent="0.3">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11">
        <f t="shared" si="120"/>
        <v>42588.291666666672</v>
      </c>
      <c r="P1975" s="11">
        <f t="shared" si="121"/>
        <v>42549.722962962958</v>
      </c>
      <c r="Q1975">
        <f t="shared" si="122"/>
        <v>257</v>
      </c>
      <c r="R1975">
        <f t="shared" si="123"/>
        <v>247.94</v>
      </c>
      <c r="S1975" t="s">
        <v>8322</v>
      </c>
      <c r="T1975" t="s">
        <v>8352</v>
      </c>
    </row>
    <row r="1976" spans="1:20" ht="43.2" hidden="1" x14ac:dyDescent="0.3">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11">
        <f t="shared" si="120"/>
        <v>41505.334131944444</v>
      </c>
      <c r="P1976" s="11">
        <f t="shared" si="121"/>
        <v>41445.334131944444</v>
      </c>
      <c r="Q1976">
        <f t="shared" si="122"/>
        <v>375</v>
      </c>
      <c r="R1976">
        <f t="shared" si="123"/>
        <v>186.81</v>
      </c>
      <c r="S1976" t="s">
        <v>8322</v>
      </c>
      <c r="T1976" t="s">
        <v>8352</v>
      </c>
    </row>
    <row r="1977" spans="1:20" ht="28.8" hidden="1" x14ac:dyDescent="0.3">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11">
        <f t="shared" si="120"/>
        <v>41343.755219907405</v>
      </c>
      <c r="P1977" s="11">
        <f t="shared" si="121"/>
        <v>41313.755219907405</v>
      </c>
      <c r="Q1977">
        <f t="shared" si="122"/>
        <v>209</v>
      </c>
      <c r="R1977">
        <f t="shared" si="123"/>
        <v>131.99</v>
      </c>
      <c r="S1977" t="s">
        <v>8322</v>
      </c>
      <c r="T1977" t="s">
        <v>8352</v>
      </c>
    </row>
    <row r="1978" spans="1:20" ht="28.8" hidden="1" x14ac:dyDescent="0.3">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11">
        <f t="shared" si="120"/>
        <v>41468.899594907409</v>
      </c>
      <c r="P1978" s="11">
        <f t="shared" si="121"/>
        <v>41438.899594907409</v>
      </c>
      <c r="Q1978">
        <f t="shared" si="122"/>
        <v>347</v>
      </c>
      <c r="R1978">
        <f t="shared" si="123"/>
        <v>29.31</v>
      </c>
      <c r="S1978" t="s">
        <v>8322</v>
      </c>
      <c r="T1978" t="s">
        <v>8352</v>
      </c>
    </row>
    <row r="1979" spans="1:20" ht="43.2" hidden="1" x14ac:dyDescent="0.3">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11">
        <f t="shared" si="120"/>
        <v>42357.332638888889</v>
      </c>
      <c r="P1979" s="11">
        <f t="shared" si="121"/>
        <v>42311.216898148152</v>
      </c>
      <c r="Q1979">
        <f t="shared" si="122"/>
        <v>402</v>
      </c>
      <c r="R1979">
        <f t="shared" si="123"/>
        <v>245.02</v>
      </c>
      <c r="S1979" t="s">
        <v>8322</v>
      </c>
      <c r="T1979" t="s">
        <v>8352</v>
      </c>
    </row>
    <row r="1980" spans="1:20" ht="43.2" hidden="1" x14ac:dyDescent="0.3">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11">
        <f t="shared" si="120"/>
        <v>41072.291666666664</v>
      </c>
      <c r="P1980" s="11">
        <f t="shared" si="121"/>
        <v>41039.225601851853</v>
      </c>
      <c r="Q1980">
        <f t="shared" si="122"/>
        <v>1027</v>
      </c>
      <c r="R1980">
        <f t="shared" si="123"/>
        <v>1323.25</v>
      </c>
      <c r="S1980" t="s">
        <v>8322</v>
      </c>
      <c r="T1980" t="s">
        <v>8352</v>
      </c>
    </row>
    <row r="1981" spans="1:20" ht="43.2" hidden="1" x14ac:dyDescent="0.3">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11">
        <f t="shared" si="120"/>
        <v>42327.207638888889</v>
      </c>
      <c r="P1981" s="11">
        <f t="shared" si="121"/>
        <v>42290.460023148145</v>
      </c>
      <c r="Q1981">
        <f t="shared" si="122"/>
        <v>115</v>
      </c>
      <c r="R1981">
        <f t="shared" si="123"/>
        <v>282.66000000000003</v>
      </c>
      <c r="S1981" t="s">
        <v>8322</v>
      </c>
      <c r="T1981" t="s">
        <v>8352</v>
      </c>
    </row>
    <row r="1982" spans="1:20" ht="28.8" hidden="1" x14ac:dyDescent="0.3">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11">
        <f t="shared" si="120"/>
        <v>42463.500717592593</v>
      </c>
      <c r="P1982" s="11">
        <f t="shared" si="121"/>
        <v>42423.542384259257</v>
      </c>
      <c r="Q1982">
        <f t="shared" si="122"/>
        <v>355</v>
      </c>
      <c r="R1982">
        <f t="shared" si="123"/>
        <v>91.21</v>
      </c>
      <c r="S1982" t="s">
        <v>8322</v>
      </c>
      <c r="T1982" t="s">
        <v>8352</v>
      </c>
    </row>
    <row r="1983" spans="1:20" ht="43.2" hidden="1" x14ac:dyDescent="0.3">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11">
        <f t="shared" si="120"/>
        <v>41829.725289351853</v>
      </c>
      <c r="P1983" s="11">
        <f t="shared" si="121"/>
        <v>41799.725289351853</v>
      </c>
      <c r="Q1983">
        <f t="shared" si="122"/>
        <v>5</v>
      </c>
      <c r="R1983">
        <f t="shared" si="123"/>
        <v>31.75</v>
      </c>
      <c r="S1983" t="s">
        <v>8341</v>
      </c>
      <c r="T1983" t="s">
        <v>8353</v>
      </c>
    </row>
    <row r="1984" spans="1:20" ht="43.2" hidden="1" x14ac:dyDescent="0.3">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11">
        <f t="shared" si="120"/>
        <v>42708.628321759257</v>
      </c>
      <c r="P1984" s="11">
        <f t="shared" si="121"/>
        <v>42678.586655092593</v>
      </c>
      <c r="Q1984">
        <f t="shared" si="122"/>
        <v>0</v>
      </c>
      <c r="R1984">
        <f t="shared" si="123"/>
        <v>0</v>
      </c>
      <c r="S1984" t="s">
        <v>8341</v>
      </c>
      <c r="T1984" t="s">
        <v>8353</v>
      </c>
    </row>
    <row r="1985" spans="1:20" ht="43.2" hidden="1" x14ac:dyDescent="0.3">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11">
        <f t="shared" si="120"/>
        <v>42615.291666666672</v>
      </c>
      <c r="P1985" s="11">
        <f t="shared" si="121"/>
        <v>42593.011782407411</v>
      </c>
      <c r="Q1985">
        <f t="shared" si="122"/>
        <v>4</v>
      </c>
      <c r="R1985">
        <f t="shared" si="123"/>
        <v>88.69</v>
      </c>
      <c r="S1985" t="s">
        <v>8341</v>
      </c>
      <c r="T1985" t="s">
        <v>8353</v>
      </c>
    </row>
    <row r="1986" spans="1:20" ht="57.6" hidden="1" x14ac:dyDescent="0.3">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11">
        <f t="shared" ref="O1986:O2049" si="124">(((I1986/60)/60)/24)+DATE(1970,1,1)</f>
        <v>41973.831956018519</v>
      </c>
      <c r="P1986" s="11">
        <f t="shared" ref="P1986:P2049" si="125">(((J1986/60)/60)/24)+DATE(1970,1,1)</f>
        <v>41913.790289351848</v>
      </c>
      <c r="Q1986">
        <f t="shared" ref="Q1986:Q2049" si="126">ROUND(E1986/D1986*100,0)</f>
        <v>21</v>
      </c>
      <c r="R1986">
        <f t="shared" si="123"/>
        <v>453.14</v>
      </c>
      <c r="S1986" t="s">
        <v>8341</v>
      </c>
      <c r="T1986" t="s">
        <v>8353</v>
      </c>
    </row>
    <row r="1987" spans="1:20" ht="43.2" hidden="1" x14ac:dyDescent="0.3">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11">
        <f t="shared" si="124"/>
        <v>42584.958333333328</v>
      </c>
      <c r="P1987" s="11">
        <f t="shared" si="125"/>
        <v>42555.698738425926</v>
      </c>
      <c r="Q1987">
        <f t="shared" si="126"/>
        <v>3</v>
      </c>
      <c r="R1987">
        <f t="shared" ref="R1987:R2050" si="127">IFERROR(ROUND(E1987/L1987,2),0)</f>
        <v>12.75</v>
      </c>
      <c r="S1987" t="s">
        <v>8341</v>
      </c>
      <c r="T1987" t="s">
        <v>8353</v>
      </c>
    </row>
    <row r="1988" spans="1:20" ht="43.2" hidden="1" x14ac:dyDescent="0.3">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11">
        <f t="shared" si="124"/>
        <v>42443.392164351855</v>
      </c>
      <c r="P1988" s="11">
        <f t="shared" si="125"/>
        <v>42413.433831018512</v>
      </c>
      <c r="Q1988">
        <f t="shared" si="126"/>
        <v>0</v>
      </c>
      <c r="R1988">
        <f t="shared" si="127"/>
        <v>1</v>
      </c>
      <c r="S1988" t="s">
        <v>8341</v>
      </c>
      <c r="T1988" t="s">
        <v>8353</v>
      </c>
    </row>
    <row r="1989" spans="1:20" ht="28.8" hidden="1" x14ac:dyDescent="0.3">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11">
        <f t="shared" si="124"/>
        <v>42064.639768518522</v>
      </c>
      <c r="P1989" s="11">
        <f t="shared" si="125"/>
        <v>42034.639768518522</v>
      </c>
      <c r="Q1989">
        <f t="shared" si="126"/>
        <v>42</v>
      </c>
      <c r="R1989">
        <f t="shared" si="127"/>
        <v>83.43</v>
      </c>
      <c r="S1989" t="s">
        <v>8341</v>
      </c>
      <c r="T1989" t="s">
        <v>8353</v>
      </c>
    </row>
    <row r="1990" spans="1:20" hidden="1" x14ac:dyDescent="0.3">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11">
        <f t="shared" si="124"/>
        <v>42236.763217592597</v>
      </c>
      <c r="P1990" s="11">
        <f t="shared" si="125"/>
        <v>42206.763217592597</v>
      </c>
      <c r="Q1990">
        <f t="shared" si="126"/>
        <v>0</v>
      </c>
      <c r="R1990">
        <f t="shared" si="127"/>
        <v>25</v>
      </c>
      <c r="S1990" t="s">
        <v>8341</v>
      </c>
      <c r="T1990" t="s">
        <v>8353</v>
      </c>
    </row>
    <row r="1991" spans="1:20" ht="43.2" hidden="1" x14ac:dyDescent="0.3">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11">
        <f t="shared" si="124"/>
        <v>42715.680648148147</v>
      </c>
      <c r="P1991" s="11">
        <f t="shared" si="125"/>
        <v>42685.680648148147</v>
      </c>
      <c r="Q1991">
        <f t="shared" si="126"/>
        <v>1</v>
      </c>
      <c r="R1991">
        <f t="shared" si="127"/>
        <v>50</v>
      </c>
      <c r="S1991" t="s">
        <v>8341</v>
      </c>
      <c r="T1991" t="s">
        <v>8353</v>
      </c>
    </row>
    <row r="1992" spans="1:20" ht="43.2" hidden="1" x14ac:dyDescent="0.3">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11">
        <f t="shared" si="124"/>
        <v>42413.195972222224</v>
      </c>
      <c r="P1992" s="11">
        <f t="shared" si="125"/>
        <v>42398.195972222224</v>
      </c>
      <c r="Q1992">
        <f t="shared" si="126"/>
        <v>17</v>
      </c>
      <c r="R1992">
        <f t="shared" si="127"/>
        <v>101.8</v>
      </c>
      <c r="S1992" t="s">
        <v>8341</v>
      </c>
      <c r="T1992" t="s">
        <v>8353</v>
      </c>
    </row>
    <row r="1993" spans="1:20" ht="28.8" hidden="1" x14ac:dyDescent="0.3">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11">
        <f t="shared" si="124"/>
        <v>42188.89335648148</v>
      </c>
      <c r="P1993" s="11">
        <f t="shared" si="125"/>
        <v>42167.89335648148</v>
      </c>
      <c r="Q1993">
        <f t="shared" si="126"/>
        <v>7</v>
      </c>
      <c r="R1993">
        <f t="shared" si="127"/>
        <v>46.67</v>
      </c>
      <c r="S1993" t="s">
        <v>8341</v>
      </c>
      <c r="T1993" t="s">
        <v>8353</v>
      </c>
    </row>
    <row r="1994" spans="1:20" ht="28.8" hidden="1" x14ac:dyDescent="0.3">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11">
        <f t="shared" si="124"/>
        <v>42053.143414351856</v>
      </c>
      <c r="P1994" s="11">
        <f t="shared" si="125"/>
        <v>42023.143414351856</v>
      </c>
      <c r="Q1994">
        <f t="shared" si="126"/>
        <v>0</v>
      </c>
      <c r="R1994">
        <f t="shared" si="127"/>
        <v>1</v>
      </c>
      <c r="S1994" t="s">
        <v>8341</v>
      </c>
      <c r="T1994" t="s">
        <v>8353</v>
      </c>
    </row>
    <row r="1995" spans="1:20" ht="43.2" hidden="1" x14ac:dyDescent="0.3">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11">
        <f t="shared" si="124"/>
        <v>42359.58839120371</v>
      </c>
      <c r="P1995" s="11">
        <f t="shared" si="125"/>
        <v>42329.58839120371</v>
      </c>
      <c r="Q1995">
        <f t="shared" si="126"/>
        <v>0</v>
      </c>
      <c r="R1995">
        <f t="shared" si="127"/>
        <v>0</v>
      </c>
      <c r="S1995" t="s">
        <v>8341</v>
      </c>
      <c r="T1995" t="s">
        <v>8353</v>
      </c>
    </row>
    <row r="1996" spans="1:20" ht="57.6" hidden="1" x14ac:dyDescent="0.3">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11">
        <f t="shared" si="124"/>
        <v>42711.047939814816</v>
      </c>
      <c r="P1996" s="11">
        <f t="shared" si="125"/>
        <v>42651.006273148145</v>
      </c>
      <c r="Q1996">
        <f t="shared" si="126"/>
        <v>0</v>
      </c>
      <c r="R1996">
        <f t="shared" si="127"/>
        <v>0</v>
      </c>
      <c r="S1996" t="s">
        <v>8341</v>
      </c>
      <c r="T1996" t="s">
        <v>8353</v>
      </c>
    </row>
    <row r="1997" spans="1:20" ht="43.2" hidden="1" x14ac:dyDescent="0.3">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11">
        <f t="shared" si="124"/>
        <v>42201.902037037042</v>
      </c>
      <c r="P1997" s="11">
        <f t="shared" si="125"/>
        <v>42181.902037037042</v>
      </c>
      <c r="Q1997">
        <f t="shared" si="126"/>
        <v>8</v>
      </c>
      <c r="R1997">
        <f t="shared" si="127"/>
        <v>26</v>
      </c>
      <c r="S1997" t="s">
        <v>8341</v>
      </c>
      <c r="T1997" t="s">
        <v>8353</v>
      </c>
    </row>
    <row r="1998" spans="1:20" ht="57.6" hidden="1" x14ac:dyDescent="0.3">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11">
        <f t="shared" si="124"/>
        <v>41830.819571759261</v>
      </c>
      <c r="P1998" s="11">
        <f t="shared" si="125"/>
        <v>41800.819571759261</v>
      </c>
      <c r="Q1998">
        <f t="shared" si="126"/>
        <v>0</v>
      </c>
      <c r="R1998">
        <f t="shared" si="127"/>
        <v>0</v>
      </c>
      <c r="S1998" t="s">
        <v>8341</v>
      </c>
      <c r="T1998" t="s">
        <v>8353</v>
      </c>
    </row>
    <row r="1999" spans="1:20" ht="43.2" hidden="1" x14ac:dyDescent="0.3">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11">
        <f t="shared" si="124"/>
        <v>41877.930694444447</v>
      </c>
      <c r="P1999" s="11">
        <f t="shared" si="125"/>
        <v>41847.930694444447</v>
      </c>
      <c r="Q1999">
        <f t="shared" si="126"/>
        <v>0</v>
      </c>
      <c r="R1999">
        <f t="shared" si="127"/>
        <v>0</v>
      </c>
      <c r="S1999" t="s">
        <v>8341</v>
      </c>
      <c r="T1999" t="s">
        <v>8353</v>
      </c>
    </row>
    <row r="2000" spans="1:20" ht="43.2" hidden="1" x14ac:dyDescent="0.3">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11">
        <f t="shared" si="124"/>
        <v>41852.118495370371</v>
      </c>
      <c r="P2000" s="11">
        <f t="shared" si="125"/>
        <v>41807.118495370371</v>
      </c>
      <c r="Q2000">
        <f t="shared" si="126"/>
        <v>26</v>
      </c>
      <c r="R2000">
        <f t="shared" si="127"/>
        <v>218.33</v>
      </c>
      <c r="S2000" t="s">
        <v>8341</v>
      </c>
      <c r="T2000" t="s">
        <v>8353</v>
      </c>
    </row>
    <row r="2001" spans="1:20" ht="43.2" hidden="1" x14ac:dyDescent="0.3">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11">
        <f t="shared" si="124"/>
        <v>41956.524398148147</v>
      </c>
      <c r="P2001" s="11">
        <f t="shared" si="125"/>
        <v>41926.482731481483</v>
      </c>
      <c r="Q2001">
        <f t="shared" si="126"/>
        <v>1</v>
      </c>
      <c r="R2001">
        <f t="shared" si="127"/>
        <v>33.71</v>
      </c>
      <c r="S2001" t="s">
        <v>8341</v>
      </c>
      <c r="T2001" t="s">
        <v>8353</v>
      </c>
    </row>
    <row r="2002" spans="1:20" ht="43.2" hidden="1" x14ac:dyDescent="0.3">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11">
        <f t="shared" si="124"/>
        <v>42375.951539351852</v>
      </c>
      <c r="P2002" s="11">
        <f t="shared" si="125"/>
        <v>42345.951539351852</v>
      </c>
      <c r="Q2002">
        <f t="shared" si="126"/>
        <v>13</v>
      </c>
      <c r="R2002">
        <f t="shared" si="127"/>
        <v>25</v>
      </c>
      <c r="S2002" t="s">
        <v>8341</v>
      </c>
      <c r="T2002" t="s">
        <v>8353</v>
      </c>
    </row>
    <row r="2003" spans="1:20" ht="43.2" hidden="1" x14ac:dyDescent="0.3">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11">
        <f t="shared" si="124"/>
        <v>42167.833333333328</v>
      </c>
      <c r="P2003" s="11">
        <f t="shared" si="125"/>
        <v>42136.209675925929</v>
      </c>
      <c r="Q2003">
        <f t="shared" si="126"/>
        <v>382</v>
      </c>
      <c r="R2003">
        <f t="shared" si="127"/>
        <v>128.38999999999999</v>
      </c>
      <c r="S2003" t="s">
        <v>8322</v>
      </c>
      <c r="T2003" t="s">
        <v>8352</v>
      </c>
    </row>
    <row r="2004" spans="1:20" ht="43.2" hidden="1" x14ac:dyDescent="0.3">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11">
        <f t="shared" si="124"/>
        <v>42758.71230324074</v>
      </c>
      <c r="P2004" s="11">
        <f t="shared" si="125"/>
        <v>42728.71230324074</v>
      </c>
      <c r="Q2004">
        <f t="shared" si="126"/>
        <v>217</v>
      </c>
      <c r="R2004">
        <f t="shared" si="127"/>
        <v>78.83</v>
      </c>
      <c r="S2004" t="s">
        <v>8322</v>
      </c>
      <c r="T2004" t="s">
        <v>8352</v>
      </c>
    </row>
    <row r="2005" spans="1:20" ht="57.6" hidden="1" x14ac:dyDescent="0.3">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11">
        <f t="shared" si="124"/>
        <v>40361.958333333336</v>
      </c>
      <c r="P2005" s="11">
        <f t="shared" si="125"/>
        <v>40347.125601851854</v>
      </c>
      <c r="Q2005">
        <f t="shared" si="126"/>
        <v>312</v>
      </c>
      <c r="R2005">
        <f t="shared" si="127"/>
        <v>91.76</v>
      </c>
      <c r="S2005" t="s">
        <v>8322</v>
      </c>
      <c r="T2005" t="s">
        <v>8352</v>
      </c>
    </row>
    <row r="2006" spans="1:20" ht="43.2" hidden="1" x14ac:dyDescent="0.3">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11">
        <f t="shared" si="124"/>
        <v>41830.604895833334</v>
      </c>
      <c r="P2006" s="11">
        <f t="shared" si="125"/>
        <v>41800.604895833334</v>
      </c>
      <c r="Q2006">
        <f t="shared" si="126"/>
        <v>234</v>
      </c>
      <c r="R2006">
        <f t="shared" si="127"/>
        <v>331.1</v>
      </c>
      <c r="S2006" t="s">
        <v>8322</v>
      </c>
      <c r="T2006" t="s">
        <v>8352</v>
      </c>
    </row>
    <row r="2007" spans="1:20" ht="43.2" hidden="1" x14ac:dyDescent="0.3">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11">
        <f t="shared" si="124"/>
        <v>41563.165972222225</v>
      </c>
      <c r="P2007" s="11">
        <f t="shared" si="125"/>
        <v>41535.812708333331</v>
      </c>
      <c r="Q2007">
        <f t="shared" si="126"/>
        <v>124</v>
      </c>
      <c r="R2007">
        <f t="shared" si="127"/>
        <v>194.26</v>
      </c>
      <c r="S2007" t="s">
        <v>8322</v>
      </c>
      <c r="T2007" t="s">
        <v>8352</v>
      </c>
    </row>
    <row r="2008" spans="1:20" ht="57.6" hidden="1" x14ac:dyDescent="0.3">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11">
        <f t="shared" si="124"/>
        <v>41976.542187500003</v>
      </c>
      <c r="P2008" s="11">
        <f t="shared" si="125"/>
        <v>41941.500520833331</v>
      </c>
      <c r="Q2008">
        <f t="shared" si="126"/>
        <v>248</v>
      </c>
      <c r="R2008">
        <f t="shared" si="127"/>
        <v>408.98</v>
      </c>
      <c r="S2008" t="s">
        <v>8322</v>
      </c>
      <c r="T2008" t="s">
        <v>8352</v>
      </c>
    </row>
    <row r="2009" spans="1:20" ht="57.6" hidden="1" x14ac:dyDescent="0.3">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11">
        <f t="shared" si="124"/>
        <v>40414.166666666664</v>
      </c>
      <c r="P2009" s="11">
        <f t="shared" si="125"/>
        <v>40347.837800925925</v>
      </c>
      <c r="Q2009">
        <f t="shared" si="126"/>
        <v>116</v>
      </c>
      <c r="R2009">
        <f t="shared" si="127"/>
        <v>84.46</v>
      </c>
      <c r="S2009" t="s">
        <v>8322</v>
      </c>
      <c r="T2009" t="s">
        <v>8352</v>
      </c>
    </row>
    <row r="2010" spans="1:20" ht="43.2" hidden="1" x14ac:dyDescent="0.3">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11">
        <f t="shared" si="124"/>
        <v>40805.604421296295</v>
      </c>
      <c r="P2010" s="11">
        <f t="shared" si="125"/>
        <v>40761.604421296295</v>
      </c>
      <c r="Q2010">
        <f t="shared" si="126"/>
        <v>117</v>
      </c>
      <c r="R2010">
        <f t="shared" si="127"/>
        <v>44.85</v>
      </c>
      <c r="S2010" t="s">
        <v>8322</v>
      </c>
      <c r="T2010" t="s">
        <v>8352</v>
      </c>
    </row>
    <row r="2011" spans="1:20" ht="43.2" hidden="1" x14ac:dyDescent="0.3">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11">
        <f t="shared" si="124"/>
        <v>42697.365081018521</v>
      </c>
      <c r="P2011" s="11">
        <f t="shared" si="125"/>
        <v>42661.323414351849</v>
      </c>
      <c r="Q2011">
        <f t="shared" si="126"/>
        <v>305</v>
      </c>
      <c r="R2011">
        <f t="shared" si="127"/>
        <v>383.36</v>
      </c>
      <c r="S2011" t="s">
        <v>8322</v>
      </c>
      <c r="T2011" t="s">
        <v>8352</v>
      </c>
    </row>
    <row r="2012" spans="1:20" ht="28.8" hidden="1" x14ac:dyDescent="0.3">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11">
        <f t="shared" si="124"/>
        <v>42600.996423611112</v>
      </c>
      <c r="P2012" s="11">
        <f t="shared" si="125"/>
        <v>42570.996423611112</v>
      </c>
      <c r="Q2012">
        <f t="shared" si="126"/>
        <v>320</v>
      </c>
      <c r="R2012">
        <f t="shared" si="127"/>
        <v>55.28</v>
      </c>
      <c r="S2012" t="s">
        <v>8322</v>
      </c>
      <c r="T2012" t="s">
        <v>8352</v>
      </c>
    </row>
    <row r="2013" spans="1:20" ht="43.2" hidden="1" x14ac:dyDescent="0.3">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11">
        <f t="shared" si="124"/>
        <v>42380.958333333328</v>
      </c>
      <c r="P2013" s="11">
        <f t="shared" si="125"/>
        <v>42347.358483796299</v>
      </c>
      <c r="Q2013">
        <f t="shared" si="126"/>
        <v>820</v>
      </c>
      <c r="R2013">
        <f t="shared" si="127"/>
        <v>422.02</v>
      </c>
      <c r="S2013" t="s">
        <v>8322</v>
      </c>
      <c r="T2013" t="s">
        <v>8352</v>
      </c>
    </row>
    <row r="2014" spans="1:20" ht="43.2" hidden="1" x14ac:dyDescent="0.3">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11">
        <f t="shared" si="124"/>
        <v>42040.822233796294</v>
      </c>
      <c r="P2014" s="11">
        <f t="shared" si="125"/>
        <v>42010.822233796294</v>
      </c>
      <c r="Q2014">
        <f t="shared" si="126"/>
        <v>235</v>
      </c>
      <c r="R2014">
        <f t="shared" si="127"/>
        <v>64.180000000000007</v>
      </c>
      <c r="S2014" t="s">
        <v>8322</v>
      </c>
      <c r="T2014" t="s">
        <v>8352</v>
      </c>
    </row>
    <row r="2015" spans="1:20" ht="43.2" hidden="1" x14ac:dyDescent="0.3">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11">
        <f t="shared" si="124"/>
        <v>42559.960810185185</v>
      </c>
      <c r="P2015" s="11">
        <f t="shared" si="125"/>
        <v>42499.960810185185</v>
      </c>
      <c r="Q2015">
        <f t="shared" si="126"/>
        <v>495</v>
      </c>
      <c r="R2015">
        <f t="shared" si="127"/>
        <v>173.58</v>
      </c>
      <c r="S2015" t="s">
        <v>8322</v>
      </c>
      <c r="T2015" t="s">
        <v>8352</v>
      </c>
    </row>
    <row r="2016" spans="1:20" ht="43.2" hidden="1" x14ac:dyDescent="0.3">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11">
        <f t="shared" si="124"/>
        <v>41358.172905092593</v>
      </c>
      <c r="P2016" s="11">
        <f t="shared" si="125"/>
        <v>41324.214571759258</v>
      </c>
      <c r="Q2016">
        <f t="shared" si="126"/>
        <v>7814</v>
      </c>
      <c r="R2016">
        <f t="shared" si="127"/>
        <v>88.6</v>
      </c>
      <c r="S2016" t="s">
        <v>8322</v>
      </c>
      <c r="T2016" t="s">
        <v>8352</v>
      </c>
    </row>
    <row r="2017" spans="1:20" ht="43.2" hidden="1" x14ac:dyDescent="0.3">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11">
        <f t="shared" si="124"/>
        <v>40795.876886574071</v>
      </c>
      <c r="P2017" s="11">
        <f t="shared" si="125"/>
        <v>40765.876886574071</v>
      </c>
      <c r="Q2017">
        <f t="shared" si="126"/>
        <v>113</v>
      </c>
      <c r="R2017">
        <f t="shared" si="127"/>
        <v>50.22</v>
      </c>
      <c r="S2017" t="s">
        <v>8322</v>
      </c>
      <c r="T2017" t="s">
        <v>8352</v>
      </c>
    </row>
    <row r="2018" spans="1:20" ht="28.8" hidden="1" x14ac:dyDescent="0.3">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11">
        <f t="shared" si="124"/>
        <v>41342.88077546296</v>
      </c>
      <c r="P2018" s="11">
        <f t="shared" si="125"/>
        <v>41312.88077546296</v>
      </c>
      <c r="Q2018">
        <f t="shared" si="126"/>
        <v>922</v>
      </c>
      <c r="R2018">
        <f t="shared" si="127"/>
        <v>192.39</v>
      </c>
      <c r="S2018" t="s">
        <v>8322</v>
      </c>
      <c r="T2018" t="s">
        <v>8352</v>
      </c>
    </row>
    <row r="2019" spans="1:20" ht="43.2" hidden="1" x14ac:dyDescent="0.3">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11">
        <f t="shared" si="124"/>
        <v>40992.166666666664</v>
      </c>
      <c r="P2019" s="11">
        <f t="shared" si="125"/>
        <v>40961.057349537034</v>
      </c>
      <c r="Q2019">
        <f t="shared" si="126"/>
        <v>125</v>
      </c>
      <c r="R2019">
        <f t="shared" si="127"/>
        <v>73.42</v>
      </c>
      <c r="S2019" t="s">
        <v>8322</v>
      </c>
      <c r="T2019" t="s">
        <v>8352</v>
      </c>
    </row>
    <row r="2020" spans="1:20" ht="43.2" hidden="1" x14ac:dyDescent="0.3">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11">
        <f t="shared" si="124"/>
        <v>42229.365844907406</v>
      </c>
      <c r="P2020" s="11">
        <f t="shared" si="125"/>
        <v>42199.365844907406</v>
      </c>
      <c r="Q2020">
        <f t="shared" si="126"/>
        <v>102</v>
      </c>
      <c r="R2020">
        <f t="shared" si="127"/>
        <v>147.68</v>
      </c>
      <c r="S2020" t="s">
        <v>8322</v>
      </c>
      <c r="T2020" t="s">
        <v>8352</v>
      </c>
    </row>
    <row r="2021" spans="1:20" ht="57.6" hidden="1" x14ac:dyDescent="0.3">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11">
        <f t="shared" si="124"/>
        <v>42635.70857638889</v>
      </c>
      <c r="P2021" s="11">
        <f t="shared" si="125"/>
        <v>42605.70857638889</v>
      </c>
      <c r="Q2021">
        <f t="shared" si="126"/>
        <v>485</v>
      </c>
      <c r="R2021">
        <f t="shared" si="127"/>
        <v>108.97</v>
      </c>
      <c r="S2021" t="s">
        <v>8322</v>
      </c>
      <c r="T2021" t="s">
        <v>8352</v>
      </c>
    </row>
    <row r="2022" spans="1:20" ht="43.2" hidden="1" x14ac:dyDescent="0.3">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11">
        <f t="shared" si="124"/>
        <v>41773.961111111108</v>
      </c>
      <c r="P2022" s="11">
        <f t="shared" si="125"/>
        <v>41737.097499999996</v>
      </c>
      <c r="Q2022">
        <f t="shared" si="126"/>
        <v>192</v>
      </c>
      <c r="R2022">
        <f t="shared" si="127"/>
        <v>23.65</v>
      </c>
      <c r="S2022" t="s">
        <v>8322</v>
      </c>
      <c r="T2022" t="s">
        <v>8352</v>
      </c>
    </row>
    <row r="2023" spans="1:20" ht="43.2" hidden="1" x14ac:dyDescent="0.3">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11">
        <f t="shared" si="124"/>
        <v>41906.070567129631</v>
      </c>
      <c r="P2023" s="11">
        <f t="shared" si="125"/>
        <v>41861.070567129631</v>
      </c>
      <c r="Q2023">
        <f t="shared" si="126"/>
        <v>281</v>
      </c>
      <c r="R2023">
        <f t="shared" si="127"/>
        <v>147.94999999999999</v>
      </c>
      <c r="S2023" t="s">
        <v>8322</v>
      </c>
      <c r="T2023" t="s">
        <v>8352</v>
      </c>
    </row>
    <row r="2024" spans="1:20" ht="43.2" hidden="1" x14ac:dyDescent="0.3">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11">
        <f t="shared" si="124"/>
        <v>42532.569120370375</v>
      </c>
      <c r="P2024" s="11">
        <f t="shared" si="125"/>
        <v>42502.569120370375</v>
      </c>
      <c r="Q2024">
        <f t="shared" si="126"/>
        <v>125</v>
      </c>
      <c r="R2024">
        <f t="shared" si="127"/>
        <v>385.04</v>
      </c>
      <c r="S2024" t="s">
        <v>8322</v>
      </c>
      <c r="T2024" t="s">
        <v>8352</v>
      </c>
    </row>
    <row r="2025" spans="1:20" ht="57.6" hidden="1" x14ac:dyDescent="0.3">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11">
        <f t="shared" si="124"/>
        <v>42166.420752314814</v>
      </c>
      <c r="P2025" s="11">
        <f t="shared" si="125"/>
        <v>42136.420752314814</v>
      </c>
      <c r="Q2025">
        <f t="shared" si="126"/>
        <v>161</v>
      </c>
      <c r="R2025">
        <f t="shared" si="127"/>
        <v>457.39</v>
      </c>
      <c r="S2025" t="s">
        <v>8322</v>
      </c>
      <c r="T2025" t="s">
        <v>8352</v>
      </c>
    </row>
    <row r="2026" spans="1:20" ht="43.2" hidden="1" x14ac:dyDescent="0.3">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11">
        <f t="shared" si="124"/>
        <v>41134.125</v>
      </c>
      <c r="P2026" s="11">
        <f t="shared" si="125"/>
        <v>41099.966944444444</v>
      </c>
      <c r="Q2026">
        <f t="shared" si="126"/>
        <v>585</v>
      </c>
      <c r="R2026">
        <f t="shared" si="127"/>
        <v>222.99</v>
      </c>
      <c r="S2026" t="s">
        <v>8322</v>
      </c>
      <c r="T2026" t="s">
        <v>8352</v>
      </c>
    </row>
    <row r="2027" spans="1:20" ht="43.2" hidden="1" x14ac:dyDescent="0.3">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11">
        <f t="shared" si="124"/>
        <v>42166.184560185182</v>
      </c>
      <c r="P2027" s="11">
        <f t="shared" si="125"/>
        <v>42136.184560185182</v>
      </c>
      <c r="Q2027">
        <f t="shared" si="126"/>
        <v>201</v>
      </c>
      <c r="R2027">
        <f t="shared" si="127"/>
        <v>220.74</v>
      </c>
      <c r="S2027" t="s">
        <v>8322</v>
      </c>
      <c r="T2027" t="s">
        <v>8352</v>
      </c>
    </row>
    <row r="2028" spans="1:20" ht="28.8" hidden="1" x14ac:dyDescent="0.3">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11">
        <f t="shared" si="124"/>
        <v>41750.165972222225</v>
      </c>
      <c r="P2028" s="11">
        <f t="shared" si="125"/>
        <v>41704.735937500001</v>
      </c>
      <c r="Q2028">
        <f t="shared" si="126"/>
        <v>133</v>
      </c>
      <c r="R2028">
        <f t="shared" si="127"/>
        <v>73.5</v>
      </c>
      <c r="S2028" t="s">
        <v>8322</v>
      </c>
      <c r="T2028" t="s">
        <v>8352</v>
      </c>
    </row>
    <row r="2029" spans="1:20" ht="43.2" hidden="1" x14ac:dyDescent="0.3">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11">
        <f t="shared" si="124"/>
        <v>42093.772210648152</v>
      </c>
      <c r="P2029" s="11">
        <f t="shared" si="125"/>
        <v>42048.813877314817</v>
      </c>
      <c r="Q2029">
        <f t="shared" si="126"/>
        <v>120</v>
      </c>
      <c r="R2029">
        <f t="shared" si="127"/>
        <v>223.1</v>
      </c>
      <c r="S2029" t="s">
        <v>8322</v>
      </c>
      <c r="T2029" t="s">
        <v>8352</v>
      </c>
    </row>
    <row r="2030" spans="1:20" ht="28.8" hidden="1" x14ac:dyDescent="0.3">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11">
        <f t="shared" si="124"/>
        <v>40252.913194444445</v>
      </c>
      <c r="P2030" s="11">
        <f t="shared" si="125"/>
        <v>40215.919050925928</v>
      </c>
      <c r="Q2030">
        <f t="shared" si="126"/>
        <v>126</v>
      </c>
      <c r="R2030">
        <f t="shared" si="127"/>
        <v>47.91</v>
      </c>
      <c r="S2030" t="s">
        <v>8322</v>
      </c>
      <c r="T2030" t="s">
        <v>8352</v>
      </c>
    </row>
    <row r="2031" spans="1:20" ht="43.2" hidden="1" x14ac:dyDescent="0.3">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11">
        <f t="shared" si="124"/>
        <v>41878.021770833337</v>
      </c>
      <c r="P2031" s="11">
        <f t="shared" si="125"/>
        <v>41848.021770833337</v>
      </c>
      <c r="Q2031">
        <f t="shared" si="126"/>
        <v>361</v>
      </c>
      <c r="R2031">
        <f t="shared" si="127"/>
        <v>96.06</v>
      </c>
      <c r="S2031" t="s">
        <v>8322</v>
      </c>
      <c r="T2031" t="s">
        <v>8352</v>
      </c>
    </row>
    <row r="2032" spans="1:20" ht="43.2" hidden="1" x14ac:dyDescent="0.3">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11">
        <f t="shared" si="124"/>
        <v>41242.996481481481</v>
      </c>
      <c r="P2032" s="11">
        <f t="shared" si="125"/>
        <v>41212.996481481481</v>
      </c>
      <c r="Q2032">
        <f t="shared" si="126"/>
        <v>226</v>
      </c>
      <c r="R2032">
        <f t="shared" si="127"/>
        <v>118.61</v>
      </c>
      <c r="S2032" t="s">
        <v>8322</v>
      </c>
      <c r="T2032" t="s">
        <v>8352</v>
      </c>
    </row>
    <row r="2033" spans="1:20" ht="43.2" hidden="1" x14ac:dyDescent="0.3">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11">
        <f t="shared" si="124"/>
        <v>42013.041666666672</v>
      </c>
      <c r="P2033" s="11">
        <f t="shared" si="125"/>
        <v>41975.329317129625</v>
      </c>
      <c r="Q2033">
        <f t="shared" si="126"/>
        <v>120</v>
      </c>
      <c r="R2033">
        <f t="shared" si="127"/>
        <v>118.45</v>
      </c>
      <c r="S2033" t="s">
        <v>8322</v>
      </c>
      <c r="T2033" t="s">
        <v>8352</v>
      </c>
    </row>
    <row r="2034" spans="1:20" ht="43.2" hidden="1" x14ac:dyDescent="0.3">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11">
        <f t="shared" si="124"/>
        <v>42719.208333333328</v>
      </c>
      <c r="P2034" s="11">
        <f t="shared" si="125"/>
        <v>42689.565671296295</v>
      </c>
      <c r="Q2034">
        <f t="shared" si="126"/>
        <v>304</v>
      </c>
      <c r="R2034">
        <f t="shared" si="127"/>
        <v>143.21</v>
      </c>
      <c r="S2034" t="s">
        <v>8322</v>
      </c>
      <c r="T2034" t="s">
        <v>8352</v>
      </c>
    </row>
    <row r="2035" spans="1:20" ht="43.2" hidden="1" x14ac:dyDescent="0.3">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11">
        <f t="shared" si="124"/>
        <v>41755.082384259258</v>
      </c>
      <c r="P2035" s="11">
        <f t="shared" si="125"/>
        <v>41725.082384259258</v>
      </c>
      <c r="Q2035">
        <f t="shared" si="126"/>
        <v>179</v>
      </c>
      <c r="R2035">
        <f t="shared" si="127"/>
        <v>282.72000000000003</v>
      </c>
      <c r="S2035" t="s">
        <v>8322</v>
      </c>
      <c r="T2035" t="s">
        <v>8352</v>
      </c>
    </row>
    <row r="2036" spans="1:20" ht="57.6" hidden="1" x14ac:dyDescent="0.3">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11">
        <f t="shared" si="124"/>
        <v>42131.290277777778</v>
      </c>
      <c r="P2036" s="11">
        <f t="shared" si="125"/>
        <v>42076.130011574074</v>
      </c>
      <c r="Q2036">
        <f t="shared" si="126"/>
        <v>387</v>
      </c>
      <c r="R2036">
        <f t="shared" si="127"/>
        <v>593.94000000000005</v>
      </c>
      <c r="S2036" t="s">
        <v>8322</v>
      </c>
      <c r="T2036" t="s">
        <v>8352</v>
      </c>
    </row>
    <row r="2037" spans="1:20" ht="43.2" hidden="1" x14ac:dyDescent="0.3">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11">
        <f t="shared" si="124"/>
        <v>42357.041666666672</v>
      </c>
      <c r="P2037" s="11">
        <f t="shared" si="125"/>
        <v>42311.625081018516</v>
      </c>
      <c r="Q2037">
        <f t="shared" si="126"/>
        <v>211</v>
      </c>
      <c r="R2037">
        <f t="shared" si="127"/>
        <v>262.16000000000003</v>
      </c>
      <c r="S2037" t="s">
        <v>8322</v>
      </c>
      <c r="T2037" t="s">
        <v>8352</v>
      </c>
    </row>
    <row r="2038" spans="1:20" ht="43.2" hidden="1" x14ac:dyDescent="0.3">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11">
        <f t="shared" si="124"/>
        <v>41768.864803240744</v>
      </c>
      <c r="P2038" s="11">
        <f t="shared" si="125"/>
        <v>41738.864803240744</v>
      </c>
      <c r="Q2038">
        <f t="shared" si="126"/>
        <v>132</v>
      </c>
      <c r="R2038">
        <f t="shared" si="127"/>
        <v>46.58</v>
      </c>
      <c r="S2038" t="s">
        <v>8322</v>
      </c>
      <c r="T2038" t="s">
        <v>8352</v>
      </c>
    </row>
    <row r="2039" spans="1:20" ht="43.2" hidden="1" x14ac:dyDescent="0.3">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11">
        <f t="shared" si="124"/>
        <v>41638.251770833333</v>
      </c>
      <c r="P2039" s="11">
        <f t="shared" si="125"/>
        <v>41578.210104166668</v>
      </c>
      <c r="Q2039">
        <f t="shared" si="126"/>
        <v>300</v>
      </c>
      <c r="R2039">
        <f t="shared" si="127"/>
        <v>70.040000000000006</v>
      </c>
      <c r="S2039" t="s">
        <v>8322</v>
      </c>
      <c r="T2039" t="s">
        <v>8352</v>
      </c>
    </row>
    <row r="2040" spans="1:20" ht="43.2" hidden="1" x14ac:dyDescent="0.3">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11">
        <f t="shared" si="124"/>
        <v>41456.75</v>
      </c>
      <c r="P2040" s="11">
        <f t="shared" si="125"/>
        <v>41424.27107638889</v>
      </c>
      <c r="Q2040">
        <f t="shared" si="126"/>
        <v>421</v>
      </c>
      <c r="R2040">
        <f t="shared" si="127"/>
        <v>164.91</v>
      </c>
      <c r="S2040" t="s">
        <v>8322</v>
      </c>
      <c r="T2040" t="s">
        <v>8352</v>
      </c>
    </row>
    <row r="2041" spans="1:20" ht="28.8" hidden="1" x14ac:dyDescent="0.3">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11">
        <f t="shared" si="124"/>
        <v>42705.207638888889</v>
      </c>
      <c r="P2041" s="11">
        <f t="shared" si="125"/>
        <v>42675.438946759255</v>
      </c>
      <c r="Q2041">
        <f t="shared" si="126"/>
        <v>136</v>
      </c>
      <c r="R2041">
        <f t="shared" si="127"/>
        <v>449.26</v>
      </c>
      <c r="S2041" t="s">
        <v>8322</v>
      </c>
      <c r="T2041" t="s">
        <v>8352</v>
      </c>
    </row>
    <row r="2042" spans="1:20" ht="28.8" hidden="1" x14ac:dyDescent="0.3">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11">
        <f t="shared" si="124"/>
        <v>41593.968784722223</v>
      </c>
      <c r="P2042" s="11">
        <f t="shared" si="125"/>
        <v>41578.927118055559</v>
      </c>
      <c r="Q2042">
        <f t="shared" si="126"/>
        <v>248</v>
      </c>
      <c r="R2042">
        <f t="shared" si="127"/>
        <v>27.47</v>
      </c>
      <c r="S2042" t="s">
        <v>8322</v>
      </c>
      <c r="T2042" t="s">
        <v>8352</v>
      </c>
    </row>
    <row r="2043" spans="1:20" ht="43.2" hidden="1" x14ac:dyDescent="0.3">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11">
        <f t="shared" si="124"/>
        <v>42684.567442129628</v>
      </c>
      <c r="P2043" s="11">
        <f t="shared" si="125"/>
        <v>42654.525775462964</v>
      </c>
      <c r="Q2043">
        <f t="shared" si="126"/>
        <v>182</v>
      </c>
      <c r="R2043">
        <f t="shared" si="127"/>
        <v>143.97999999999999</v>
      </c>
      <c r="S2043" t="s">
        <v>8322</v>
      </c>
      <c r="T2043" t="s">
        <v>8352</v>
      </c>
    </row>
    <row r="2044" spans="1:20" ht="43.2" hidden="1" x14ac:dyDescent="0.3">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11">
        <f t="shared" si="124"/>
        <v>42391.708032407405</v>
      </c>
      <c r="P2044" s="11">
        <f t="shared" si="125"/>
        <v>42331.708032407405</v>
      </c>
      <c r="Q2044">
        <f t="shared" si="126"/>
        <v>124</v>
      </c>
      <c r="R2044">
        <f t="shared" si="127"/>
        <v>88.24</v>
      </c>
      <c r="S2044" t="s">
        <v>8322</v>
      </c>
      <c r="T2044" t="s">
        <v>8352</v>
      </c>
    </row>
    <row r="2045" spans="1:20" ht="43.2" hidden="1" x14ac:dyDescent="0.3">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11">
        <f t="shared" si="124"/>
        <v>42715.207638888889</v>
      </c>
      <c r="P2045" s="11">
        <f t="shared" si="125"/>
        <v>42661.176817129628</v>
      </c>
      <c r="Q2045">
        <f t="shared" si="126"/>
        <v>506</v>
      </c>
      <c r="R2045">
        <f t="shared" si="127"/>
        <v>36.33</v>
      </c>
      <c r="S2045" t="s">
        <v>8322</v>
      </c>
      <c r="T2045" t="s">
        <v>8352</v>
      </c>
    </row>
    <row r="2046" spans="1:20" ht="43.2" hidden="1" x14ac:dyDescent="0.3">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11">
        <f t="shared" si="124"/>
        <v>42168.684189814812</v>
      </c>
      <c r="P2046" s="11">
        <f t="shared" si="125"/>
        <v>42138.684189814812</v>
      </c>
      <c r="Q2046">
        <f t="shared" si="126"/>
        <v>108</v>
      </c>
      <c r="R2046">
        <f t="shared" si="127"/>
        <v>90.18</v>
      </c>
      <c r="S2046" t="s">
        <v>8322</v>
      </c>
      <c r="T2046" t="s">
        <v>8352</v>
      </c>
    </row>
    <row r="2047" spans="1:20" ht="43.2" hidden="1" x14ac:dyDescent="0.3">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11">
        <f t="shared" si="124"/>
        <v>41099.088506944441</v>
      </c>
      <c r="P2047" s="11">
        <f t="shared" si="125"/>
        <v>41069.088506944441</v>
      </c>
      <c r="Q2047">
        <f t="shared" si="126"/>
        <v>819</v>
      </c>
      <c r="R2047">
        <f t="shared" si="127"/>
        <v>152.62</v>
      </c>
      <c r="S2047" t="s">
        <v>8322</v>
      </c>
      <c r="T2047" t="s">
        <v>8352</v>
      </c>
    </row>
    <row r="2048" spans="1:20" ht="43.2" hidden="1" x14ac:dyDescent="0.3">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11">
        <f t="shared" si="124"/>
        <v>41417.171805555554</v>
      </c>
      <c r="P2048" s="11">
        <f t="shared" si="125"/>
        <v>41387.171805555554</v>
      </c>
      <c r="Q2048">
        <f t="shared" si="126"/>
        <v>121</v>
      </c>
      <c r="R2048">
        <f t="shared" si="127"/>
        <v>55.81</v>
      </c>
      <c r="S2048" t="s">
        <v>8322</v>
      </c>
      <c r="T2048" t="s">
        <v>8352</v>
      </c>
    </row>
    <row r="2049" spans="1:20" ht="43.2" hidden="1" x14ac:dyDescent="0.3">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11">
        <f t="shared" si="124"/>
        <v>42111</v>
      </c>
      <c r="P2049" s="11">
        <f t="shared" si="125"/>
        <v>42081.903587962966</v>
      </c>
      <c r="Q2049">
        <f t="shared" si="126"/>
        <v>103</v>
      </c>
      <c r="R2049">
        <f t="shared" si="127"/>
        <v>227.85</v>
      </c>
      <c r="S2049" t="s">
        <v>8322</v>
      </c>
      <c r="T2049" t="s">
        <v>8352</v>
      </c>
    </row>
    <row r="2050" spans="1:20" ht="43.2" hidden="1" x14ac:dyDescent="0.3">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11">
        <f t="shared" ref="O2050:O2113" si="128">(((I2050/60)/60)/24)+DATE(1970,1,1)</f>
        <v>41417.651516203703</v>
      </c>
      <c r="P2050" s="11">
        <f t="shared" ref="P2050:P2113" si="129">(((J2050/60)/60)/24)+DATE(1970,1,1)</f>
        <v>41387.651516203703</v>
      </c>
      <c r="Q2050">
        <f t="shared" ref="Q2050:Q2113" si="130">ROUND(E2050/D2050*100,0)</f>
        <v>148</v>
      </c>
      <c r="R2050">
        <f t="shared" si="127"/>
        <v>91.83</v>
      </c>
      <c r="S2050" t="s">
        <v>8322</v>
      </c>
      <c r="T2050" t="s">
        <v>8352</v>
      </c>
    </row>
    <row r="2051" spans="1:20" hidden="1" x14ac:dyDescent="0.3">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11">
        <f t="shared" si="128"/>
        <v>41610.957638888889</v>
      </c>
      <c r="P2051" s="11">
        <f t="shared" si="129"/>
        <v>41575.527349537035</v>
      </c>
      <c r="Q2051">
        <f t="shared" si="130"/>
        <v>120</v>
      </c>
      <c r="R2051">
        <f t="shared" ref="R2051:R2114" si="131">IFERROR(ROUND(E2051/L2051,2),0)</f>
        <v>80.989999999999995</v>
      </c>
      <c r="S2051" t="s">
        <v>8322</v>
      </c>
      <c r="T2051" t="s">
        <v>8352</v>
      </c>
    </row>
    <row r="2052" spans="1:20" ht="43.2" hidden="1" x14ac:dyDescent="0.3">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11">
        <f t="shared" si="128"/>
        <v>42155.071504629625</v>
      </c>
      <c r="P2052" s="11">
        <f t="shared" si="129"/>
        <v>42115.071504629625</v>
      </c>
      <c r="Q2052">
        <f t="shared" si="130"/>
        <v>473</v>
      </c>
      <c r="R2052">
        <f t="shared" si="131"/>
        <v>278.39</v>
      </c>
      <c r="S2052" t="s">
        <v>8322</v>
      </c>
      <c r="T2052" t="s">
        <v>8352</v>
      </c>
    </row>
    <row r="2053" spans="1:20" ht="43.2" hidden="1" x14ac:dyDescent="0.3">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11">
        <f t="shared" si="128"/>
        <v>41634.022418981483</v>
      </c>
      <c r="P2053" s="11">
        <f t="shared" si="129"/>
        <v>41604.022418981483</v>
      </c>
      <c r="Q2053">
        <f t="shared" si="130"/>
        <v>130</v>
      </c>
      <c r="R2053">
        <f t="shared" si="131"/>
        <v>43.1</v>
      </c>
      <c r="S2053" t="s">
        <v>8322</v>
      </c>
      <c r="T2053" t="s">
        <v>8352</v>
      </c>
    </row>
    <row r="2054" spans="1:20" ht="43.2" hidden="1" x14ac:dyDescent="0.3">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11">
        <f t="shared" si="128"/>
        <v>42420.08394675926</v>
      </c>
      <c r="P2054" s="11">
        <f t="shared" si="129"/>
        <v>42375.08394675926</v>
      </c>
      <c r="Q2054">
        <f t="shared" si="130"/>
        <v>353</v>
      </c>
      <c r="R2054">
        <f t="shared" si="131"/>
        <v>326.29000000000002</v>
      </c>
      <c r="S2054" t="s">
        <v>8322</v>
      </c>
      <c r="T2054" t="s">
        <v>8352</v>
      </c>
    </row>
    <row r="2055" spans="1:20" ht="43.2" hidden="1" x14ac:dyDescent="0.3">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11">
        <f t="shared" si="128"/>
        <v>42333.659155092595</v>
      </c>
      <c r="P2055" s="11">
        <f t="shared" si="129"/>
        <v>42303.617488425924</v>
      </c>
      <c r="Q2055">
        <f t="shared" si="130"/>
        <v>101</v>
      </c>
      <c r="R2055">
        <f t="shared" si="131"/>
        <v>41.74</v>
      </c>
      <c r="S2055" t="s">
        <v>8322</v>
      </c>
      <c r="T2055" t="s">
        <v>8352</v>
      </c>
    </row>
    <row r="2056" spans="1:20" ht="43.2" hidden="1" x14ac:dyDescent="0.3">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11">
        <f t="shared" si="128"/>
        <v>41761.520949074074</v>
      </c>
      <c r="P2056" s="11">
        <f t="shared" si="129"/>
        <v>41731.520949074074</v>
      </c>
      <c r="Q2056">
        <f t="shared" si="130"/>
        <v>114</v>
      </c>
      <c r="R2056">
        <f t="shared" si="131"/>
        <v>64.02</v>
      </c>
      <c r="S2056" t="s">
        <v>8322</v>
      </c>
      <c r="T2056" t="s">
        <v>8352</v>
      </c>
    </row>
    <row r="2057" spans="1:20" ht="43.2" hidden="1" x14ac:dyDescent="0.3">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11">
        <f t="shared" si="128"/>
        <v>41976.166666666672</v>
      </c>
      <c r="P2057" s="11">
        <f t="shared" si="129"/>
        <v>41946.674108796295</v>
      </c>
      <c r="Q2057">
        <f t="shared" si="130"/>
        <v>167</v>
      </c>
      <c r="R2057">
        <f t="shared" si="131"/>
        <v>99.46</v>
      </c>
      <c r="S2057" t="s">
        <v>8322</v>
      </c>
      <c r="T2057" t="s">
        <v>8352</v>
      </c>
    </row>
    <row r="2058" spans="1:20" ht="43.2" hidden="1" x14ac:dyDescent="0.3">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11">
        <f t="shared" si="128"/>
        <v>41381.76090277778</v>
      </c>
      <c r="P2058" s="11">
        <f t="shared" si="129"/>
        <v>41351.76090277778</v>
      </c>
      <c r="Q2058">
        <f t="shared" si="130"/>
        <v>153</v>
      </c>
      <c r="R2058">
        <f t="shared" si="131"/>
        <v>138.49</v>
      </c>
      <c r="S2058" t="s">
        <v>8322</v>
      </c>
      <c r="T2058" t="s">
        <v>8352</v>
      </c>
    </row>
    <row r="2059" spans="1:20" ht="57.6" hidden="1" x14ac:dyDescent="0.3">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11">
        <f t="shared" si="128"/>
        <v>42426.494583333333</v>
      </c>
      <c r="P2059" s="11">
        <f t="shared" si="129"/>
        <v>42396.494583333333</v>
      </c>
      <c r="Q2059">
        <f t="shared" si="130"/>
        <v>202</v>
      </c>
      <c r="R2059">
        <f t="shared" si="131"/>
        <v>45.55</v>
      </c>
      <c r="S2059" t="s">
        <v>8322</v>
      </c>
      <c r="T2059" t="s">
        <v>8352</v>
      </c>
    </row>
    <row r="2060" spans="1:20" ht="28.8" hidden="1" x14ac:dyDescent="0.3">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11">
        <f t="shared" si="128"/>
        <v>42065.833333333328</v>
      </c>
      <c r="P2060" s="11">
        <f t="shared" si="129"/>
        <v>42026.370717592596</v>
      </c>
      <c r="Q2060">
        <f t="shared" si="130"/>
        <v>168</v>
      </c>
      <c r="R2060">
        <f t="shared" si="131"/>
        <v>10.51</v>
      </c>
      <c r="S2060" t="s">
        <v>8322</v>
      </c>
      <c r="T2060" t="s">
        <v>8352</v>
      </c>
    </row>
    <row r="2061" spans="1:20" ht="43.2" hidden="1" x14ac:dyDescent="0.3">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11">
        <f t="shared" si="128"/>
        <v>42400.915972222225</v>
      </c>
      <c r="P2061" s="11">
        <f t="shared" si="129"/>
        <v>42361.602476851855</v>
      </c>
      <c r="Q2061">
        <f t="shared" si="130"/>
        <v>143</v>
      </c>
      <c r="R2061">
        <f t="shared" si="131"/>
        <v>114.77</v>
      </c>
      <c r="S2061" t="s">
        <v>8322</v>
      </c>
      <c r="T2061" t="s">
        <v>8352</v>
      </c>
    </row>
    <row r="2062" spans="1:20" ht="43.2" hidden="1" x14ac:dyDescent="0.3">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11">
        <f t="shared" si="128"/>
        <v>41843.642939814818</v>
      </c>
      <c r="P2062" s="11">
        <f t="shared" si="129"/>
        <v>41783.642939814818</v>
      </c>
      <c r="Q2062">
        <f t="shared" si="130"/>
        <v>196</v>
      </c>
      <c r="R2062">
        <f t="shared" si="131"/>
        <v>36</v>
      </c>
      <c r="S2062" t="s">
        <v>8322</v>
      </c>
      <c r="T2062" t="s">
        <v>8352</v>
      </c>
    </row>
    <row r="2063" spans="1:20" ht="43.2" hidden="1" x14ac:dyDescent="0.3">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11">
        <f t="shared" si="128"/>
        <v>42735.764513888891</v>
      </c>
      <c r="P2063" s="11">
        <f t="shared" si="129"/>
        <v>42705.764513888891</v>
      </c>
      <c r="Q2063">
        <f t="shared" si="130"/>
        <v>108</v>
      </c>
      <c r="R2063">
        <f t="shared" si="131"/>
        <v>154.16999999999999</v>
      </c>
      <c r="S2063" t="s">
        <v>8322</v>
      </c>
      <c r="T2063" t="s">
        <v>8352</v>
      </c>
    </row>
    <row r="2064" spans="1:20" ht="57.6" hidden="1" x14ac:dyDescent="0.3">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11">
        <f t="shared" si="128"/>
        <v>42453.341412037036</v>
      </c>
      <c r="P2064" s="11">
        <f t="shared" si="129"/>
        <v>42423.3830787037</v>
      </c>
      <c r="Q2064">
        <f t="shared" si="130"/>
        <v>115</v>
      </c>
      <c r="R2064">
        <f t="shared" si="131"/>
        <v>566.39</v>
      </c>
      <c r="S2064" t="s">
        <v>8322</v>
      </c>
      <c r="T2064" t="s">
        <v>8352</v>
      </c>
    </row>
    <row r="2065" spans="1:20" ht="28.8" hidden="1" x14ac:dyDescent="0.3">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11">
        <f t="shared" si="128"/>
        <v>42505.73265046296</v>
      </c>
      <c r="P2065" s="11">
        <f t="shared" si="129"/>
        <v>42472.73265046296</v>
      </c>
      <c r="Q2065">
        <f t="shared" si="130"/>
        <v>148</v>
      </c>
      <c r="R2065">
        <f t="shared" si="131"/>
        <v>120.86</v>
      </c>
      <c r="S2065" t="s">
        <v>8322</v>
      </c>
      <c r="T2065" t="s">
        <v>8352</v>
      </c>
    </row>
    <row r="2066" spans="1:20" ht="43.2" hidden="1" x14ac:dyDescent="0.3">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11">
        <f t="shared" si="128"/>
        <v>41425.5</v>
      </c>
      <c r="P2066" s="11">
        <f t="shared" si="129"/>
        <v>41389.364849537036</v>
      </c>
      <c r="Q2066">
        <f t="shared" si="130"/>
        <v>191</v>
      </c>
      <c r="R2066">
        <f t="shared" si="131"/>
        <v>86.16</v>
      </c>
      <c r="S2066" t="s">
        <v>8322</v>
      </c>
      <c r="T2066" t="s">
        <v>8352</v>
      </c>
    </row>
    <row r="2067" spans="1:20" ht="43.2" hidden="1" x14ac:dyDescent="0.3">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11">
        <f t="shared" si="128"/>
        <v>41633.333668981482</v>
      </c>
      <c r="P2067" s="11">
        <f t="shared" si="129"/>
        <v>41603.333668981482</v>
      </c>
      <c r="Q2067">
        <f t="shared" si="130"/>
        <v>199</v>
      </c>
      <c r="R2067">
        <f t="shared" si="131"/>
        <v>51.21</v>
      </c>
      <c r="S2067" t="s">
        <v>8322</v>
      </c>
      <c r="T2067" t="s">
        <v>8352</v>
      </c>
    </row>
    <row r="2068" spans="1:20" ht="43.2" hidden="1" x14ac:dyDescent="0.3">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11">
        <f t="shared" si="128"/>
        <v>41874.771793981483</v>
      </c>
      <c r="P2068" s="11">
        <f t="shared" si="129"/>
        <v>41844.771793981483</v>
      </c>
      <c r="Q2068">
        <f t="shared" si="130"/>
        <v>219</v>
      </c>
      <c r="R2068">
        <f t="shared" si="131"/>
        <v>67.260000000000005</v>
      </c>
      <c r="S2068" t="s">
        <v>8322</v>
      </c>
      <c r="T2068" t="s">
        <v>8352</v>
      </c>
    </row>
    <row r="2069" spans="1:20" ht="43.2" hidden="1" x14ac:dyDescent="0.3">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11">
        <f t="shared" si="128"/>
        <v>42148.853888888887</v>
      </c>
      <c r="P2069" s="11">
        <f t="shared" si="129"/>
        <v>42115.853888888887</v>
      </c>
      <c r="Q2069">
        <f t="shared" si="130"/>
        <v>127</v>
      </c>
      <c r="R2069">
        <f t="shared" si="131"/>
        <v>62.8</v>
      </c>
      <c r="S2069" t="s">
        <v>8322</v>
      </c>
      <c r="T2069" t="s">
        <v>8352</v>
      </c>
    </row>
    <row r="2070" spans="1:20" ht="43.2" hidden="1" x14ac:dyDescent="0.3">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11">
        <f t="shared" si="128"/>
        <v>42663.841608796298</v>
      </c>
      <c r="P2070" s="11">
        <f t="shared" si="129"/>
        <v>42633.841608796298</v>
      </c>
      <c r="Q2070">
        <f t="shared" si="130"/>
        <v>105</v>
      </c>
      <c r="R2070">
        <f t="shared" si="131"/>
        <v>346.13</v>
      </c>
      <c r="S2070" t="s">
        <v>8322</v>
      </c>
      <c r="T2070" t="s">
        <v>8352</v>
      </c>
    </row>
    <row r="2071" spans="1:20" ht="57.6" hidden="1" x14ac:dyDescent="0.3">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11">
        <f t="shared" si="128"/>
        <v>42371.972118055557</v>
      </c>
      <c r="P2071" s="11">
        <f t="shared" si="129"/>
        <v>42340.972118055557</v>
      </c>
      <c r="Q2071">
        <f t="shared" si="130"/>
        <v>128</v>
      </c>
      <c r="R2071">
        <f t="shared" si="131"/>
        <v>244.12</v>
      </c>
      <c r="S2071" t="s">
        <v>8322</v>
      </c>
      <c r="T2071" t="s">
        <v>8352</v>
      </c>
    </row>
    <row r="2072" spans="1:20" ht="43.2" hidden="1" x14ac:dyDescent="0.3">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11">
        <f t="shared" si="128"/>
        <v>42549.6565162037</v>
      </c>
      <c r="P2072" s="11">
        <f t="shared" si="129"/>
        <v>42519.6565162037</v>
      </c>
      <c r="Q2072">
        <f t="shared" si="130"/>
        <v>317</v>
      </c>
      <c r="R2072">
        <f t="shared" si="131"/>
        <v>259.25</v>
      </c>
      <c r="S2072" t="s">
        <v>8322</v>
      </c>
      <c r="T2072" t="s">
        <v>8352</v>
      </c>
    </row>
    <row r="2073" spans="1:20" ht="43.2" hidden="1" x14ac:dyDescent="0.3">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11">
        <f t="shared" si="128"/>
        <v>42645.278749999998</v>
      </c>
      <c r="P2073" s="11">
        <f t="shared" si="129"/>
        <v>42600.278749999998</v>
      </c>
      <c r="Q2073">
        <f t="shared" si="130"/>
        <v>281</v>
      </c>
      <c r="R2073">
        <f t="shared" si="131"/>
        <v>201.96</v>
      </c>
      <c r="S2073" t="s">
        <v>8322</v>
      </c>
      <c r="T2073" t="s">
        <v>8352</v>
      </c>
    </row>
    <row r="2074" spans="1:20" ht="57.6" hidden="1" x14ac:dyDescent="0.3">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11">
        <f t="shared" si="128"/>
        <v>42497.581388888888</v>
      </c>
      <c r="P2074" s="11">
        <f t="shared" si="129"/>
        <v>42467.581388888888</v>
      </c>
      <c r="Q2074">
        <f t="shared" si="130"/>
        <v>111</v>
      </c>
      <c r="R2074">
        <f t="shared" si="131"/>
        <v>226.21</v>
      </c>
      <c r="S2074" t="s">
        <v>8322</v>
      </c>
      <c r="T2074" t="s">
        <v>8352</v>
      </c>
    </row>
    <row r="2075" spans="1:20" ht="43.2" hidden="1" x14ac:dyDescent="0.3">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11">
        <f t="shared" si="128"/>
        <v>42132.668032407411</v>
      </c>
      <c r="P2075" s="11">
        <f t="shared" si="129"/>
        <v>42087.668032407411</v>
      </c>
      <c r="Q2075">
        <f t="shared" si="130"/>
        <v>153</v>
      </c>
      <c r="R2075">
        <f t="shared" si="131"/>
        <v>324.69</v>
      </c>
      <c r="S2075" t="s">
        <v>8322</v>
      </c>
      <c r="T2075" t="s">
        <v>8352</v>
      </c>
    </row>
    <row r="2076" spans="1:20" ht="28.8" hidden="1" x14ac:dyDescent="0.3">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11">
        <f t="shared" si="128"/>
        <v>42496.826180555552</v>
      </c>
      <c r="P2076" s="11">
        <f t="shared" si="129"/>
        <v>42466.826180555552</v>
      </c>
      <c r="Q2076">
        <f t="shared" si="130"/>
        <v>103</v>
      </c>
      <c r="R2076">
        <f t="shared" si="131"/>
        <v>205</v>
      </c>
      <c r="S2076" t="s">
        <v>8322</v>
      </c>
      <c r="T2076" t="s">
        <v>8352</v>
      </c>
    </row>
    <row r="2077" spans="1:20" ht="43.2" hidden="1" x14ac:dyDescent="0.3">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11">
        <f t="shared" si="128"/>
        <v>41480.681574074071</v>
      </c>
      <c r="P2077" s="11">
        <f t="shared" si="129"/>
        <v>41450.681574074071</v>
      </c>
      <c r="Q2077">
        <f t="shared" si="130"/>
        <v>1678</v>
      </c>
      <c r="R2077">
        <f t="shared" si="131"/>
        <v>20.47</v>
      </c>
      <c r="S2077" t="s">
        <v>8322</v>
      </c>
      <c r="T2077" t="s">
        <v>8352</v>
      </c>
    </row>
    <row r="2078" spans="1:20" ht="28.8" hidden="1" x14ac:dyDescent="0.3">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11">
        <f t="shared" si="128"/>
        <v>41843.880659722221</v>
      </c>
      <c r="P2078" s="11">
        <f t="shared" si="129"/>
        <v>41803.880659722221</v>
      </c>
      <c r="Q2078">
        <f t="shared" si="130"/>
        <v>543</v>
      </c>
      <c r="R2078">
        <f t="shared" si="131"/>
        <v>116.35</v>
      </c>
      <c r="S2078" t="s">
        <v>8322</v>
      </c>
      <c r="T2078" t="s">
        <v>8352</v>
      </c>
    </row>
    <row r="2079" spans="1:20" ht="43.2" hidden="1" x14ac:dyDescent="0.3">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11">
        <f t="shared" si="128"/>
        <v>42160.875</v>
      </c>
      <c r="P2079" s="11">
        <f t="shared" si="129"/>
        <v>42103.042546296296</v>
      </c>
      <c r="Q2079">
        <f t="shared" si="130"/>
        <v>116</v>
      </c>
      <c r="R2079">
        <f t="shared" si="131"/>
        <v>307.2</v>
      </c>
      <c r="S2079" t="s">
        <v>8322</v>
      </c>
      <c r="T2079" t="s">
        <v>8352</v>
      </c>
    </row>
    <row r="2080" spans="1:20" ht="43.2" hidden="1" x14ac:dyDescent="0.3">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11">
        <f t="shared" si="128"/>
        <v>42722.771493055552</v>
      </c>
      <c r="P2080" s="11">
        <f t="shared" si="129"/>
        <v>42692.771493055552</v>
      </c>
      <c r="Q2080">
        <f t="shared" si="130"/>
        <v>131</v>
      </c>
      <c r="R2080">
        <f t="shared" si="131"/>
        <v>546.69000000000005</v>
      </c>
      <c r="S2080" t="s">
        <v>8322</v>
      </c>
      <c r="T2080" t="s">
        <v>8352</v>
      </c>
    </row>
    <row r="2081" spans="1:20" ht="57.6" hidden="1" x14ac:dyDescent="0.3">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11">
        <f t="shared" si="128"/>
        <v>42180.791666666672</v>
      </c>
      <c r="P2081" s="11">
        <f t="shared" si="129"/>
        <v>42150.71056712963</v>
      </c>
      <c r="Q2081">
        <f t="shared" si="130"/>
        <v>288</v>
      </c>
      <c r="R2081">
        <f t="shared" si="131"/>
        <v>47.47</v>
      </c>
      <c r="S2081" t="s">
        <v>8322</v>
      </c>
      <c r="T2081" t="s">
        <v>8352</v>
      </c>
    </row>
    <row r="2082" spans="1:20" ht="43.2" hidden="1" x14ac:dyDescent="0.3">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11">
        <f t="shared" si="128"/>
        <v>42319.998842592591</v>
      </c>
      <c r="P2082" s="11">
        <f t="shared" si="129"/>
        <v>42289.957175925927</v>
      </c>
      <c r="Q2082">
        <f t="shared" si="130"/>
        <v>508</v>
      </c>
      <c r="R2082">
        <f t="shared" si="131"/>
        <v>101.56</v>
      </c>
      <c r="S2082" t="s">
        <v>8322</v>
      </c>
      <c r="T2082" t="s">
        <v>8352</v>
      </c>
    </row>
    <row r="2083" spans="1:20" ht="43.2" hidden="1" x14ac:dyDescent="0.3">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11">
        <f t="shared" si="128"/>
        <v>41045.207638888889</v>
      </c>
      <c r="P2083" s="11">
        <f t="shared" si="129"/>
        <v>41004.156886574077</v>
      </c>
      <c r="Q2083">
        <f t="shared" si="130"/>
        <v>115</v>
      </c>
      <c r="R2083">
        <f t="shared" si="131"/>
        <v>72.91</v>
      </c>
      <c r="S2083" t="s">
        <v>8328</v>
      </c>
      <c r="T2083" t="s">
        <v>8332</v>
      </c>
    </row>
    <row r="2084" spans="1:20" ht="43.2" hidden="1" x14ac:dyDescent="0.3">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11">
        <f t="shared" si="128"/>
        <v>40871.161990740737</v>
      </c>
      <c r="P2084" s="11">
        <f t="shared" si="129"/>
        <v>40811.120324074072</v>
      </c>
      <c r="Q2084">
        <f t="shared" si="130"/>
        <v>111</v>
      </c>
      <c r="R2084">
        <f t="shared" si="131"/>
        <v>43.71</v>
      </c>
      <c r="S2084" t="s">
        <v>8328</v>
      </c>
      <c r="T2084" t="s">
        <v>8332</v>
      </c>
    </row>
    <row r="2085" spans="1:20" ht="43.2" hidden="1" x14ac:dyDescent="0.3">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11">
        <f t="shared" si="128"/>
        <v>41064.72216435185</v>
      </c>
      <c r="P2085" s="11">
        <f t="shared" si="129"/>
        <v>41034.72216435185</v>
      </c>
      <c r="Q2085">
        <f t="shared" si="130"/>
        <v>113</v>
      </c>
      <c r="R2085">
        <f t="shared" si="131"/>
        <v>34</v>
      </c>
      <c r="S2085" t="s">
        <v>8328</v>
      </c>
      <c r="T2085" t="s">
        <v>8332</v>
      </c>
    </row>
    <row r="2086" spans="1:20" ht="43.2" hidden="1" x14ac:dyDescent="0.3">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11">
        <f t="shared" si="128"/>
        <v>41763.290972222225</v>
      </c>
      <c r="P2086" s="11">
        <f t="shared" si="129"/>
        <v>41731.833124999997</v>
      </c>
      <c r="Q2086">
        <f t="shared" si="130"/>
        <v>108</v>
      </c>
      <c r="R2086">
        <f t="shared" si="131"/>
        <v>70.650000000000006</v>
      </c>
      <c r="S2086" t="s">
        <v>8328</v>
      </c>
      <c r="T2086" t="s">
        <v>8332</v>
      </c>
    </row>
    <row r="2087" spans="1:20" ht="57.6" hidden="1" x14ac:dyDescent="0.3">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11">
        <f t="shared" si="128"/>
        <v>41105.835497685184</v>
      </c>
      <c r="P2087" s="11">
        <f t="shared" si="129"/>
        <v>41075.835497685184</v>
      </c>
      <c r="Q2087">
        <f t="shared" si="130"/>
        <v>124</v>
      </c>
      <c r="R2087">
        <f t="shared" si="131"/>
        <v>89.3</v>
      </c>
      <c r="S2087" t="s">
        <v>8328</v>
      </c>
      <c r="T2087" t="s">
        <v>8332</v>
      </c>
    </row>
    <row r="2088" spans="1:20" ht="43.2" hidden="1" x14ac:dyDescent="0.3">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11">
        <f t="shared" si="128"/>
        <v>40891.207638888889</v>
      </c>
      <c r="P2088" s="11">
        <f t="shared" si="129"/>
        <v>40860.67050925926</v>
      </c>
      <c r="Q2088">
        <f t="shared" si="130"/>
        <v>101</v>
      </c>
      <c r="R2088">
        <f t="shared" si="131"/>
        <v>115.09</v>
      </c>
      <c r="S2088" t="s">
        <v>8328</v>
      </c>
      <c r="T2088" t="s">
        <v>8332</v>
      </c>
    </row>
    <row r="2089" spans="1:20" ht="57.6" hidden="1" x14ac:dyDescent="0.3">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11">
        <f t="shared" si="128"/>
        <v>40794.204375000001</v>
      </c>
      <c r="P2089" s="11">
        <f t="shared" si="129"/>
        <v>40764.204375000001</v>
      </c>
      <c r="Q2089">
        <f t="shared" si="130"/>
        <v>104</v>
      </c>
      <c r="R2089">
        <f t="shared" si="131"/>
        <v>62.12</v>
      </c>
      <c r="S2089" t="s">
        <v>8328</v>
      </c>
      <c r="T2089" t="s">
        <v>8332</v>
      </c>
    </row>
    <row r="2090" spans="1:20" ht="43.2" hidden="1" x14ac:dyDescent="0.3">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11">
        <f t="shared" si="128"/>
        <v>40432.165972222225</v>
      </c>
      <c r="P2090" s="11">
        <f t="shared" si="129"/>
        <v>40395.714722222219</v>
      </c>
      <c r="Q2090">
        <f t="shared" si="130"/>
        <v>116</v>
      </c>
      <c r="R2090">
        <f t="shared" si="131"/>
        <v>46.2</v>
      </c>
      <c r="S2090" t="s">
        <v>8328</v>
      </c>
      <c r="T2090" t="s">
        <v>8332</v>
      </c>
    </row>
    <row r="2091" spans="1:20" ht="28.8" hidden="1" x14ac:dyDescent="0.3">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11">
        <f t="shared" si="128"/>
        <v>41488.076319444444</v>
      </c>
      <c r="P2091" s="11">
        <f t="shared" si="129"/>
        <v>41453.076319444444</v>
      </c>
      <c r="Q2091">
        <f t="shared" si="130"/>
        <v>120</v>
      </c>
      <c r="R2091">
        <f t="shared" si="131"/>
        <v>48.55</v>
      </c>
      <c r="S2091" t="s">
        <v>8328</v>
      </c>
      <c r="T2091" t="s">
        <v>8332</v>
      </c>
    </row>
    <row r="2092" spans="1:20" ht="43.2" hidden="1" x14ac:dyDescent="0.3">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11">
        <f t="shared" si="128"/>
        <v>41329.381423611114</v>
      </c>
      <c r="P2092" s="11">
        <f t="shared" si="129"/>
        <v>41299.381423611114</v>
      </c>
      <c r="Q2092">
        <f t="shared" si="130"/>
        <v>115</v>
      </c>
      <c r="R2092">
        <f t="shared" si="131"/>
        <v>57.52</v>
      </c>
      <c r="S2092" t="s">
        <v>8328</v>
      </c>
      <c r="T2092" t="s">
        <v>8332</v>
      </c>
    </row>
    <row r="2093" spans="1:20" ht="57.6" hidden="1" x14ac:dyDescent="0.3">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11">
        <f t="shared" si="128"/>
        <v>40603.833333333336</v>
      </c>
      <c r="P2093" s="11">
        <f t="shared" si="129"/>
        <v>40555.322662037033</v>
      </c>
      <c r="Q2093">
        <f t="shared" si="130"/>
        <v>120</v>
      </c>
      <c r="R2093">
        <f t="shared" si="131"/>
        <v>88.15</v>
      </c>
      <c r="S2093" t="s">
        <v>8328</v>
      </c>
      <c r="T2093" t="s">
        <v>8332</v>
      </c>
    </row>
    <row r="2094" spans="1:20" ht="43.2" hidden="1" x14ac:dyDescent="0.3">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11">
        <f t="shared" si="128"/>
        <v>40823.707546296297</v>
      </c>
      <c r="P2094" s="11">
        <f t="shared" si="129"/>
        <v>40763.707546296297</v>
      </c>
      <c r="Q2094">
        <f t="shared" si="130"/>
        <v>101</v>
      </c>
      <c r="R2094">
        <f t="shared" si="131"/>
        <v>110.49</v>
      </c>
      <c r="S2094" t="s">
        <v>8328</v>
      </c>
      <c r="T2094" t="s">
        <v>8332</v>
      </c>
    </row>
    <row r="2095" spans="1:20" ht="43.2" hidden="1" x14ac:dyDescent="0.3">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11">
        <f t="shared" si="128"/>
        <v>41265.896203703705</v>
      </c>
      <c r="P2095" s="11">
        <f t="shared" si="129"/>
        <v>41205.854537037041</v>
      </c>
      <c r="Q2095">
        <f t="shared" si="130"/>
        <v>102</v>
      </c>
      <c r="R2095">
        <f t="shared" si="131"/>
        <v>66.83</v>
      </c>
      <c r="S2095" t="s">
        <v>8328</v>
      </c>
      <c r="T2095" t="s">
        <v>8332</v>
      </c>
    </row>
    <row r="2096" spans="1:20" ht="57.6" hidden="1" x14ac:dyDescent="0.3">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11">
        <f t="shared" si="128"/>
        <v>40973.125</v>
      </c>
      <c r="P2096" s="11">
        <f t="shared" si="129"/>
        <v>40939.02002314815</v>
      </c>
      <c r="Q2096">
        <f t="shared" si="130"/>
        <v>121</v>
      </c>
      <c r="R2096">
        <f t="shared" si="131"/>
        <v>58.6</v>
      </c>
      <c r="S2096" t="s">
        <v>8328</v>
      </c>
      <c r="T2096" t="s">
        <v>8332</v>
      </c>
    </row>
    <row r="2097" spans="1:20" ht="43.2" hidden="1" x14ac:dyDescent="0.3">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11">
        <f t="shared" si="128"/>
        <v>40818.733483796292</v>
      </c>
      <c r="P2097" s="11">
        <f t="shared" si="129"/>
        <v>40758.733483796292</v>
      </c>
      <c r="Q2097">
        <f t="shared" si="130"/>
        <v>100</v>
      </c>
      <c r="R2097">
        <f t="shared" si="131"/>
        <v>113.64</v>
      </c>
      <c r="S2097" t="s">
        <v>8328</v>
      </c>
      <c r="T2097" t="s">
        <v>8332</v>
      </c>
    </row>
    <row r="2098" spans="1:20" ht="43.2" hidden="1" x14ac:dyDescent="0.3">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11">
        <f t="shared" si="128"/>
        <v>41208.165972222225</v>
      </c>
      <c r="P2098" s="11">
        <f t="shared" si="129"/>
        <v>41192.758506944447</v>
      </c>
      <c r="Q2098">
        <f t="shared" si="130"/>
        <v>102</v>
      </c>
      <c r="R2098">
        <f t="shared" si="131"/>
        <v>43.57</v>
      </c>
      <c r="S2098" t="s">
        <v>8328</v>
      </c>
      <c r="T2098" t="s">
        <v>8332</v>
      </c>
    </row>
    <row r="2099" spans="1:20" ht="43.2" hidden="1" x14ac:dyDescent="0.3">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11">
        <f t="shared" si="128"/>
        <v>40878.626562500001</v>
      </c>
      <c r="P2099" s="11">
        <f t="shared" si="129"/>
        <v>40818.58489583333</v>
      </c>
      <c r="Q2099">
        <f t="shared" si="130"/>
        <v>100</v>
      </c>
      <c r="R2099">
        <f t="shared" si="131"/>
        <v>78.95</v>
      </c>
      <c r="S2099" t="s">
        <v>8328</v>
      </c>
      <c r="T2099" t="s">
        <v>8332</v>
      </c>
    </row>
    <row r="2100" spans="1:20" ht="43.2" hidden="1" x14ac:dyDescent="0.3">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11">
        <f t="shared" si="128"/>
        <v>40976.11383101852</v>
      </c>
      <c r="P2100" s="11">
        <f t="shared" si="129"/>
        <v>40946.11383101852</v>
      </c>
      <c r="Q2100">
        <f t="shared" si="130"/>
        <v>100</v>
      </c>
      <c r="R2100">
        <f t="shared" si="131"/>
        <v>188.13</v>
      </c>
      <c r="S2100" t="s">
        <v>8328</v>
      </c>
      <c r="T2100" t="s">
        <v>8332</v>
      </c>
    </row>
    <row r="2101" spans="1:20" hidden="1" x14ac:dyDescent="0.3">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11">
        <f t="shared" si="128"/>
        <v>42187.152777777781</v>
      </c>
      <c r="P2101" s="11">
        <f t="shared" si="129"/>
        <v>42173.746342592596</v>
      </c>
      <c r="Q2101">
        <f t="shared" si="130"/>
        <v>132</v>
      </c>
      <c r="R2101">
        <f t="shared" si="131"/>
        <v>63.03</v>
      </c>
      <c r="S2101" t="s">
        <v>8328</v>
      </c>
      <c r="T2101" t="s">
        <v>8332</v>
      </c>
    </row>
    <row r="2102" spans="1:20" ht="43.2" hidden="1" x14ac:dyDescent="0.3">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11">
        <f t="shared" si="128"/>
        <v>41090.165972222225</v>
      </c>
      <c r="P2102" s="11">
        <f t="shared" si="129"/>
        <v>41074.834965277776</v>
      </c>
      <c r="Q2102">
        <f t="shared" si="130"/>
        <v>137</v>
      </c>
      <c r="R2102">
        <f t="shared" si="131"/>
        <v>30.37</v>
      </c>
      <c r="S2102" t="s">
        <v>8328</v>
      </c>
      <c r="T2102" t="s">
        <v>8332</v>
      </c>
    </row>
    <row r="2103" spans="1:20" ht="43.2" hidden="1" x14ac:dyDescent="0.3">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11">
        <f t="shared" si="128"/>
        <v>40952.149467592593</v>
      </c>
      <c r="P2103" s="11">
        <f t="shared" si="129"/>
        <v>40892.149467592593</v>
      </c>
      <c r="Q2103">
        <f t="shared" si="130"/>
        <v>113</v>
      </c>
      <c r="R2103">
        <f t="shared" si="131"/>
        <v>51.48</v>
      </c>
      <c r="S2103" t="s">
        <v>8328</v>
      </c>
      <c r="T2103" t="s">
        <v>8332</v>
      </c>
    </row>
    <row r="2104" spans="1:20" ht="43.2" hidden="1" x14ac:dyDescent="0.3">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11">
        <f t="shared" si="128"/>
        <v>40668.868611111109</v>
      </c>
      <c r="P2104" s="11">
        <f t="shared" si="129"/>
        <v>40638.868611111109</v>
      </c>
      <c r="Q2104">
        <f t="shared" si="130"/>
        <v>136</v>
      </c>
      <c r="R2104">
        <f t="shared" si="131"/>
        <v>35.79</v>
      </c>
      <c r="S2104" t="s">
        <v>8328</v>
      </c>
      <c r="T2104" t="s">
        <v>8332</v>
      </c>
    </row>
    <row r="2105" spans="1:20" ht="28.8" hidden="1" x14ac:dyDescent="0.3">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11">
        <f t="shared" si="128"/>
        <v>41222.7966087963</v>
      </c>
      <c r="P2105" s="11">
        <f t="shared" si="129"/>
        <v>41192.754942129628</v>
      </c>
      <c r="Q2105">
        <f t="shared" si="130"/>
        <v>146</v>
      </c>
      <c r="R2105">
        <f t="shared" si="131"/>
        <v>98.82</v>
      </c>
      <c r="S2105" t="s">
        <v>8328</v>
      </c>
      <c r="T2105" t="s">
        <v>8332</v>
      </c>
    </row>
    <row r="2106" spans="1:20" ht="43.2" hidden="1" x14ac:dyDescent="0.3">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11">
        <f t="shared" si="128"/>
        <v>41425</v>
      </c>
      <c r="P2106" s="11">
        <f t="shared" si="129"/>
        <v>41394.074467592596</v>
      </c>
      <c r="Q2106">
        <f t="shared" si="130"/>
        <v>130</v>
      </c>
      <c r="R2106">
        <f t="shared" si="131"/>
        <v>28</v>
      </c>
      <c r="S2106" t="s">
        <v>8328</v>
      </c>
      <c r="T2106" t="s">
        <v>8332</v>
      </c>
    </row>
    <row r="2107" spans="1:20" ht="43.2" hidden="1" x14ac:dyDescent="0.3">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11">
        <f t="shared" si="128"/>
        <v>41964.166666666672</v>
      </c>
      <c r="P2107" s="11">
        <f t="shared" si="129"/>
        <v>41951.788807870369</v>
      </c>
      <c r="Q2107">
        <f t="shared" si="130"/>
        <v>254</v>
      </c>
      <c r="R2107">
        <f t="shared" si="131"/>
        <v>51.31</v>
      </c>
      <c r="S2107" t="s">
        <v>8328</v>
      </c>
      <c r="T2107" t="s">
        <v>8332</v>
      </c>
    </row>
    <row r="2108" spans="1:20" ht="43.2" hidden="1" x14ac:dyDescent="0.3">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11">
        <f t="shared" si="128"/>
        <v>41300.21497685185</v>
      </c>
      <c r="P2108" s="11">
        <f t="shared" si="129"/>
        <v>41270.21497685185</v>
      </c>
      <c r="Q2108">
        <f t="shared" si="130"/>
        <v>107</v>
      </c>
      <c r="R2108">
        <f t="shared" si="131"/>
        <v>53.52</v>
      </c>
      <c r="S2108" t="s">
        <v>8328</v>
      </c>
      <c r="T2108" t="s">
        <v>8332</v>
      </c>
    </row>
    <row r="2109" spans="1:20" ht="43.2" hidden="1" x14ac:dyDescent="0.3">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11">
        <f t="shared" si="128"/>
        <v>41955.752233796295</v>
      </c>
      <c r="P2109" s="11">
        <f t="shared" si="129"/>
        <v>41934.71056712963</v>
      </c>
      <c r="Q2109">
        <f t="shared" si="130"/>
        <v>108</v>
      </c>
      <c r="R2109">
        <f t="shared" si="131"/>
        <v>37.15</v>
      </c>
      <c r="S2109" t="s">
        <v>8328</v>
      </c>
      <c r="T2109" t="s">
        <v>8332</v>
      </c>
    </row>
    <row r="2110" spans="1:20" ht="57.6" hidden="1" x14ac:dyDescent="0.3">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11">
        <f t="shared" si="128"/>
        <v>41162.163194444445</v>
      </c>
      <c r="P2110" s="11">
        <f t="shared" si="129"/>
        <v>41135.175694444442</v>
      </c>
      <c r="Q2110">
        <f t="shared" si="130"/>
        <v>107</v>
      </c>
      <c r="R2110">
        <f t="shared" si="131"/>
        <v>89.9</v>
      </c>
      <c r="S2110" t="s">
        <v>8328</v>
      </c>
      <c r="T2110" t="s">
        <v>8332</v>
      </c>
    </row>
    <row r="2111" spans="1:20" ht="43.2" hidden="1" x14ac:dyDescent="0.3">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11">
        <f t="shared" si="128"/>
        <v>42190.708530092597</v>
      </c>
      <c r="P2111" s="11">
        <f t="shared" si="129"/>
        <v>42160.708530092597</v>
      </c>
      <c r="Q2111">
        <f t="shared" si="130"/>
        <v>107</v>
      </c>
      <c r="R2111">
        <f t="shared" si="131"/>
        <v>106.53</v>
      </c>
      <c r="S2111" t="s">
        <v>8328</v>
      </c>
      <c r="T2111" t="s">
        <v>8332</v>
      </c>
    </row>
    <row r="2112" spans="1:20" ht="28.8" hidden="1" x14ac:dyDescent="0.3">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11">
        <f t="shared" si="128"/>
        <v>41787.207638888889</v>
      </c>
      <c r="P2112" s="11">
        <f t="shared" si="129"/>
        <v>41759.670937499999</v>
      </c>
      <c r="Q2112">
        <f t="shared" si="130"/>
        <v>100</v>
      </c>
      <c r="R2112">
        <f t="shared" si="131"/>
        <v>52.82</v>
      </c>
      <c r="S2112" t="s">
        <v>8328</v>
      </c>
      <c r="T2112" t="s">
        <v>8332</v>
      </c>
    </row>
    <row r="2113" spans="1:20" ht="43.2" hidden="1" x14ac:dyDescent="0.3">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11">
        <f t="shared" si="128"/>
        <v>40770.041666666664</v>
      </c>
      <c r="P2113" s="11">
        <f t="shared" si="129"/>
        <v>40703.197048611109</v>
      </c>
      <c r="Q2113">
        <f t="shared" si="130"/>
        <v>107</v>
      </c>
      <c r="R2113">
        <f t="shared" si="131"/>
        <v>54.62</v>
      </c>
      <c r="S2113" t="s">
        <v>8328</v>
      </c>
      <c r="T2113" t="s">
        <v>8332</v>
      </c>
    </row>
    <row r="2114" spans="1:20" ht="43.2" hidden="1" x14ac:dyDescent="0.3">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11">
        <f t="shared" ref="O2114:O2177" si="132">(((I2114/60)/60)/24)+DATE(1970,1,1)</f>
        <v>41379.928159722222</v>
      </c>
      <c r="P2114" s="11">
        <f t="shared" ref="P2114:P2177" si="133">(((J2114/60)/60)/24)+DATE(1970,1,1)</f>
        <v>41365.928159722222</v>
      </c>
      <c r="Q2114">
        <f t="shared" ref="Q2114:Q2177" si="134">ROUND(E2114/D2114*100,0)</f>
        <v>100</v>
      </c>
      <c r="R2114">
        <f t="shared" si="131"/>
        <v>27.27</v>
      </c>
      <c r="S2114" t="s">
        <v>8328</v>
      </c>
      <c r="T2114" t="s">
        <v>8332</v>
      </c>
    </row>
    <row r="2115" spans="1:20" ht="28.8" hidden="1" x14ac:dyDescent="0.3">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11">
        <f t="shared" si="132"/>
        <v>41905.86546296296</v>
      </c>
      <c r="P2115" s="11">
        <f t="shared" si="133"/>
        <v>41870.86546296296</v>
      </c>
      <c r="Q2115">
        <f t="shared" si="134"/>
        <v>105</v>
      </c>
      <c r="R2115">
        <f t="shared" ref="R2115:R2178" si="135">IFERROR(ROUND(E2115/L2115,2),0)</f>
        <v>68.599999999999994</v>
      </c>
      <c r="S2115" t="s">
        <v>8328</v>
      </c>
      <c r="T2115" t="s">
        <v>8332</v>
      </c>
    </row>
    <row r="2116" spans="1:20" ht="43.2" hidden="1" x14ac:dyDescent="0.3">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11">
        <f t="shared" si="132"/>
        <v>40521.207638888889</v>
      </c>
      <c r="P2116" s="11">
        <f t="shared" si="133"/>
        <v>40458.815625000003</v>
      </c>
      <c r="Q2116">
        <f t="shared" si="134"/>
        <v>105</v>
      </c>
      <c r="R2116">
        <f t="shared" si="135"/>
        <v>35.61</v>
      </c>
      <c r="S2116" t="s">
        <v>8328</v>
      </c>
      <c r="T2116" t="s">
        <v>8332</v>
      </c>
    </row>
    <row r="2117" spans="1:20" ht="43.2" hidden="1" x14ac:dyDescent="0.3">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11">
        <f t="shared" si="132"/>
        <v>40594.081030092595</v>
      </c>
      <c r="P2117" s="11">
        <f t="shared" si="133"/>
        <v>40564.081030092595</v>
      </c>
      <c r="Q2117">
        <f t="shared" si="134"/>
        <v>226</v>
      </c>
      <c r="R2117">
        <f t="shared" si="135"/>
        <v>94.03</v>
      </c>
      <c r="S2117" t="s">
        <v>8328</v>
      </c>
      <c r="T2117" t="s">
        <v>8332</v>
      </c>
    </row>
    <row r="2118" spans="1:20" ht="43.2" hidden="1" x14ac:dyDescent="0.3">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11">
        <f t="shared" si="132"/>
        <v>41184.777812500004</v>
      </c>
      <c r="P2118" s="11">
        <f t="shared" si="133"/>
        <v>41136.777812500004</v>
      </c>
      <c r="Q2118">
        <f t="shared" si="134"/>
        <v>101</v>
      </c>
      <c r="R2118">
        <f t="shared" si="135"/>
        <v>526.46</v>
      </c>
      <c r="S2118" t="s">
        <v>8328</v>
      </c>
      <c r="T2118" t="s">
        <v>8332</v>
      </c>
    </row>
    <row r="2119" spans="1:20" ht="43.2" hidden="1" x14ac:dyDescent="0.3">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11">
        <f t="shared" si="132"/>
        <v>42304.207638888889</v>
      </c>
      <c r="P2119" s="11">
        <f t="shared" si="133"/>
        <v>42290.059594907405</v>
      </c>
      <c r="Q2119">
        <f t="shared" si="134"/>
        <v>148</v>
      </c>
      <c r="R2119">
        <f t="shared" si="135"/>
        <v>50.66</v>
      </c>
      <c r="S2119" t="s">
        <v>8328</v>
      </c>
      <c r="T2119" t="s">
        <v>8332</v>
      </c>
    </row>
    <row r="2120" spans="1:20" ht="28.8" hidden="1" x14ac:dyDescent="0.3">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11">
        <f t="shared" si="132"/>
        <v>40748.839537037034</v>
      </c>
      <c r="P2120" s="11">
        <f t="shared" si="133"/>
        <v>40718.839537037034</v>
      </c>
      <c r="Q2120">
        <f t="shared" si="134"/>
        <v>135</v>
      </c>
      <c r="R2120">
        <f t="shared" si="135"/>
        <v>79.180000000000007</v>
      </c>
      <c r="S2120" t="s">
        <v>8328</v>
      </c>
      <c r="T2120" t="s">
        <v>8332</v>
      </c>
    </row>
    <row r="2121" spans="1:20" ht="43.2" hidden="1" x14ac:dyDescent="0.3">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11">
        <f t="shared" si="132"/>
        <v>41137.130150462966</v>
      </c>
      <c r="P2121" s="11">
        <f t="shared" si="133"/>
        <v>41107.130150462966</v>
      </c>
      <c r="Q2121">
        <f t="shared" si="134"/>
        <v>101</v>
      </c>
      <c r="R2121">
        <f t="shared" si="135"/>
        <v>91.59</v>
      </c>
      <c r="S2121" t="s">
        <v>8328</v>
      </c>
      <c r="T2121" t="s">
        <v>8332</v>
      </c>
    </row>
    <row r="2122" spans="1:20" ht="43.2" hidden="1" x14ac:dyDescent="0.3">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11">
        <f t="shared" si="132"/>
        <v>41640.964537037034</v>
      </c>
      <c r="P2122" s="11">
        <f t="shared" si="133"/>
        <v>41591.964537037034</v>
      </c>
      <c r="Q2122">
        <f t="shared" si="134"/>
        <v>101</v>
      </c>
      <c r="R2122">
        <f t="shared" si="135"/>
        <v>116.96</v>
      </c>
      <c r="S2122" t="s">
        <v>8328</v>
      </c>
      <c r="T2122" t="s">
        <v>8332</v>
      </c>
    </row>
    <row r="2123" spans="1:20" ht="43.2" hidden="1" x14ac:dyDescent="0.3">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11">
        <f t="shared" si="132"/>
        <v>42746.7424537037</v>
      </c>
      <c r="P2123" s="11">
        <f t="shared" si="133"/>
        <v>42716.7424537037</v>
      </c>
      <c r="Q2123">
        <f t="shared" si="134"/>
        <v>1</v>
      </c>
      <c r="R2123">
        <f t="shared" si="135"/>
        <v>28.4</v>
      </c>
      <c r="S2123" t="s">
        <v>8336</v>
      </c>
      <c r="T2123" t="s">
        <v>8337</v>
      </c>
    </row>
    <row r="2124" spans="1:20" ht="43.2" hidden="1" x14ac:dyDescent="0.3">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11">
        <f t="shared" si="132"/>
        <v>42742.300567129627</v>
      </c>
      <c r="P2124" s="11">
        <f t="shared" si="133"/>
        <v>42712.300567129627</v>
      </c>
      <c r="Q2124">
        <f t="shared" si="134"/>
        <v>0</v>
      </c>
      <c r="R2124">
        <f t="shared" si="135"/>
        <v>103.33</v>
      </c>
      <c r="S2124" t="s">
        <v>8336</v>
      </c>
      <c r="T2124" t="s">
        <v>8337</v>
      </c>
    </row>
    <row r="2125" spans="1:20" ht="57.6" hidden="1" x14ac:dyDescent="0.3">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11">
        <f t="shared" si="132"/>
        <v>40252.290972222225</v>
      </c>
      <c r="P2125" s="11">
        <f t="shared" si="133"/>
        <v>40198.424849537041</v>
      </c>
      <c r="Q2125">
        <f t="shared" si="134"/>
        <v>10</v>
      </c>
      <c r="R2125">
        <f t="shared" si="135"/>
        <v>10</v>
      </c>
      <c r="S2125" t="s">
        <v>8336</v>
      </c>
      <c r="T2125" t="s">
        <v>8337</v>
      </c>
    </row>
    <row r="2126" spans="1:20" ht="57.6" hidden="1" x14ac:dyDescent="0.3">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11">
        <f t="shared" si="132"/>
        <v>40512.208333333336</v>
      </c>
      <c r="P2126" s="11">
        <f t="shared" si="133"/>
        <v>40464.028182870366</v>
      </c>
      <c r="Q2126">
        <f t="shared" si="134"/>
        <v>10</v>
      </c>
      <c r="R2126">
        <f t="shared" si="135"/>
        <v>23</v>
      </c>
      <c r="S2126" t="s">
        <v>8336</v>
      </c>
      <c r="T2126" t="s">
        <v>8337</v>
      </c>
    </row>
    <row r="2127" spans="1:20" ht="43.2" hidden="1" x14ac:dyDescent="0.3">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11">
        <f t="shared" si="132"/>
        <v>42221.023530092592</v>
      </c>
      <c r="P2127" s="11">
        <f t="shared" si="133"/>
        <v>42191.023530092592</v>
      </c>
      <c r="Q2127">
        <f t="shared" si="134"/>
        <v>1</v>
      </c>
      <c r="R2127">
        <f t="shared" si="135"/>
        <v>31.56</v>
      </c>
      <c r="S2127" t="s">
        <v>8336</v>
      </c>
      <c r="T2127" t="s">
        <v>8337</v>
      </c>
    </row>
    <row r="2128" spans="1:20" ht="43.2" hidden="1" x14ac:dyDescent="0.3">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11">
        <f t="shared" si="132"/>
        <v>41981.973229166666</v>
      </c>
      <c r="P2128" s="11">
        <f t="shared" si="133"/>
        <v>41951.973229166666</v>
      </c>
      <c r="Q2128">
        <f t="shared" si="134"/>
        <v>0</v>
      </c>
      <c r="R2128">
        <f t="shared" si="135"/>
        <v>5</v>
      </c>
      <c r="S2128" t="s">
        <v>8336</v>
      </c>
      <c r="T2128" t="s">
        <v>8337</v>
      </c>
    </row>
    <row r="2129" spans="1:20" ht="28.8" hidden="1" x14ac:dyDescent="0.3">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11">
        <f t="shared" si="132"/>
        <v>42075.463692129633</v>
      </c>
      <c r="P2129" s="11">
        <f t="shared" si="133"/>
        <v>42045.50535879629</v>
      </c>
      <c r="Q2129">
        <f t="shared" si="134"/>
        <v>29</v>
      </c>
      <c r="R2129">
        <f t="shared" si="135"/>
        <v>34.22</v>
      </c>
      <c r="S2129" t="s">
        <v>8336</v>
      </c>
      <c r="T2129" t="s">
        <v>8337</v>
      </c>
    </row>
    <row r="2130" spans="1:20" ht="43.2" hidden="1" x14ac:dyDescent="0.3">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11">
        <f t="shared" si="132"/>
        <v>41903.772789351853</v>
      </c>
      <c r="P2130" s="11">
        <f t="shared" si="133"/>
        <v>41843.772789351853</v>
      </c>
      <c r="Q2130">
        <f t="shared" si="134"/>
        <v>0</v>
      </c>
      <c r="R2130">
        <f t="shared" si="135"/>
        <v>25</v>
      </c>
      <c r="S2130" t="s">
        <v>8336</v>
      </c>
      <c r="T2130" t="s">
        <v>8337</v>
      </c>
    </row>
    <row r="2131" spans="1:20" ht="43.2" hidden="1" x14ac:dyDescent="0.3">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11">
        <f t="shared" si="132"/>
        <v>42439.024305555555</v>
      </c>
      <c r="P2131" s="11">
        <f t="shared" si="133"/>
        <v>42409.024305555555</v>
      </c>
      <c r="Q2131">
        <f t="shared" si="134"/>
        <v>12</v>
      </c>
      <c r="R2131">
        <f t="shared" si="135"/>
        <v>19.670000000000002</v>
      </c>
      <c r="S2131" t="s">
        <v>8336</v>
      </c>
      <c r="T2131" t="s">
        <v>8337</v>
      </c>
    </row>
    <row r="2132" spans="1:20" ht="28.8" hidden="1" x14ac:dyDescent="0.3">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11">
        <f t="shared" si="132"/>
        <v>41867.086377314816</v>
      </c>
      <c r="P2132" s="11">
        <f t="shared" si="133"/>
        <v>41832.086377314816</v>
      </c>
      <c r="Q2132">
        <f t="shared" si="134"/>
        <v>0</v>
      </c>
      <c r="R2132">
        <f t="shared" si="135"/>
        <v>21.25</v>
      </c>
      <c r="S2132" t="s">
        <v>8336</v>
      </c>
      <c r="T2132" t="s">
        <v>8337</v>
      </c>
    </row>
    <row r="2133" spans="1:20" ht="43.2" hidden="1" x14ac:dyDescent="0.3">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11">
        <f t="shared" si="132"/>
        <v>42197.207071759258</v>
      </c>
      <c r="P2133" s="11">
        <f t="shared" si="133"/>
        <v>42167.207071759258</v>
      </c>
      <c r="Q2133">
        <f t="shared" si="134"/>
        <v>5</v>
      </c>
      <c r="R2133">
        <f t="shared" si="135"/>
        <v>8.33</v>
      </c>
      <c r="S2133" t="s">
        <v>8336</v>
      </c>
      <c r="T2133" t="s">
        <v>8337</v>
      </c>
    </row>
    <row r="2134" spans="1:20" ht="43.2" hidden="1" x14ac:dyDescent="0.3">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11">
        <f t="shared" si="132"/>
        <v>41673.487175925926</v>
      </c>
      <c r="P2134" s="11">
        <f t="shared" si="133"/>
        <v>41643.487175925926</v>
      </c>
      <c r="Q2134">
        <f t="shared" si="134"/>
        <v>2</v>
      </c>
      <c r="R2134">
        <f t="shared" si="135"/>
        <v>21.34</v>
      </c>
      <c r="S2134" t="s">
        <v>8336</v>
      </c>
      <c r="T2134" t="s">
        <v>8337</v>
      </c>
    </row>
    <row r="2135" spans="1:20" ht="43.2" hidden="1" x14ac:dyDescent="0.3">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11">
        <f t="shared" si="132"/>
        <v>40657.290972222225</v>
      </c>
      <c r="P2135" s="11">
        <f t="shared" si="133"/>
        <v>40619.097210648149</v>
      </c>
      <c r="Q2135">
        <f t="shared" si="134"/>
        <v>2</v>
      </c>
      <c r="R2135">
        <f t="shared" si="135"/>
        <v>5.33</v>
      </c>
      <c r="S2135" t="s">
        <v>8336</v>
      </c>
      <c r="T2135" t="s">
        <v>8337</v>
      </c>
    </row>
    <row r="2136" spans="1:20" ht="43.2" hidden="1" x14ac:dyDescent="0.3">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11">
        <f t="shared" si="132"/>
        <v>41391.886469907404</v>
      </c>
      <c r="P2136" s="11">
        <f t="shared" si="133"/>
        <v>41361.886469907404</v>
      </c>
      <c r="Q2136">
        <f t="shared" si="134"/>
        <v>2</v>
      </c>
      <c r="R2136">
        <f t="shared" si="135"/>
        <v>34.67</v>
      </c>
      <c r="S2136" t="s">
        <v>8336</v>
      </c>
      <c r="T2136" t="s">
        <v>8337</v>
      </c>
    </row>
    <row r="2137" spans="1:20" ht="43.2" hidden="1" x14ac:dyDescent="0.3">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11">
        <f t="shared" si="132"/>
        <v>41186.963344907403</v>
      </c>
      <c r="P2137" s="11">
        <f t="shared" si="133"/>
        <v>41156.963344907403</v>
      </c>
      <c r="Q2137">
        <f t="shared" si="134"/>
        <v>10</v>
      </c>
      <c r="R2137">
        <f t="shared" si="135"/>
        <v>21.73</v>
      </c>
      <c r="S2137" t="s">
        <v>8336</v>
      </c>
      <c r="T2137" t="s">
        <v>8337</v>
      </c>
    </row>
    <row r="2138" spans="1:20" ht="43.2" hidden="1" x14ac:dyDescent="0.3">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11">
        <f t="shared" si="132"/>
        <v>41566.509097222224</v>
      </c>
      <c r="P2138" s="11">
        <f t="shared" si="133"/>
        <v>41536.509097222224</v>
      </c>
      <c r="Q2138">
        <f t="shared" si="134"/>
        <v>0</v>
      </c>
      <c r="R2138">
        <f t="shared" si="135"/>
        <v>11.92</v>
      </c>
      <c r="S2138" t="s">
        <v>8336</v>
      </c>
      <c r="T2138" t="s">
        <v>8337</v>
      </c>
    </row>
    <row r="2139" spans="1:20" ht="43.2" hidden="1" x14ac:dyDescent="0.3">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11">
        <f t="shared" si="132"/>
        <v>41978.771168981482</v>
      </c>
      <c r="P2139" s="11">
        <f t="shared" si="133"/>
        <v>41948.771168981482</v>
      </c>
      <c r="Q2139">
        <f t="shared" si="134"/>
        <v>28</v>
      </c>
      <c r="R2139">
        <f t="shared" si="135"/>
        <v>26.6</v>
      </c>
      <c r="S2139" t="s">
        <v>8336</v>
      </c>
      <c r="T2139" t="s">
        <v>8337</v>
      </c>
    </row>
    <row r="2140" spans="1:20" ht="28.8" hidden="1" x14ac:dyDescent="0.3">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11">
        <f t="shared" si="132"/>
        <v>41587.054849537039</v>
      </c>
      <c r="P2140" s="11">
        <f t="shared" si="133"/>
        <v>41557.013182870374</v>
      </c>
      <c r="Q2140">
        <f t="shared" si="134"/>
        <v>13</v>
      </c>
      <c r="R2140">
        <f t="shared" si="135"/>
        <v>10.67</v>
      </c>
      <c r="S2140" t="s">
        <v>8336</v>
      </c>
      <c r="T2140" t="s">
        <v>8337</v>
      </c>
    </row>
    <row r="2141" spans="1:20" ht="43.2" hidden="1" x14ac:dyDescent="0.3">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11">
        <f t="shared" si="132"/>
        <v>42677.750092592592</v>
      </c>
      <c r="P2141" s="11">
        <f t="shared" si="133"/>
        <v>42647.750092592592</v>
      </c>
      <c r="Q2141">
        <f t="shared" si="134"/>
        <v>5</v>
      </c>
      <c r="R2141">
        <f t="shared" si="135"/>
        <v>29.04</v>
      </c>
      <c r="S2141" t="s">
        <v>8336</v>
      </c>
      <c r="T2141" t="s">
        <v>8337</v>
      </c>
    </row>
    <row r="2142" spans="1:20" ht="43.2" hidden="1" x14ac:dyDescent="0.3">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11">
        <f t="shared" si="132"/>
        <v>41285.833611111113</v>
      </c>
      <c r="P2142" s="11">
        <f t="shared" si="133"/>
        <v>41255.833611111113</v>
      </c>
      <c r="Q2142">
        <f t="shared" si="134"/>
        <v>0</v>
      </c>
      <c r="R2142">
        <f t="shared" si="135"/>
        <v>50.91</v>
      </c>
      <c r="S2142" t="s">
        <v>8336</v>
      </c>
      <c r="T2142" t="s">
        <v>8337</v>
      </c>
    </row>
    <row r="2143" spans="1:20" ht="43.2" hidden="1" x14ac:dyDescent="0.3">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11">
        <f t="shared" si="132"/>
        <v>41957.277303240742</v>
      </c>
      <c r="P2143" s="11">
        <f t="shared" si="133"/>
        <v>41927.235636574071</v>
      </c>
      <c r="Q2143">
        <f t="shared" si="134"/>
        <v>0</v>
      </c>
      <c r="R2143">
        <f t="shared" si="135"/>
        <v>0</v>
      </c>
      <c r="S2143" t="s">
        <v>8336</v>
      </c>
      <c r="T2143" t="s">
        <v>8337</v>
      </c>
    </row>
    <row r="2144" spans="1:20" ht="43.2" hidden="1" x14ac:dyDescent="0.3">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11">
        <f t="shared" si="132"/>
        <v>42368.701504629629</v>
      </c>
      <c r="P2144" s="11">
        <f t="shared" si="133"/>
        <v>42340.701504629629</v>
      </c>
      <c r="Q2144">
        <f t="shared" si="134"/>
        <v>6</v>
      </c>
      <c r="R2144">
        <f t="shared" si="135"/>
        <v>50.08</v>
      </c>
      <c r="S2144" t="s">
        <v>8336</v>
      </c>
      <c r="T2144" t="s">
        <v>8337</v>
      </c>
    </row>
    <row r="2145" spans="1:20" ht="43.2" hidden="1" x14ac:dyDescent="0.3">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11">
        <f t="shared" si="132"/>
        <v>40380.791666666664</v>
      </c>
      <c r="P2145" s="11">
        <f t="shared" si="133"/>
        <v>40332.886712962965</v>
      </c>
      <c r="Q2145">
        <f t="shared" si="134"/>
        <v>11</v>
      </c>
      <c r="R2145">
        <f t="shared" si="135"/>
        <v>45</v>
      </c>
      <c r="S2145" t="s">
        <v>8336</v>
      </c>
      <c r="T2145" t="s">
        <v>8337</v>
      </c>
    </row>
    <row r="2146" spans="1:20" ht="43.2" hidden="1" x14ac:dyDescent="0.3">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11">
        <f t="shared" si="132"/>
        <v>41531.546759259261</v>
      </c>
      <c r="P2146" s="11">
        <f t="shared" si="133"/>
        <v>41499.546759259261</v>
      </c>
      <c r="Q2146">
        <f t="shared" si="134"/>
        <v>2</v>
      </c>
      <c r="R2146">
        <f t="shared" si="135"/>
        <v>25.29</v>
      </c>
      <c r="S2146" t="s">
        <v>8336</v>
      </c>
      <c r="T2146" t="s">
        <v>8337</v>
      </c>
    </row>
    <row r="2147" spans="1:20" ht="43.2" hidden="1" x14ac:dyDescent="0.3">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11">
        <f t="shared" si="132"/>
        <v>41605.279097222221</v>
      </c>
      <c r="P2147" s="11">
        <f t="shared" si="133"/>
        <v>41575.237430555557</v>
      </c>
      <c r="Q2147">
        <f t="shared" si="134"/>
        <v>30</v>
      </c>
      <c r="R2147">
        <f t="shared" si="135"/>
        <v>51.29</v>
      </c>
      <c r="S2147" t="s">
        <v>8336</v>
      </c>
      <c r="T2147" t="s">
        <v>8337</v>
      </c>
    </row>
    <row r="2148" spans="1:20" ht="43.2" hidden="1" x14ac:dyDescent="0.3">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11">
        <f t="shared" si="132"/>
        <v>42411.679513888885</v>
      </c>
      <c r="P2148" s="11">
        <f t="shared" si="133"/>
        <v>42397.679513888885</v>
      </c>
      <c r="Q2148">
        <f t="shared" si="134"/>
        <v>0</v>
      </c>
      <c r="R2148">
        <f t="shared" si="135"/>
        <v>1</v>
      </c>
      <c r="S2148" t="s">
        <v>8336</v>
      </c>
      <c r="T2148" t="s">
        <v>8337</v>
      </c>
    </row>
    <row r="2149" spans="1:20" hidden="1" x14ac:dyDescent="0.3">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11">
        <f t="shared" si="132"/>
        <v>41959.337361111116</v>
      </c>
      <c r="P2149" s="11">
        <f t="shared" si="133"/>
        <v>41927.295694444445</v>
      </c>
      <c r="Q2149">
        <f t="shared" si="134"/>
        <v>1</v>
      </c>
      <c r="R2149">
        <f t="shared" si="135"/>
        <v>49.38</v>
      </c>
      <c r="S2149" t="s">
        <v>8336</v>
      </c>
      <c r="T2149" t="s">
        <v>8337</v>
      </c>
    </row>
    <row r="2150" spans="1:20" ht="43.2" hidden="1" x14ac:dyDescent="0.3">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11">
        <f t="shared" si="132"/>
        <v>42096.691921296297</v>
      </c>
      <c r="P2150" s="11">
        <f t="shared" si="133"/>
        <v>42066.733587962968</v>
      </c>
      <c r="Q2150">
        <f t="shared" si="134"/>
        <v>2</v>
      </c>
      <c r="R2150">
        <f t="shared" si="135"/>
        <v>1</v>
      </c>
      <c r="S2150" t="s">
        <v>8336</v>
      </c>
      <c r="T2150" t="s">
        <v>8337</v>
      </c>
    </row>
    <row r="2151" spans="1:20" ht="57.6" hidden="1" x14ac:dyDescent="0.3">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11">
        <f t="shared" si="132"/>
        <v>40390</v>
      </c>
      <c r="P2151" s="11">
        <f t="shared" si="133"/>
        <v>40355.024953703702</v>
      </c>
      <c r="Q2151">
        <f t="shared" si="134"/>
        <v>0</v>
      </c>
      <c r="R2151">
        <f t="shared" si="135"/>
        <v>0</v>
      </c>
      <c r="S2151" t="s">
        <v>8336</v>
      </c>
      <c r="T2151" t="s">
        <v>8337</v>
      </c>
    </row>
    <row r="2152" spans="1:20" hidden="1" x14ac:dyDescent="0.3">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11">
        <f t="shared" si="132"/>
        <v>42564.284710648149</v>
      </c>
      <c r="P2152" s="11">
        <f t="shared" si="133"/>
        <v>42534.284710648149</v>
      </c>
      <c r="Q2152">
        <f t="shared" si="134"/>
        <v>1</v>
      </c>
      <c r="R2152">
        <f t="shared" si="135"/>
        <v>101.25</v>
      </c>
      <c r="S2152" t="s">
        <v>8336</v>
      </c>
      <c r="T2152" t="s">
        <v>8337</v>
      </c>
    </row>
    <row r="2153" spans="1:20" ht="43.2" hidden="1" x14ac:dyDescent="0.3">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11">
        <f t="shared" si="132"/>
        <v>42550.847384259265</v>
      </c>
      <c r="P2153" s="11">
        <f t="shared" si="133"/>
        <v>42520.847384259265</v>
      </c>
      <c r="Q2153">
        <f t="shared" si="134"/>
        <v>0</v>
      </c>
      <c r="R2153">
        <f t="shared" si="135"/>
        <v>19.670000000000002</v>
      </c>
      <c r="S2153" t="s">
        <v>8336</v>
      </c>
      <c r="T2153" t="s">
        <v>8337</v>
      </c>
    </row>
    <row r="2154" spans="1:20" ht="43.2" hidden="1" x14ac:dyDescent="0.3">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11">
        <f t="shared" si="132"/>
        <v>41713.790613425925</v>
      </c>
      <c r="P2154" s="11">
        <f t="shared" si="133"/>
        <v>41683.832280092596</v>
      </c>
      <c r="Q2154">
        <f t="shared" si="134"/>
        <v>0</v>
      </c>
      <c r="R2154">
        <f t="shared" si="135"/>
        <v>12.5</v>
      </c>
      <c r="S2154" t="s">
        <v>8336</v>
      </c>
      <c r="T2154" t="s">
        <v>8337</v>
      </c>
    </row>
    <row r="2155" spans="1:20" ht="43.2" hidden="1" x14ac:dyDescent="0.3">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11">
        <f t="shared" si="132"/>
        <v>42014.332638888889</v>
      </c>
      <c r="P2155" s="11">
        <f t="shared" si="133"/>
        <v>41974.911087962959</v>
      </c>
      <c r="Q2155">
        <f t="shared" si="134"/>
        <v>0</v>
      </c>
      <c r="R2155">
        <f t="shared" si="135"/>
        <v>8.5</v>
      </c>
      <c r="S2155" t="s">
        <v>8336</v>
      </c>
      <c r="T2155" t="s">
        <v>8337</v>
      </c>
    </row>
    <row r="2156" spans="1:20" ht="28.8" hidden="1" x14ac:dyDescent="0.3">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11">
        <f t="shared" si="132"/>
        <v>41667.632256944446</v>
      </c>
      <c r="P2156" s="11">
        <f t="shared" si="133"/>
        <v>41647.632256944446</v>
      </c>
      <c r="Q2156">
        <f t="shared" si="134"/>
        <v>1</v>
      </c>
      <c r="R2156">
        <f t="shared" si="135"/>
        <v>1</v>
      </c>
      <c r="S2156" t="s">
        <v>8336</v>
      </c>
      <c r="T2156" t="s">
        <v>8337</v>
      </c>
    </row>
    <row r="2157" spans="1:20" ht="43.2" hidden="1" x14ac:dyDescent="0.3">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11">
        <f t="shared" si="132"/>
        <v>42460.70584490741</v>
      </c>
      <c r="P2157" s="11">
        <f t="shared" si="133"/>
        <v>42430.747511574074</v>
      </c>
      <c r="Q2157">
        <f t="shared" si="134"/>
        <v>2</v>
      </c>
      <c r="R2157">
        <f t="shared" si="135"/>
        <v>23</v>
      </c>
      <c r="S2157" t="s">
        <v>8336</v>
      </c>
      <c r="T2157" t="s">
        <v>8337</v>
      </c>
    </row>
    <row r="2158" spans="1:20" ht="43.2" hidden="1" x14ac:dyDescent="0.3">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11">
        <f t="shared" si="132"/>
        <v>41533.85423611111</v>
      </c>
      <c r="P2158" s="11">
        <f t="shared" si="133"/>
        <v>41488.85423611111</v>
      </c>
      <c r="Q2158">
        <f t="shared" si="134"/>
        <v>3</v>
      </c>
      <c r="R2158">
        <f t="shared" si="135"/>
        <v>17.989999999999998</v>
      </c>
      <c r="S2158" t="s">
        <v>8336</v>
      </c>
      <c r="T2158" t="s">
        <v>8337</v>
      </c>
    </row>
    <row r="2159" spans="1:20" ht="28.8" hidden="1" x14ac:dyDescent="0.3">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11">
        <f t="shared" si="132"/>
        <v>42727.332638888889</v>
      </c>
      <c r="P2159" s="11">
        <f t="shared" si="133"/>
        <v>42694.98128472222</v>
      </c>
      <c r="Q2159">
        <f t="shared" si="134"/>
        <v>28</v>
      </c>
      <c r="R2159">
        <f t="shared" si="135"/>
        <v>370.95</v>
      </c>
      <c r="S2159" t="s">
        <v>8336</v>
      </c>
      <c r="T2159" t="s">
        <v>8337</v>
      </c>
    </row>
    <row r="2160" spans="1:20" ht="43.2" hidden="1" x14ac:dyDescent="0.3">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11">
        <f t="shared" si="132"/>
        <v>41309.853865740741</v>
      </c>
      <c r="P2160" s="11">
        <f t="shared" si="133"/>
        <v>41264.853865740741</v>
      </c>
      <c r="Q2160">
        <f t="shared" si="134"/>
        <v>7</v>
      </c>
      <c r="R2160">
        <f t="shared" si="135"/>
        <v>63.57</v>
      </c>
      <c r="S2160" t="s">
        <v>8336</v>
      </c>
      <c r="T2160" t="s">
        <v>8337</v>
      </c>
    </row>
    <row r="2161" spans="1:20" ht="57.6" hidden="1" x14ac:dyDescent="0.3">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11">
        <f t="shared" si="132"/>
        <v>40740.731180555551</v>
      </c>
      <c r="P2161" s="11">
        <f t="shared" si="133"/>
        <v>40710.731180555551</v>
      </c>
      <c r="Q2161">
        <f t="shared" si="134"/>
        <v>1</v>
      </c>
      <c r="R2161">
        <f t="shared" si="135"/>
        <v>13</v>
      </c>
      <c r="S2161" t="s">
        <v>8336</v>
      </c>
      <c r="T2161" t="s">
        <v>8337</v>
      </c>
    </row>
    <row r="2162" spans="1:20" ht="43.2" hidden="1" x14ac:dyDescent="0.3">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11">
        <f t="shared" si="132"/>
        <v>41048.711863425924</v>
      </c>
      <c r="P2162" s="11">
        <f t="shared" si="133"/>
        <v>41018.711863425924</v>
      </c>
      <c r="Q2162">
        <f t="shared" si="134"/>
        <v>1</v>
      </c>
      <c r="R2162">
        <f t="shared" si="135"/>
        <v>5.31</v>
      </c>
      <c r="S2162" t="s">
        <v>8336</v>
      </c>
      <c r="T2162" t="s">
        <v>8337</v>
      </c>
    </row>
    <row r="2163" spans="1:20" ht="28.8" hidden="1" x14ac:dyDescent="0.3">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11">
        <f t="shared" si="132"/>
        <v>42270.852534722217</v>
      </c>
      <c r="P2163" s="11">
        <f t="shared" si="133"/>
        <v>42240.852534722217</v>
      </c>
      <c r="Q2163">
        <f t="shared" si="134"/>
        <v>116</v>
      </c>
      <c r="R2163">
        <f t="shared" si="135"/>
        <v>35.619999999999997</v>
      </c>
      <c r="S2163" t="s">
        <v>8328</v>
      </c>
      <c r="T2163" t="s">
        <v>8329</v>
      </c>
    </row>
    <row r="2164" spans="1:20" ht="43.2" hidden="1" x14ac:dyDescent="0.3">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11">
        <f t="shared" si="132"/>
        <v>41844.766099537039</v>
      </c>
      <c r="P2164" s="11">
        <f t="shared" si="133"/>
        <v>41813.766099537039</v>
      </c>
      <c r="Q2164">
        <f t="shared" si="134"/>
        <v>112</v>
      </c>
      <c r="R2164">
        <f t="shared" si="135"/>
        <v>87.1</v>
      </c>
      <c r="S2164" t="s">
        <v>8328</v>
      </c>
      <c r="T2164" t="s">
        <v>8329</v>
      </c>
    </row>
    <row r="2165" spans="1:20" ht="43.2" hidden="1" x14ac:dyDescent="0.3">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11">
        <f t="shared" si="132"/>
        <v>42163.159722222219</v>
      </c>
      <c r="P2165" s="11">
        <f t="shared" si="133"/>
        <v>42111.899537037039</v>
      </c>
      <c r="Q2165">
        <f t="shared" si="134"/>
        <v>132</v>
      </c>
      <c r="R2165">
        <f t="shared" si="135"/>
        <v>75.11</v>
      </c>
      <c r="S2165" t="s">
        <v>8328</v>
      </c>
      <c r="T2165" t="s">
        <v>8329</v>
      </c>
    </row>
    <row r="2166" spans="1:20" ht="28.8" hidden="1" x14ac:dyDescent="0.3">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11">
        <f t="shared" si="132"/>
        <v>42546.165972222225</v>
      </c>
      <c r="P2166" s="11">
        <f t="shared" si="133"/>
        <v>42515.71775462963</v>
      </c>
      <c r="Q2166">
        <f t="shared" si="134"/>
        <v>103</v>
      </c>
      <c r="R2166">
        <f t="shared" si="135"/>
        <v>68.010000000000005</v>
      </c>
      <c r="S2166" t="s">
        <v>8328</v>
      </c>
      <c r="T2166" t="s">
        <v>8329</v>
      </c>
    </row>
    <row r="2167" spans="1:20" ht="43.2" hidden="1" x14ac:dyDescent="0.3">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11">
        <f t="shared" si="132"/>
        <v>42468.625405092593</v>
      </c>
      <c r="P2167" s="11">
        <f t="shared" si="133"/>
        <v>42438.667071759264</v>
      </c>
      <c r="Q2167">
        <f t="shared" si="134"/>
        <v>139</v>
      </c>
      <c r="R2167">
        <f t="shared" si="135"/>
        <v>29.62</v>
      </c>
      <c r="S2167" t="s">
        <v>8328</v>
      </c>
      <c r="T2167" t="s">
        <v>8329</v>
      </c>
    </row>
    <row r="2168" spans="1:20" ht="57.6" hidden="1" x14ac:dyDescent="0.3">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11">
        <f t="shared" si="132"/>
        <v>41978.879837962959</v>
      </c>
      <c r="P2168" s="11">
        <f t="shared" si="133"/>
        <v>41933.838171296295</v>
      </c>
      <c r="Q2168">
        <f t="shared" si="134"/>
        <v>147</v>
      </c>
      <c r="R2168">
        <f t="shared" si="135"/>
        <v>91.63</v>
      </c>
      <c r="S2168" t="s">
        <v>8328</v>
      </c>
      <c r="T2168" t="s">
        <v>8329</v>
      </c>
    </row>
    <row r="2169" spans="1:20" ht="28.8" hidden="1" x14ac:dyDescent="0.3">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11">
        <f t="shared" si="132"/>
        <v>41167.066400462965</v>
      </c>
      <c r="P2169" s="11">
        <f t="shared" si="133"/>
        <v>41153.066400462965</v>
      </c>
      <c r="Q2169">
        <f t="shared" si="134"/>
        <v>120</v>
      </c>
      <c r="R2169">
        <f t="shared" si="135"/>
        <v>22.5</v>
      </c>
      <c r="S2169" t="s">
        <v>8328</v>
      </c>
      <c r="T2169" t="s">
        <v>8329</v>
      </c>
    </row>
    <row r="2170" spans="1:20" ht="28.8" hidden="1" x14ac:dyDescent="0.3">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11">
        <f t="shared" si="132"/>
        <v>42776.208333333328</v>
      </c>
      <c r="P2170" s="11">
        <f t="shared" si="133"/>
        <v>42745.600243055553</v>
      </c>
      <c r="Q2170">
        <f t="shared" si="134"/>
        <v>122</v>
      </c>
      <c r="R2170">
        <f t="shared" si="135"/>
        <v>64.37</v>
      </c>
      <c r="S2170" t="s">
        <v>8328</v>
      </c>
      <c r="T2170" t="s">
        <v>8329</v>
      </c>
    </row>
    <row r="2171" spans="1:20" ht="57.6" hidden="1" x14ac:dyDescent="0.3">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11">
        <f t="shared" si="132"/>
        <v>42796.700821759259</v>
      </c>
      <c r="P2171" s="11">
        <f t="shared" si="133"/>
        <v>42793.700821759259</v>
      </c>
      <c r="Q2171">
        <f t="shared" si="134"/>
        <v>100</v>
      </c>
      <c r="R2171">
        <f t="shared" si="135"/>
        <v>21.86</v>
      </c>
      <c r="S2171" t="s">
        <v>8328</v>
      </c>
      <c r="T2171" t="s">
        <v>8329</v>
      </c>
    </row>
    <row r="2172" spans="1:20" ht="43.2" hidden="1" x14ac:dyDescent="0.3">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11">
        <f t="shared" si="132"/>
        <v>42238.750254629631</v>
      </c>
      <c r="P2172" s="11">
        <f t="shared" si="133"/>
        <v>42198.750254629631</v>
      </c>
      <c r="Q2172">
        <f t="shared" si="134"/>
        <v>181</v>
      </c>
      <c r="R2172">
        <f t="shared" si="135"/>
        <v>33.32</v>
      </c>
      <c r="S2172" t="s">
        <v>8328</v>
      </c>
      <c r="T2172" t="s">
        <v>8329</v>
      </c>
    </row>
    <row r="2173" spans="1:20" ht="43.2" hidden="1" x14ac:dyDescent="0.3">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11">
        <f t="shared" si="132"/>
        <v>42177.208333333328</v>
      </c>
      <c r="P2173" s="11">
        <f t="shared" si="133"/>
        <v>42141.95711805555</v>
      </c>
      <c r="Q2173">
        <f t="shared" si="134"/>
        <v>106</v>
      </c>
      <c r="R2173">
        <f t="shared" si="135"/>
        <v>90.28</v>
      </c>
      <c r="S2173" t="s">
        <v>8328</v>
      </c>
      <c r="T2173" t="s">
        <v>8329</v>
      </c>
    </row>
    <row r="2174" spans="1:20" ht="43.2" hidden="1" x14ac:dyDescent="0.3">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11">
        <f t="shared" si="132"/>
        <v>42112.580092592587</v>
      </c>
      <c r="P2174" s="11">
        <f t="shared" si="133"/>
        <v>42082.580092592587</v>
      </c>
      <c r="Q2174">
        <f t="shared" si="134"/>
        <v>100</v>
      </c>
      <c r="R2174">
        <f t="shared" si="135"/>
        <v>76.92</v>
      </c>
      <c r="S2174" t="s">
        <v>8328</v>
      </c>
      <c r="T2174" t="s">
        <v>8329</v>
      </c>
    </row>
    <row r="2175" spans="1:20" ht="43.2" hidden="1" x14ac:dyDescent="0.3">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11">
        <f t="shared" si="132"/>
        <v>41527.165972222225</v>
      </c>
      <c r="P2175" s="11">
        <f t="shared" si="133"/>
        <v>41495.692627314813</v>
      </c>
      <c r="Q2175">
        <f t="shared" si="134"/>
        <v>127</v>
      </c>
      <c r="R2175">
        <f t="shared" si="135"/>
        <v>59.23</v>
      </c>
      <c r="S2175" t="s">
        <v>8328</v>
      </c>
      <c r="T2175" t="s">
        <v>8329</v>
      </c>
    </row>
    <row r="2176" spans="1:20" ht="57.6" hidden="1" x14ac:dyDescent="0.3">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11">
        <f t="shared" si="132"/>
        <v>42495.542905092589</v>
      </c>
      <c r="P2176" s="11">
        <f t="shared" si="133"/>
        <v>42465.542905092589</v>
      </c>
      <c r="Q2176">
        <f t="shared" si="134"/>
        <v>103</v>
      </c>
      <c r="R2176">
        <f t="shared" si="135"/>
        <v>65.38</v>
      </c>
      <c r="S2176" t="s">
        <v>8328</v>
      </c>
      <c r="T2176" t="s">
        <v>8329</v>
      </c>
    </row>
    <row r="2177" spans="1:20" ht="43.2" hidden="1" x14ac:dyDescent="0.3">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11">
        <f t="shared" si="132"/>
        <v>42572.009097222224</v>
      </c>
      <c r="P2177" s="11">
        <f t="shared" si="133"/>
        <v>42565.009097222224</v>
      </c>
      <c r="Q2177">
        <f t="shared" si="134"/>
        <v>250</v>
      </c>
      <c r="R2177">
        <f t="shared" si="135"/>
        <v>67.31</v>
      </c>
      <c r="S2177" t="s">
        <v>8328</v>
      </c>
      <c r="T2177" t="s">
        <v>8329</v>
      </c>
    </row>
    <row r="2178" spans="1:20" ht="43.2" hidden="1" x14ac:dyDescent="0.3">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11">
        <f t="shared" ref="O2178:O2241" si="136">(((I2178/60)/60)/24)+DATE(1970,1,1)</f>
        <v>42126.633206018523</v>
      </c>
      <c r="P2178" s="11">
        <f t="shared" ref="P2178:P2241" si="137">(((J2178/60)/60)/24)+DATE(1970,1,1)</f>
        <v>42096.633206018523</v>
      </c>
      <c r="Q2178">
        <f t="shared" ref="Q2178:Q2241" si="138">ROUND(E2178/D2178*100,0)</f>
        <v>126</v>
      </c>
      <c r="R2178">
        <f t="shared" si="135"/>
        <v>88.75</v>
      </c>
      <c r="S2178" t="s">
        <v>8328</v>
      </c>
      <c r="T2178" t="s">
        <v>8329</v>
      </c>
    </row>
    <row r="2179" spans="1:20" ht="72" hidden="1" x14ac:dyDescent="0.3">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11">
        <f t="shared" si="136"/>
        <v>42527.250775462962</v>
      </c>
      <c r="P2179" s="11">
        <f t="shared" si="137"/>
        <v>42502.250775462962</v>
      </c>
      <c r="Q2179">
        <f t="shared" si="138"/>
        <v>100</v>
      </c>
      <c r="R2179">
        <f t="shared" ref="R2179:R2242" si="139">IFERROR(ROUND(E2179/L2179,2),0)</f>
        <v>65.87</v>
      </c>
      <c r="S2179" t="s">
        <v>8328</v>
      </c>
      <c r="T2179" t="s">
        <v>8329</v>
      </c>
    </row>
    <row r="2180" spans="1:20" ht="43.2" hidden="1" x14ac:dyDescent="0.3">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11">
        <f t="shared" si="136"/>
        <v>42753.63653935185</v>
      </c>
      <c r="P2180" s="11">
        <f t="shared" si="137"/>
        <v>42723.63653935185</v>
      </c>
      <c r="Q2180">
        <f t="shared" si="138"/>
        <v>139</v>
      </c>
      <c r="R2180">
        <f t="shared" si="139"/>
        <v>40.35</v>
      </c>
      <c r="S2180" t="s">
        <v>8328</v>
      </c>
      <c r="T2180" t="s">
        <v>8329</v>
      </c>
    </row>
    <row r="2181" spans="1:20" ht="43.2" hidden="1" x14ac:dyDescent="0.3">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11">
        <f t="shared" si="136"/>
        <v>42105.171203703707</v>
      </c>
      <c r="P2181" s="11">
        <f t="shared" si="137"/>
        <v>42075.171203703707</v>
      </c>
      <c r="Q2181">
        <f t="shared" si="138"/>
        <v>161</v>
      </c>
      <c r="R2181">
        <f t="shared" si="139"/>
        <v>76.86</v>
      </c>
      <c r="S2181" t="s">
        <v>8328</v>
      </c>
      <c r="T2181" t="s">
        <v>8329</v>
      </c>
    </row>
    <row r="2182" spans="1:20" ht="28.8" hidden="1" x14ac:dyDescent="0.3">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11">
        <f t="shared" si="136"/>
        <v>42321.711435185185</v>
      </c>
      <c r="P2182" s="11">
        <f t="shared" si="137"/>
        <v>42279.669768518521</v>
      </c>
      <c r="Q2182">
        <f t="shared" si="138"/>
        <v>107</v>
      </c>
      <c r="R2182">
        <f t="shared" si="139"/>
        <v>68.709999999999994</v>
      </c>
      <c r="S2182" t="s">
        <v>8328</v>
      </c>
      <c r="T2182" t="s">
        <v>8329</v>
      </c>
    </row>
    <row r="2183" spans="1:20" ht="57.6" hidden="1" x14ac:dyDescent="0.3">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11">
        <f t="shared" si="136"/>
        <v>42787.005243055552</v>
      </c>
      <c r="P2183" s="11">
        <f t="shared" si="137"/>
        <v>42773.005243055552</v>
      </c>
      <c r="Q2183">
        <f t="shared" si="138"/>
        <v>153</v>
      </c>
      <c r="R2183">
        <f t="shared" si="139"/>
        <v>57.77</v>
      </c>
      <c r="S2183" t="s">
        <v>8336</v>
      </c>
      <c r="T2183" t="s">
        <v>8354</v>
      </c>
    </row>
    <row r="2184" spans="1:20" ht="43.2" hidden="1" x14ac:dyDescent="0.3">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11">
        <f t="shared" si="136"/>
        <v>41914.900752314818</v>
      </c>
      <c r="P2184" s="11">
        <f t="shared" si="137"/>
        <v>41879.900752314818</v>
      </c>
      <c r="Q2184">
        <f t="shared" si="138"/>
        <v>524</v>
      </c>
      <c r="R2184">
        <f t="shared" si="139"/>
        <v>44.17</v>
      </c>
      <c r="S2184" t="s">
        <v>8336</v>
      </c>
      <c r="T2184" t="s">
        <v>8354</v>
      </c>
    </row>
    <row r="2185" spans="1:20" ht="43.2" hidden="1" x14ac:dyDescent="0.3">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11">
        <f t="shared" si="136"/>
        <v>42775.208333333328</v>
      </c>
      <c r="P2185" s="11">
        <f t="shared" si="137"/>
        <v>42745.365474537044</v>
      </c>
      <c r="Q2185">
        <f t="shared" si="138"/>
        <v>489</v>
      </c>
      <c r="R2185">
        <f t="shared" si="139"/>
        <v>31.57</v>
      </c>
      <c r="S2185" t="s">
        <v>8336</v>
      </c>
      <c r="T2185" t="s">
        <v>8354</v>
      </c>
    </row>
    <row r="2186" spans="1:20" ht="57.6" hidden="1" x14ac:dyDescent="0.3">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11">
        <f t="shared" si="136"/>
        <v>42394.666666666672</v>
      </c>
      <c r="P2186" s="11">
        <f t="shared" si="137"/>
        <v>42380.690289351856</v>
      </c>
      <c r="Q2186">
        <f t="shared" si="138"/>
        <v>285</v>
      </c>
      <c r="R2186">
        <f t="shared" si="139"/>
        <v>107.05</v>
      </c>
      <c r="S2186" t="s">
        <v>8336</v>
      </c>
      <c r="T2186" t="s">
        <v>8354</v>
      </c>
    </row>
    <row r="2187" spans="1:20" ht="43.2" hidden="1" x14ac:dyDescent="0.3">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11">
        <f t="shared" si="136"/>
        <v>41359.349988425929</v>
      </c>
      <c r="P2187" s="11">
        <f t="shared" si="137"/>
        <v>41319.349988425929</v>
      </c>
      <c r="Q2187">
        <f t="shared" si="138"/>
        <v>1857</v>
      </c>
      <c r="R2187">
        <f t="shared" si="139"/>
        <v>149.03</v>
      </c>
      <c r="S2187" t="s">
        <v>8336</v>
      </c>
      <c r="T2187" t="s">
        <v>8354</v>
      </c>
    </row>
    <row r="2188" spans="1:20" ht="43.2" hidden="1" x14ac:dyDescent="0.3">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11">
        <f t="shared" si="136"/>
        <v>42620.083333333328</v>
      </c>
      <c r="P2188" s="11">
        <f t="shared" si="137"/>
        <v>42583.615081018521</v>
      </c>
      <c r="Q2188">
        <f t="shared" si="138"/>
        <v>110</v>
      </c>
      <c r="R2188">
        <f t="shared" si="139"/>
        <v>55.96</v>
      </c>
      <c r="S2188" t="s">
        <v>8336</v>
      </c>
      <c r="T2188" t="s">
        <v>8354</v>
      </c>
    </row>
    <row r="2189" spans="1:20" ht="43.2" hidden="1" x14ac:dyDescent="0.3">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11">
        <f t="shared" si="136"/>
        <v>42097.165972222225</v>
      </c>
      <c r="P2189" s="11">
        <f t="shared" si="137"/>
        <v>42068.209097222221</v>
      </c>
      <c r="Q2189">
        <f t="shared" si="138"/>
        <v>1015</v>
      </c>
      <c r="R2189">
        <f t="shared" si="139"/>
        <v>56.97</v>
      </c>
      <c r="S2189" t="s">
        <v>8336</v>
      </c>
      <c r="T2189" t="s">
        <v>8354</v>
      </c>
    </row>
    <row r="2190" spans="1:20" ht="43.2" hidden="1" x14ac:dyDescent="0.3">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11">
        <f t="shared" si="136"/>
        <v>42668.708333333328</v>
      </c>
      <c r="P2190" s="11">
        <f t="shared" si="137"/>
        <v>42633.586122685185</v>
      </c>
      <c r="Q2190">
        <f t="shared" si="138"/>
        <v>412</v>
      </c>
      <c r="R2190">
        <f t="shared" si="139"/>
        <v>44.06</v>
      </c>
      <c r="S2190" t="s">
        <v>8336</v>
      </c>
      <c r="T2190" t="s">
        <v>8354</v>
      </c>
    </row>
    <row r="2191" spans="1:20" ht="43.2" hidden="1" x14ac:dyDescent="0.3">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11">
        <f t="shared" si="136"/>
        <v>42481.916666666672</v>
      </c>
      <c r="P2191" s="11">
        <f t="shared" si="137"/>
        <v>42467.788194444445</v>
      </c>
      <c r="Q2191">
        <f t="shared" si="138"/>
        <v>503</v>
      </c>
      <c r="R2191">
        <f t="shared" si="139"/>
        <v>68.63</v>
      </c>
      <c r="S2191" t="s">
        <v>8336</v>
      </c>
      <c r="T2191" t="s">
        <v>8354</v>
      </c>
    </row>
    <row r="2192" spans="1:20" ht="43.2" hidden="1" x14ac:dyDescent="0.3">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11">
        <f t="shared" si="136"/>
        <v>42452.290972222225</v>
      </c>
      <c r="P2192" s="11">
        <f t="shared" si="137"/>
        <v>42417.625046296293</v>
      </c>
      <c r="Q2192">
        <f t="shared" si="138"/>
        <v>185</v>
      </c>
      <c r="R2192">
        <f t="shared" si="139"/>
        <v>65.319999999999993</v>
      </c>
      <c r="S2192" t="s">
        <v>8336</v>
      </c>
      <c r="T2192" t="s">
        <v>8354</v>
      </c>
    </row>
    <row r="2193" spans="1:20" ht="43.2" hidden="1" x14ac:dyDescent="0.3">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11">
        <f t="shared" si="136"/>
        <v>42780.833645833336</v>
      </c>
      <c r="P2193" s="11">
        <f t="shared" si="137"/>
        <v>42768.833645833336</v>
      </c>
      <c r="Q2193">
        <f t="shared" si="138"/>
        <v>120</v>
      </c>
      <c r="R2193">
        <f t="shared" si="139"/>
        <v>35.92</v>
      </c>
      <c r="S2193" t="s">
        <v>8336</v>
      </c>
      <c r="T2193" t="s">
        <v>8354</v>
      </c>
    </row>
    <row r="2194" spans="1:20" ht="43.2" hidden="1" x14ac:dyDescent="0.3">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11">
        <f t="shared" si="136"/>
        <v>42719.958333333328</v>
      </c>
      <c r="P2194" s="11">
        <f t="shared" si="137"/>
        <v>42691.8512037037</v>
      </c>
      <c r="Q2194">
        <f t="shared" si="138"/>
        <v>1081</v>
      </c>
      <c r="R2194">
        <f t="shared" si="139"/>
        <v>40.07</v>
      </c>
      <c r="S2194" t="s">
        <v>8336</v>
      </c>
      <c r="T2194" t="s">
        <v>8354</v>
      </c>
    </row>
    <row r="2195" spans="1:20" ht="57.6" hidden="1" x14ac:dyDescent="0.3">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11">
        <f t="shared" si="136"/>
        <v>42695.207638888889</v>
      </c>
      <c r="P2195" s="11">
        <f t="shared" si="137"/>
        <v>42664.405925925923</v>
      </c>
      <c r="Q2195">
        <f t="shared" si="138"/>
        <v>452</v>
      </c>
      <c r="R2195">
        <f t="shared" si="139"/>
        <v>75.650000000000006</v>
      </c>
      <c r="S2195" t="s">
        <v>8336</v>
      </c>
      <c r="T2195" t="s">
        <v>8354</v>
      </c>
    </row>
    <row r="2196" spans="1:20" ht="57.6" hidden="1" x14ac:dyDescent="0.3">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11">
        <f t="shared" si="136"/>
        <v>42455.716319444444</v>
      </c>
      <c r="P2196" s="11">
        <f t="shared" si="137"/>
        <v>42425.757986111115</v>
      </c>
      <c r="Q2196">
        <f t="shared" si="138"/>
        <v>537</v>
      </c>
      <c r="R2196">
        <f t="shared" si="139"/>
        <v>61.2</v>
      </c>
      <c r="S2196" t="s">
        <v>8336</v>
      </c>
      <c r="T2196" t="s">
        <v>8354</v>
      </c>
    </row>
    <row r="2197" spans="1:20" ht="28.8" hidden="1" x14ac:dyDescent="0.3">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11">
        <f t="shared" si="136"/>
        <v>42227.771990740745</v>
      </c>
      <c r="P2197" s="11">
        <f t="shared" si="137"/>
        <v>42197.771990740745</v>
      </c>
      <c r="Q2197">
        <f t="shared" si="138"/>
        <v>120</v>
      </c>
      <c r="R2197">
        <f t="shared" si="139"/>
        <v>48.13</v>
      </c>
      <c r="S2197" t="s">
        <v>8336</v>
      </c>
      <c r="T2197" t="s">
        <v>8354</v>
      </c>
    </row>
    <row r="2198" spans="1:20" ht="28.8" hidden="1" x14ac:dyDescent="0.3">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11">
        <f t="shared" si="136"/>
        <v>42706.291666666672</v>
      </c>
      <c r="P2198" s="11">
        <f t="shared" si="137"/>
        <v>42675.487291666665</v>
      </c>
      <c r="Q2198">
        <f t="shared" si="138"/>
        <v>114</v>
      </c>
      <c r="R2198">
        <f t="shared" si="139"/>
        <v>68.11</v>
      </c>
      <c r="S2198" t="s">
        <v>8336</v>
      </c>
      <c r="T2198" t="s">
        <v>8354</v>
      </c>
    </row>
    <row r="2199" spans="1:20" ht="43.2" hidden="1" x14ac:dyDescent="0.3">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11">
        <f t="shared" si="136"/>
        <v>42063.584016203706</v>
      </c>
      <c r="P2199" s="11">
        <f t="shared" si="137"/>
        <v>42033.584016203706</v>
      </c>
      <c r="Q2199">
        <f t="shared" si="138"/>
        <v>951</v>
      </c>
      <c r="R2199">
        <f t="shared" si="139"/>
        <v>65.89</v>
      </c>
      <c r="S2199" t="s">
        <v>8336</v>
      </c>
      <c r="T2199" t="s">
        <v>8354</v>
      </c>
    </row>
    <row r="2200" spans="1:20" ht="43.2" hidden="1" x14ac:dyDescent="0.3">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11">
        <f t="shared" si="136"/>
        <v>42322.555555555555</v>
      </c>
      <c r="P2200" s="11">
        <f t="shared" si="137"/>
        <v>42292.513888888891</v>
      </c>
      <c r="Q2200">
        <f t="shared" si="138"/>
        <v>133</v>
      </c>
      <c r="R2200">
        <f t="shared" si="139"/>
        <v>81.650000000000006</v>
      </c>
      <c r="S2200" t="s">
        <v>8336</v>
      </c>
      <c r="T2200" t="s">
        <v>8354</v>
      </c>
    </row>
    <row r="2201" spans="1:20" ht="28.8" hidden="1" x14ac:dyDescent="0.3">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11">
        <f t="shared" si="136"/>
        <v>42292.416643518518</v>
      </c>
      <c r="P2201" s="11">
        <f t="shared" si="137"/>
        <v>42262.416643518518</v>
      </c>
      <c r="Q2201">
        <f t="shared" si="138"/>
        <v>147</v>
      </c>
      <c r="R2201">
        <f t="shared" si="139"/>
        <v>52.7</v>
      </c>
      <c r="S2201" t="s">
        <v>8336</v>
      </c>
      <c r="T2201" t="s">
        <v>8354</v>
      </c>
    </row>
    <row r="2202" spans="1:20" ht="43.2" hidden="1" x14ac:dyDescent="0.3">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11">
        <f t="shared" si="136"/>
        <v>42191.125</v>
      </c>
      <c r="P2202" s="11">
        <f t="shared" si="137"/>
        <v>42163.625787037032</v>
      </c>
      <c r="Q2202">
        <f t="shared" si="138"/>
        <v>542</v>
      </c>
      <c r="R2202">
        <f t="shared" si="139"/>
        <v>41.23</v>
      </c>
      <c r="S2202" t="s">
        <v>8336</v>
      </c>
      <c r="T2202" t="s">
        <v>8354</v>
      </c>
    </row>
    <row r="2203" spans="1:20" ht="43.2" hidden="1" x14ac:dyDescent="0.3">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11">
        <f t="shared" si="136"/>
        <v>41290.846817129634</v>
      </c>
      <c r="P2203" s="11">
        <f t="shared" si="137"/>
        <v>41276.846817129634</v>
      </c>
      <c r="Q2203">
        <f t="shared" si="138"/>
        <v>383</v>
      </c>
      <c r="R2203">
        <f t="shared" si="139"/>
        <v>15.04</v>
      </c>
      <c r="S2203" t="s">
        <v>8328</v>
      </c>
      <c r="T2203" t="s">
        <v>8333</v>
      </c>
    </row>
    <row r="2204" spans="1:20" ht="28.8" hidden="1" x14ac:dyDescent="0.3">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11">
        <f t="shared" si="136"/>
        <v>41214.849166666667</v>
      </c>
      <c r="P2204" s="11">
        <f t="shared" si="137"/>
        <v>41184.849166666667</v>
      </c>
      <c r="Q2204">
        <f t="shared" si="138"/>
        <v>704</v>
      </c>
      <c r="R2204">
        <f t="shared" si="139"/>
        <v>39.07</v>
      </c>
      <c r="S2204" t="s">
        <v>8328</v>
      </c>
      <c r="T2204" t="s">
        <v>8333</v>
      </c>
    </row>
    <row r="2205" spans="1:20" ht="43.2" hidden="1" x14ac:dyDescent="0.3">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11">
        <f t="shared" si="136"/>
        <v>42271.85974537037</v>
      </c>
      <c r="P2205" s="11">
        <f t="shared" si="137"/>
        <v>42241.85974537037</v>
      </c>
      <c r="Q2205">
        <f t="shared" si="138"/>
        <v>110</v>
      </c>
      <c r="R2205">
        <f t="shared" si="139"/>
        <v>43.82</v>
      </c>
      <c r="S2205" t="s">
        <v>8328</v>
      </c>
      <c r="T2205" t="s">
        <v>8333</v>
      </c>
    </row>
    <row r="2206" spans="1:20" ht="43.2" hidden="1" x14ac:dyDescent="0.3">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11">
        <f t="shared" si="136"/>
        <v>41342.311562499999</v>
      </c>
      <c r="P2206" s="11">
        <f t="shared" si="137"/>
        <v>41312.311562499999</v>
      </c>
      <c r="Q2206">
        <f t="shared" si="138"/>
        <v>133</v>
      </c>
      <c r="R2206">
        <f t="shared" si="139"/>
        <v>27.3</v>
      </c>
      <c r="S2206" t="s">
        <v>8328</v>
      </c>
      <c r="T2206" t="s">
        <v>8333</v>
      </c>
    </row>
    <row r="2207" spans="1:20" ht="43.2" hidden="1" x14ac:dyDescent="0.3">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11">
        <f t="shared" si="136"/>
        <v>41061.82163194444</v>
      </c>
      <c r="P2207" s="11">
        <f t="shared" si="137"/>
        <v>41031.82163194444</v>
      </c>
      <c r="Q2207">
        <f t="shared" si="138"/>
        <v>152</v>
      </c>
      <c r="R2207">
        <f t="shared" si="139"/>
        <v>42.22</v>
      </c>
      <c r="S2207" t="s">
        <v>8328</v>
      </c>
      <c r="T2207" t="s">
        <v>8333</v>
      </c>
    </row>
    <row r="2208" spans="1:20" ht="43.2" hidden="1" x14ac:dyDescent="0.3">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11">
        <f t="shared" si="136"/>
        <v>41015.257222222222</v>
      </c>
      <c r="P2208" s="11">
        <f t="shared" si="137"/>
        <v>40997.257222222222</v>
      </c>
      <c r="Q2208">
        <f t="shared" si="138"/>
        <v>103</v>
      </c>
      <c r="R2208">
        <f t="shared" si="139"/>
        <v>33.24</v>
      </c>
      <c r="S2208" t="s">
        <v>8328</v>
      </c>
      <c r="T2208" t="s">
        <v>8333</v>
      </c>
    </row>
    <row r="2209" spans="1:20" ht="43.2" hidden="1" x14ac:dyDescent="0.3">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11">
        <f t="shared" si="136"/>
        <v>41594.235798611109</v>
      </c>
      <c r="P2209" s="11">
        <f t="shared" si="137"/>
        <v>41564.194131944445</v>
      </c>
      <c r="Q2209">
        <f t="shared" si="138"/>
        <v>100</v>
      </c>
      <c r="R2209">
        <f t="shared" si="139"/>
        <v>285.70999999999998</v>
      </c>
      <c r="S2209" t="s">
        <v>8328</v>
      </c>
      <c r="T2209" t="s">
        <v>8333</v>
      </c>
    </row>
    <row r="2210" spans="1:20" ht="43.2" hidden="1" x14ac:dyDescent="0.3">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11">
        <f t="shared" si="136"/>
        <v>41006.166666666664</v>
      </c>
      <c r="P2210" s="11">
        <f t="shared" si="137"/>
        <v>40946.882245370369</v>
      </c>
      <c r="Q2210">
        <f t="shared" si="138"/>
        <v>102</v>
      </c>
      <c r="R2210">
        <f t="shared" si="139"/>
        <v>42.33</v>
      </c>
      <c r="S2210" t="s">
        <v>8328</v>
      </c>
      <c r="T2210" t="s">
        <v>8333</v>
      </c>
    </row>
    <row r="2211" spans="1:20" ht="28.8" hidden="1" x14ac:dyDescent="0.3">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11">
        <f t="shared" si="136"/>
        <v>41743.958333333336</v>
      </c>
      <c r="P2211" s="11">
        <f t="shared" si="137"/>
        <v>41732.479675925926</v>
      </c>
      <c r="Q2211">
        <f t="shared" si="138"/>
        <v>151</v>
      </c>
      <c r="R2211">
        <f t="shared" si="139"/>
        <v>50.27</v>
      </c>
      <c r="S2211" t="s">
        <v>8328</v>
      </c>
      <c r="T2211" t="s">
        <v>8333</v>
      </c>
    </row>
    <row r="2212" spans="1:20" ht="43.2" hidden="1" x14ac:dyDescent="0.3">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11">
        <f t="shared" si="136"/>
        <v>41013.73333333333</v>
      </c>
      <c r="P2212" s="11">
        <f t="shared" si="137"/>
        <v>40956.066087962965</v>
      </c>
      <c r="Q2212">
        <f t="shared" si="138"/>
        <v>111</v>
      </c>
      <c r="R2212">
        <f t="shared" si="139"/>
        <v>61.9</v>
      </c>
      <c r="S2212" t="s">
        <v>8328</v>
      </c>
      <c r="T2212" t="s">
        <v>8333</v>
      </c>
    </row>
    <row r="2213" spans="1:20" ht="43.2" hidden="1" x14ac:dyDescent="0.3">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11">
        <f t="shared" si="136"/>
        <v>41739.290972222225</v>
      </c>
      <c r="P2213" s="11">
        <f t="shared" si="137"/>
        <v>41716.785011574073</v>
      </c>
      <c r="Q2213">
        <f t="shared" si="138"/>
        <v>196</v>
      </c>
      <c r="R2213">
        <f t="shared" si="139"/>
        <v>40.75</v>
      </c>
      <c r="S2213" t="s">
        <v>8328</v>
      </c>
      <c r="T2213" t="s">
        <v>8333</v>
      </c>
    </row>
    <row r="2214" spans="1:20" ht="43.2" hidden="1" x14ac:dyDescent="0.3">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11">
        <f t="shared" si="136"/>
        <v>41582.041666666664</v>
      </c>
      <c r="P2214" s="11">
        <f t="shared" si="137"/>
        <v>41548.747418981482</v>
      </c>
      <c r="Q2214">
        <f t="shared" si="138"/>
        <v>114</v>
      </c>
      <c r="R2214">
        <f t="shared" si="139"/>
        <v>55.8</v>
      </c>
      <c r="S2214" t="s">
        <v>8328</v>
      </c>
      <c r="T2214" t="s">
        <v>8333</v>
      </c>
    </row>
    <row r="2215" spans="1:20" ht="57.6" hidden="1" x14ac:dyDescent="0.3">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11">
        <f t="shared" si="136"/>
        <v>42139.826145833329</v>
      </c>
      <c r="P2215" s="11">
        <f t="shared" si="137"/>
        <v>42109.826145833329</v>
      </c>
      <c r="Q2215">
        <f t="shared" si="138"/>
        <v>200</v>
      </c>
      <c r="R2215">
        <f t="shared" si="139"/>
        <v>10</v>
      </c>
      <c r="S2215" t="s">
        <v>8328</v>
      </c>
      <c r="T2215" t="s">
        <v>8333</v>
      </c>
    </row>
    <row r="2216" spans="1:20" ht="43.2" hidden="1" x14ac:dyDescent="0.3">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11">
        <f t="shared" si="136"/>
        <v>41676.792222222226</v>
      </c>
      <c r="P2216" s="11">
        <f t="shared" si="137"/>
        <v>41646.792222222226</v>
      </c>
      <c r="Q2216">
        <f t="shared" si="138"/>
        <v>293</v>
      </c>
      <c r="R2216">
        <f t="shared" si="139"/>
        <v>73.13</v>
      </c>
      <c r="S2216" t="s">
        <v>8328</v>
      </c>
      <c r="T2216" t="s">
        <v>8333</v>
      </c>
    </row>
    <row r="2217" spans="1:20" ht="28.8" hidden="1" x14ac:dyDescent="0.3">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11">
        <f t="shared" si="136"/>
        <v>40981.290972222225</v>
      </c>
      <c r="P2217" s="11">
        <f t="shared" si="137"/>
        <v>40958.717268518521</v>
      </c>
      <c r="Q2217">
        <f t="shared" si="138"/>
        <v>156</v>
      </c>
      <c r="R2217">
        <f t="shared" si="139"/>
        <v>26.06</v>
      </c>
      <c r="S2217" t="s">
        <v>8328</v>
      </c>
      <c r="T2217" t="s">
        <v>8333</v>
      </c>
    </row>
    <row r="2218" spans="1:20" ht="43.2" hidden="1" x14ac:dyDescent="0.3">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11">
        <f t="shared" si="136"/>
        <v>42208.751678240747</v>
      </c>
      <c r="P2218" s="11">
        <f t="shared" si="137"/>
        <v>42194.751678240747</v>
      </c>
      <c r="Q2218">
        <f t="shared" si="138"/>
        <v>106</v>
      </c>
      <c r="R2218">
        <f t="shared" si="139"/>
        <v>22.64</v>
      </c>
      <c r="S2218" t="s">
        <v>8328</v>
      </c>
      <c r="T2218" t="s">
        <v>8333</v>
      </c>
    </row>
    <row r="2219" spans="1:20" ht="43.2" hidden="1" x14ac:dyDescent="0.3">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11">
        <f t="shared" si="136"/>
        <v>42310.333333333328</v>
      </c>
      <c r="P2219" s="11">
        <f t="shared" si="137"/>
        <v>42299.776770833334</v>
      </c>
      <c r="Q2219">
        <f t="shared" si="138"/>
        <v>101</v>
      </c>
      <c r="R2219">
        <f t="shared" si="139"/>
        <v>47.22</v>
      </c>
      <c r="S2219" t="s">
        <v>8328</v>
      </c>
      <c r="T2219" t="s">
        <v>8333</v>
      </c>
    </row>
    <row r="2220" spans="1:20" ht="43.2" hidden="1" x14ac:dyDescent="0.3">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11">
        <f t="shared" si="136"/>
        <v>41150</v>
      </c>
      <c r="P2220" s="11">
        <f t="shared" si="137"/>
        <v>41127.812303240738</v>
      </c>
      <c r="Q2220">
        <f t="shared" si="138"/>
        <v>123</v>
      </c>
      <c r="R2220">
        <f t="shared" si="139"/>
        <v>32.32</v>
      </c>
      <c r="S2220" t="s">
        <v>8328</v>
      </c>
      <c r="T2220" t="s">
        <v>8333</v>
      </c>
    </row>
    <row r="2221" spans="1:20" ht="43.2" hidden="1" x14ac:dyDescent="0.3">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11">
        <f t="shared" si="136"/>
        <v>42235.718888888892</v>
      </c>
      <c r="P2221" s="11">
        <f t="shared" si="137"/>
        <v>42205.718888888892</v>
      </c>
      <c r="Q2221">
        <f t="shared" si="138"/>
        <v>102</v>
      </c>
      <c r="R2221">
        <f t="shared" si="139"/>
        <v>53.42</v>
      </c>
      <c r="S2221" t="s">
        <v>8328</v>
      </c>
      <c r="T2221" t="s">
        <v>8333</v>
      </c>
    </row>
    <row r="2222" spans="1:20" ht="43.2" hidden="1" x14ac:dyDescent="0.3">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11">
        <f t="shared" si="136"/>
        <v>41482.060601851852</v>
      </c>
      <c r="P2222" s="11">
        <f t="shared" si="137"/>
        <v>41452.060601851852</v>
      </c>
      <c r="Q2222">
        <f t="shared" si="138"/>
        <v>101</v>
      </c>
      <c r="R2222">
        <f t="shared" si="139"/>
        <v>51.3</v>
      </c>
      <c r="S2222" t="s">
        <v>8328</v>
      </c>
      <c r="T2222" t="s">
        <v>8333</v>
      </c>
    </row>
    <row r="2223" spans="1:20" ht="43.2" hidden="1" x14ac:dyDescent="0.3">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11">
        <f t="shared" si="136"/>
        <v>42483</v>
      </c>
      <c r="P2223" s="11">
        <f t="shared" si="137"/>
        <v>42452.666770833333</v>
      </c>
      <c r="Q2223">
        <f t="shared" si="138"/>
        <v>108</v>
      </c>
      <c r="R2223">
        <f t="shared" si="139"/>
        <v>37.200000000000003</v>
      </c>
      <c r="S2223" t="s">
        <v>8336</v>
      </c>
      <c r="T2223" t="s">
        <v>8354</v>
      </c>
    </row>
    <row r="2224" spans="1:20" ht="43.2" hidden="1" x14ac:dyDescent="0.3">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11">
        <f t="shared" si="136"/>
        <v>40936.787581018521</v>
      </c>
      <c r="P2224" s="11">
        <f t="shared" si="137"/>
        <v>40906.787581018521</v>
      </c>
      <c r="Q2224">
        <f t="shared" si="138"/>
        <v>163</v>
      </c>
      <c r="R2224">
        <f t="shared" si="139"/>
        <v>27.1</v>
      </c>
      <c r="S2224" t="s">
        <v>8336</v>
      </c>
      <c r="T2224" t="s">
        <v>8354</v>
      </c>
    </row>
    <row r="2225" spans="1:20" ht="57.6" hidden="1" x14ac:dyDescent="0.3">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11">
        <f t="shared" si="136"/>
        <v>42182.640833333338</v>
      </c>
      <c r="P2225" s="11">
        <f t="shared" si="137"/>
        <v>42152.640833333338</v>
      </c>
      <c r="Q2225">
        <f t="shared" si="138"/>
        <v>106</v>
      </c>
      <c r="R2225">
        <f t="shared" si="139"/>
        <v>206.31</v>
      </c>
      <c r="S2225" t="s">
        <v>8336</v>
      </c>
      <c r="T2225" t="s">
        <v>8354</v>
      </c>
    </row>
    <row r="2226" spans="1:20" ht="43.2" hidden="1" x14ac:dyDescent="0.3">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11">
        <f t="shared" si="136"/>
        <v>42672.791666666672</v>
      </c>
      <c r="P2226" s="11">
        <f t="shared" si="137"/>
        <v>42644.667534722219</v>
      </c>
      <c r="Q2226">
        <f t="shared" si="138"/>
        <v>243</v>
      </c>
      <c r="R2226">
        <f t="shared" si="139"/>
        <v>82.15</v>
      </c>
      <c r="S2226" t="s">
        <v>8336</v>
      </c>
      <c r="T2226" t="s">
        <v>8354</v>
      </c>
    </row>
    <row r="2227" spans="1:20" ht="43.2" hidden="1" x14ac:dyDescent="0.3">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11">
        <f t="shared" si="136"/>
        <v>41903.79184027778</v>
      </c>
      <c r="P2227" s="11">
        <f t="shared" si="137"/>
        <v>41873.79184027778</v>
      </c>
      <c r="Q2227">
        <f t="shared" si="138"/>
        <v>945</v>
      </c>
      <c r="R2227">
        <f t="shared" si="139"/>
        <v>164.8</v>
      </c>
      <c r="S2227" t="s">
        <v>8336</v>
      </c>
      <c r="T2227" t="s">
        <v>8354</v>
      </c>
    </row>
    <row r="2228" spans="1:20" ht="43.2" hidden="1" x14ac:dyDescent="0.3">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11">
        <f t="shared" si="136"/>
        <v>42412.207638888889</v>
      </c>
      <c r="P2228" s="11">
        <f t="shared" si="137"/>
        <v>42381.79886574074</v>
      </c>
      <c r="Q2228">
        <f t="shared" si="138"/>
        <v>108</v>
      </c>
      <c r="R2228">
        <f t="shared" si="139"/>
        <v>60.82</v>
      </c>
      <c r="S2228" t="s">
        <v>8336</v>
      </c>
      <c r="T2228" t="s">
        <v>8354</v>
      </c>
    </row>
    <row r="2229" spans="1:20" ht="43.2" hidden="1" x14ac:dyDescent="0.3">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11">
        <f t="shared" si="136"/>
        <v>41591.849016203705</v>
      </c>
      <c r="P2229" s="11">
        <f t="shared" si="137"/>
        <v>41561.807349537034</v>
      </c>
      <c r="Q2229">
        <f t="shared" si="138"/>
        <v>157</v>
      </c>
      <c r="R2229">
        <f t="shared" si="139"/>
        <v>67.97</v>
      </c>
      <c r="S2229" t="s">
        <v>8336</v>
      </c>
      <c r="T2229" t="s">
        <v>8354</v>
      </c>
    </row>
    <row r="2230" spans="1:20" ht="57.6" hidden="1" x14ac:dyDescent="0.3">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11">
        <f t="shared" si="136"/>
        <v>42232.278194444443</v>
      </c>
      <c r="P2230" s="11">
        <f t="shared" si="137"/>
        <v>42202.278194444443</v>
      </c>
      <c r="Q2230">
        <f t="shared" si="138"/>
        <v>1174</v>
      </c>
      <c r="R2230">
        <f t="shared" si="139"/>
        <v>81.56</v>
      </c>
      <c r="S2230" t="s">
        <v>8336</v>
      </c>
      <c r="T2230" t="s">
        <v>8354</v>
      </c>
    </row>
    <row r="2231" spans="1:20" ht="43.2" hidden="1" x14ac:dyDescent="0.3">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11">
        <f t="shared" si="136"/>
        <v>41520.166666666664</v>
      </c>
      <c r="P2231" s="11">
        <f t="shared" si="137"/>
        <v>41484.664247685185</v>
      </c>
      <c r="Q2231">
        <f t="shared" si="138"/>
        <v>171</v>
      </c>
      <c r="R2231">
        <f t="shared" si="139"/>
        <v>25.43</v>
      </c>
      <c r="S2231" t="s">
        <v>8336</v>
      </c>
      <c r="T2231" t="s">
        <v>8354</v>
      </c>
    </row>
    <row r="2232" spans="1:20" ht="43.2" hidden="1" x14ac:dyDescent="0.3">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11">
        <f t="shared" si="136"/>
        <v>41754.881099537037</v>
      </c>
      <c r="P2232" s="11">
        <f t="shared" si="137"/>
        <v>41724.881099537037</v>
      </c>
      <c r="Q2232">
        <f t="shared" si="138"/>
        <v>126</v>
      </c>
      <c r="R2232">
        <f t="shared" si="139"/>
        <v>21.5</v>
      </c>
      <c r="S2232" t="s">
        <v>8336</v>
      </c>
      <c r="T2232" t="s">
        <v>8354</v>
      </c>
    </row>
    <row r="2233" spans="1:20" ht="43.2" hidden="1" x14ac:dyDescent="0.3">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11">
        <f t="shared" si="136"/>
        <v>41450.208333333336</v>
      </c>
      <c r="P2233" s="11">
        <f t="shared" si="137"/>
        <v>41423.910891203705</v>
      </c>
      <c r="Q2233">
        <f t="shared" si="138"/>
        <v>1212</v>
      </c>
      <c r="R2233">
        <f t="shared" si="139"/>
        <v>27.23</v>
      </c>
      <c r="S2233" t="s">
        <v>8336</v>
      </c>
      <c r="T2233" t="s">
        <v>8354</v>
      </c>
    </row>
    <row r="2234" spans="1:20" ht="43.2" hidden="1" x14ac:dyDescent="0.3">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11">
        <f t="shared" si="136"/>
        <v>41839.125</v>
      </c>
      <c r="P2234" s="11">
        <f t="shared" si="137"/>
        <v>41806.794074074074</v>
      </c>
      <c r="Q2234">
        <f t="shared" si="138"/>
        <v>496</v>
      </c>
      <c r="R2234">
        <f t="shared" si="139"/>
        <v>25.09</v>
      </c>
      <c r="S2234" t="s">
        <v>8336</v>
      </c>
      <c r="T2234" t="s">
        <v>8354</v>
      </c>
    </row>
    <row r="2235" spans="1:20" ht="43.2" hidden="1" x14ac:dyDescent="0.3">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11">
        <f t="shared" si="136"/>
        <v>42352</v>
      </c>
      <c r="P2235" s="11">
        <f t="shared" si="137"/>
        <v>42331.378923611104</v>
      </c>
      <c r="Q2235">
        <f t="shared" si="138"/>
        <v>332</v>
      </c>
      <c r="R2235">
        <f t="shared" si="139"/>
        <v>21.23</v>
      </c>
      <c r="S2235" t="s">
        <v>8336</v>
      </c>
      <c r="T2235" t="s">
        <v>8354</v>
      </c>
    </row>
    <row r="2236" spans="1:20" ht="43.2" hidden="1" x14ac:dyDescent="0.3">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11">
        <f t="shared" si="136"/>
        <v>42740.824618055558</v>
      </c>
      <c r="P2236" s="11">
        <f t="shared" si="137"/>
        <v>42710.824618055558</v>
      </c>
      <c r="Q2236">
        <f t="shared" si="138"/>
        <v>1165</v>
      </c>
      <c r="R2236">
        <f t="shared" si="139"/>
        <v>41.61</v>
      </c>
      <c r="S2236" t="s">
        <v>8336</v>
      </c>
      <c r="T2236" t="s">
        <v>8354</v>
      </c>
    </row>
    <row r="2237" spans="1:20" ht="28.8" hidden="1" x14ac:dyDescent="0.3">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11">
        <f t="shared" si="136"/>
        <v>42091.980451388896</v>
      </c>
      <c r="P2237" s="11">
        <f t="shared" si="137"/>
        <v>42062.022118055553</v>
      </c>
      <c r="Q2237">
        <f t="shared" si="138"/>
        <v>153</v>
      </c>
      <c r="R2237">
        <f t="shared" si="139"/>
        <v>135.59</v>
      </c>
      <c r="S2237" t="s">
        <v>8336</v>
      </c>
      <c r="T2237" t="s">
        <v>8354</v>
      </c>
    </row>
    <row r="2238" spans="1:20" ht="43.2" hidden="1" x14ac:dyDescent="0.3">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11">
        <f t="shared" si="136"/>
        <v>42401.617164351846</v>
      </c>
      <c r="P2238" s="11">
        <f t="shared" si="137"/>
        <v>42371.617164351846</v>
      </c>
      <c r="Q2238">
        <f t="shared" si="138"/>
        <v>537</v>
      </c>
      <c r="R2238">
        <f t="shared" si="139"/>
        <v>22.12</v>
      </c>
      <c r="S2238" t="s">
        <v>8336</v>
      </c>
      <c r="T2238" t="s">
        <v>8354</v>
      </c>
    </row>
    <row r="2239" spans="1:20" ht="43.2" hidden="1" x14ac:dyDescent="0.3">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11">
        <f t="shared" si="136"/>
        <v>41955.332638888889</v>
      </c>
      <c r="P2239" s="11">
        <f t="shared" si="137"/>
        <v>41915.003275462965</v>
      </c>
      <c r="Q2239">
        <f t="shared" si="138"/>
        <v>353</v>
      </c>
      <c r="R2239">
        <f t="shared" si="139"/>
        <v>64.63</v>
      </c>
      <c r="S2239" t="s">
        <v>8336</v>
      </c>
      <c r="T2239" t="s">
        <v>8354</v>
      </c>
    </row>
    <row r="2240" spans="1:20" ht="28.8" hidden="1" x14ac:dyDescent="0.3">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11">
        <f t="shared" si="136"/>
        <v>42804.621712962966</v>
      </c>
      <c r="P2240" s="11">
        <f t="shared" si="137"/>
        <v>42774.621712962966</v>
      </c>
      <c r="Q2240">
        <f t="shared" si="138"/>
        <v>137</v>
      </c>
      <c r="R2240">
        <f t="shared" si="139"/>
        <v>69.569999999999993</v>
      </c>
      <c r="S2240" t="s">
        <v>8336</v>
      </c>
      <c r="T2240" t="s">
        <v>8354</v>
      </c>
    </row>
    <row r="2241" spans="1:20" ht="28.8" hidden="1" x14ac:dyDescent="0.3">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11">
        <f t="shared" si="136"/>
        <v>41609.168055555558</v>
      </c>
      <c r="P2241" s="11">
        <f t="shared" si="137"/>
        <v>41572.958495370374</v>
      </c>
      <c r="Q2241">
        <f t="shared" si="138"/>
        <v>128</v>
      </c>
      <c r="R2241">
        <f t="shared" si="139"/>
        <v>75.13</v>
      </c>
      <c r="S2241" t="s">
        <v>8336</v>
      </c>
      <c r="T2241" t="s">
        <v>8354</v>
      </c>
    </row>
    <row r="2242" spans="1:20" ht="43.2" hidden="1" x14ac:dyDescent="0.3">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11">
        <f t="shared" ref="O2242:O2305" si="140">(((I2242/60)/60)/24)+DATE(1970,1,1)</f>
        <v>42482.825740740736</v>
      </c>
      <c r="P2242" s="11">
        <f t="shared" ref="P2242:P2305" si="141">(((J2242/60)/60)/24)+DATE(1970,1,1)</f>
        <v>42452.825740740736</v>
      </c>
      <c r="Q2242">
        <f t="shared" ref="Q2242:Q2305" si="142">ROUND(E2242/D2242*100,0)</f>
        <v>271</v>
      </c>
      <c r="R2242">
        <f t="shared" si="139"/>
        <v>140.97999999999999</v>
      </c>
      <c r="S2242" t="s">
        <v>8336</v>
      </c>
      <c r="T2242" t="s">
        <v>8354</v>
      </c>
    </row>
    <row r="2243" spans="1:20" ht="43.2" hidden="1" x14ac:dyDescent="0.3">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11">
        <f t="shared" si="140"/>
        <v>42796.827546296292</v>
      </c>
      <c r="P2243" s="11">
        <f t="shared" si="141"/>
        <v>42766.827546296292</v>
      </c>
      <c r="Q2243">
        <f t="shared" si="142"/>
        <v>806</v>
      </c>
      <c r="R2243">
        <f t="shared" ref="R2243:R2306" si="143">IFERROR(ROUND(E2243/L2243,2),0)</f>
        <v>49.47</v>
      </c>
      <c r="S2243" t="s">
        <v>8336</v>
      </c>
      <c r="T2243" t="s">
        <v>8354</v>
      </c>
    </row>
    <row r="2244" spans="1:20" ht="28.8" hidden="1" x14ac:dyDescent="0.3">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11">
        <f t="shared" si="140"/>
        <v>41605.126388888886</v>
      </c>
      <c r="P2244" s="11">
        <f t="shared" si="141"/>
        <v>41569.575613425928</v>
      </c>
      <c r="Q2244">
        <f t="shared" si="142"/>
        <v>1360</v>
      </c>
      <c r="R2244">
        <f t="shared" si="143"/>
        <v>53.87</v>
      </c>
      <c r="S2244" t="s">
        <v>8336</v>
      </c>
      <c r="T2244" t="s">
        <v>8354</v>
      </c>
    </row>
    <row r="2245" spans="1:20" ht="43.2" hidden="1" x14ac:dyDescent="0.3">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11">
        <f t="shared" si="140"/>
        <v>42807.125</v>
      </c>
      <c r="P2245" s="11">
        <f t="shared" si="141"/>
        <v>42800.751041666663</v>
      </c>
      <c r="Q2245">
        <f t="shared" si="142"/>
        <v>930250</v>
      </c>
      <c r="R2245">
        <f t="shared" si="143"/>
        <v>4.57</v>
      </c>
      <c r="S2245" t="s">
        <v>8336</v>
      </c>
      <c r="T2245" t="s">
        <v>8354</v>
      </c>
    </row>
    <row r="2246" spans="1:20" ht="43.2" hidden="1" x14ac:dyDescent="0.3">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11">
        <f t="shared" si="140"/>
        <v>42659.854166666672</v>
      </c>
      <c r="P2246" s="11">
        <f t="shared" si="141"/>
        <v>42647.818819444445</v>
      </c>
      <c r="Q2246">
        <f t="shared" si="142"/>
        <v>377</v>
      </c>
      <c r="R2246">
        <f t="shared" si="143"/>
        <v>65</v>
      </c>
      <c r="S2246" t="s">
        <v>8336</v>
      </c>
      <c r="T2246" t="s">
        <v>8354</v>
      </c>
    </row>
    <row r="2247" spans="1:20" ht="43.2" hidden="1" x14ac:dyDescent="0.3">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11">
        <f t="shared" si="140"/>
        <v>41691.75</v>
      </c>
      <c r="P2247" s="11">
        <f t="shared" si="141"/>
        <v>41660.708530092597</v>
      </c>
      <c r="Q2247">
        <f t="shared" si="142"/>
        <v>2647</v>
      </c>
      <c r="R2247">
        <f t="shared" si="143"/>
        <v>53.48</v>
      </c>
      <c r="S2247" t="s">
        <v>8336</v>
      </c>
      <c r="T2247" t="s">
        <v>8354</v>
      </c>
    </row>
    <row r="2248" spans="1:20" ht="43.2" hidden="1" x14ac:dyDescent="0.3">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11">
        <f t="shared" si="140"/>
        <v>42251.79178240741</v>
      </c>
      <c r="P2248" s="11">
        <f t="shared" si="141"/>
        <v>42221.79178240741</v>
      </c>
      <c r="Q2248">
        <f t="shared" si="142"/>
        <v>100</v>
      </c>
      <c r="R2248">
        <f t="shared" si="143"/>
        <v>43.91</v>
      </c>
      <c r="S2248" t="s">
        <v>8336</v>
      </c>
      <c r="T2248" t="s">
        <v>8354</v>
      </c>
    </row>
    <row r="2249" spans="1:20" ht="28.8" hidden="1" x14ac:dyDescent="0.3">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11">
        <f t="shared" si="140"/>
        <v>42214.666261574079</v>
      </c>
      <c r="P2249" s="11">
        <f t="shared" si="141"/>
        <v>42200.666261574079</v>
      </c>
      <c r="Q2249">
        <f t="shared" si="142"/>
        <v>104</v>
      </c>
      <c r="R2249">
        <f t="shared" si="143"/>
        <v>50.85</v>
      </c>
      <c r="S2249" t="s">
        <v>8336</v>
      </c>
      <c r="T2249" t="s">
        <v>8354</v>
      </c>
    </row>
    <row r="2250" spans="1:20" ht="43.2" hidden="1" x14ac:dyDescent="0.3">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11">
        <f t="shared" si="140"/>
        <v>42718.875902777778</v>
      </c>
      <c r="P2250" s="11">
        <f t="shared" si="141"/>
        <v>42688.875902777778</v>
      </c>
      <c r="Q2250">
        <f t="shared" si="142"/>
        <v>107</v>
      </c>
      <c r="R2250">
        <f t="shared" si="143"/>
        <v>58.63</v>
      </c>
      <c r="S2250" t="s">
        <v>8336</v>
      </c>
      <c r="T2250" t="s">
        <v>8354</v>
      </c>
    </row>
    <row r="2251" spans="1:20" ht="43.2" hidden="1" x14ac:dyDescent="0.3">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11">
        <f t="shared" si="140"/>
        <v>41366.661631944444</v>
      </c>
      <c r="P2251" s="11">
        <f t="shared" si="141"/>
        <v>41336.703298611108</v>
      </c>
      <c r="Q2251">
        <f t="shared" si="142"/>
        <v>169</v>
      </c>
      <c r="R2251">
        <f t="shared" si="143"/>
        <v>32.82</v>
      </c>
      <c r="S2251" t="s">
        <v>8336</v>
      </c>
      <c r="T2251" t="s">
        <v>8354</v>
      </c>
    </row>
    <row r="2252" spans="1:20" ht="43.2" hidden="1" x14ac:dyDescent="0.3">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11">
        <f t="shared" si="140"/>
        <v>42707.0471412037</v>
      </c>
      <c r="P2252" s="11">
        <f t="shared" si="141"/>
        <v>42677.005474537036</v>
      </c>
      <c r="Q2252">
        <f t="shared" si="142"/>
        <v>975</v>
      </c>
      <c r="R2252">
        <f t="shared" si="143"/>
        <v>426.93</v>
      </c>
      <c r="S2252" t="s">
        <v>8336</v>
      </c>
      <c r="T2252" t="s">
        <v>8354</v>
      </c>
    </row>
    <row r="2253" spans="1:20" ht="43.2" hidden="1" x14ac:dyDescent="0.3">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11">
        <f t="shared" si="140"/>
        <v>41867.34579861111</v>
      </c>
      <c r="P2253" s="11">
        <f t="shared" si="141"/>
        <v>41846.34579861111</v>
      </c>
      <c r="Q2253">
        <f t="shared" si="142"/>
        <v>134</v>
      </c>
      <c r="R2253">
        <f t="shared" si="143"/>
        <v>23.81</v>
      </c>
      <c r="S2253" t="s">
        <v>8336</v>
      </c>
      <c r="T2253" t="s">
        <v>8354</v>
      </c>
    </row>
    <row r="2254" spans="1:20" ht="43.2" hidden="1" x14ac:dyDescent="0.3">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11">
        <f t="shared" si="140"/>
        <v>42588.327986111108</v>
      </c>
      <c r="P2254" s="11">
        <f t="shared" si="141"/>
        <v>42573.327986111108</v>
      </c>
      <c r="Q2254">
        <f t="shared" si="142"/>
        <v>272</v>
      </c>
      <c r="R2254">
        <f t="shared" si="143"/>
        <v>98.41</v>
      </c>
      <c r="S2254" t="s">
        <v>8336</v>
      </c>
      <c r="T2254" t="s">
        <v>8354</v>
      </c>
    </row>
    <row r="2255" spans="1:20" ht="43.2" hidden="1" x14ac:dyDescent="0.3">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11">
        <f t="shared" si="140"/>
        <v>42326.672997685186</v>
      </c>
      <c r="P2255" s="11">
        <f t="shared" si="141"/>
        <v>42296.631331018521</v>
      </c>
      <c r="Q2255">
        <f t="shared" si="142"/>
        <v>113</v>
      </c>
      <c r="R2255">
        <f t="shared" si="143"/>
        <v>107.32</v>
      </c>
      <c r="S2255" t="s">
        <v>8336</v>
      </c>
      <c r="T2255" t="s">
        <v>8354</v>
      </c>
    </row>
    <row r="2256" spans="1:20" ht="43.2" hidden="1" x14ac:dyDescent="0.3">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11">
        <f t="shared" si="140"/>
        <v>42759.647777777776</v>
      </c>
      <c r="P2256" s="11">
        <f t="shared" si="141"/>
        <v>42752.647777777776</v>
      </c>
      <c r="Q2256">
        <f t="shared" si="142"/>
        <v>460</v>
      </c>
      <c r="R2256">
        <f t="shared" si="143"/>
        <v>11.67</v>
      </c>
      <c r="S2256" t="s">
        <v>8336</v>
      </c>
      <c r="T2256" t="s">
        <v>8354</v>
      </c>
    </row>
    <row r="2257" spans="1:20" ht="28.8" hidden="1" x14ac:dyDescent="0.3">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11">
        <f t="shared" si="140"/>
        <v>42497.951979166668</v>
      </c>
      <c r="P2257" s="11">
        <f t="shared" si="141"/>
        <v>42467.951979166668</v>
      </c>
      <c r="Q2257">
        <f t="shared" si="142"/>
        <v>287</v>
      </c>
      <c r="R2257">
        <f t="shared" si="143"/>
        <v>41.78</v>
      </c>
      <c r="S2257" t="s">
        <v>8336</v>
      </c>
      <c r="T2257" t="s">
        <v>8354</v>
      </c>
    </row>
    <row r="2258" spans="1:20" ht="43.2" hidden="1" x14ac:dyDescent="0.3">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11">
        <f t="shared" si="140"/>
        <v>42696.451921296291</v>
      </c>
      <c r="P2258" s="11">
        <f t="shared" si="141"/>
        <v>42682.451921296291</v>
      </c>
      <c r="Q2258">
        <f t="shared" si="142"/>
        <v>223</v>
      </c>
      <c r="R2258">
        <f t="shared" si="143"/>
        <v>21.38</v>
      </c>
      <c r="S2258" t="s">
        <v>8336</v>
      </c>
      <c r="T2258" t="s">
        <v>8354</v>
      </c>
    </row>
    <row r="2259" spans="1:20" ht="57.6" hidden="1" x14ac:dyDescent="0.3">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11">
        <f t="shared" si="140"/>
        <v>42540.958333333328</v>
      </c>
      <c r="P2259" s="11">
        <f t="shared" si="141"/>
        <v>42505.936678240745</v>
      </c>
      <c r="Q2259">
        <f t="shared" si="142"/>
        <v>636</v>
      </c>
      <c r="R2259">
        <f t="shared" si="143"/>
        <v>94.1</v>
      </c>
      <c r="S2259" t="s">
        <v>8336</v>
      </c>
      <c r="T2259" t="s">
        <v>8354</v>
      </c>
    </row>
    <row r="2260" spans="1:20" ht="28.8" hidden="1" x14ac:dyDescent="0.3">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11">
        <f t="shared" si="140"/>
        <v>42166.75100694444</v>
      </c>
      <c r="P2260" s="11">
        <f t="shared" si="141"/>
        <v>42136.75100694444</v>
      </c>
      <c r="Q2260">
        <f t="shared" si="142"/>
        <v>147</v>
      </c>
      <c r="R2260">
        <f t="shared" si="143"/>
        <v>15.72</v>
      </c>
      <c r="S2260" t="s">
        <v>8336</v>
      </c>
      <c r="T2260" t="s">
        <v>8354</v>
      </c>
    </row>
    <row r="2261" spans="1:20" ht="43.2" hidden="1" x14ac:dyDescent="0.3">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11">
        <f t="shared" si="140"/>
        <v>42712.804814814815</v>
      </c>
      <c r="P2261" s="11">
        <f t="shared" si="141"/>
        <v>42702.804814814815</v>
      </c>
      <c r="Q2261">
        <f t="shared" si="142"/>
        <v>1867</v>
      </c>
      <c r="R2261">
        <f t="shared" si="143"/>
        <v>90.64</v>
      </c>
      <c r="S2261" t="s">
        <v>8336</v>
      </c>
      <c r="T2261" t="s">
        <v>8354</v>
      </c>
    </row>
    <row r="2262" spans="1:20" ht="43.2" hidden="1" x14ac:dyDescent="0.3">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11">
        <f t="shared" si="140"/>
        <v>41724.975115740745</v>
      </c>
      <c r="P2262" s="11">
        <f t="shared" si="141"/>
        <v>41695.016782407409</v>
      </c>
      <c r="Q2262">
        <f t="shared" si="142"/>
        <v>327</v>
      </c>
      <c r="R2262">
        <f t="shared" si="143"/>
        <v>97.3</v>
      </c>
      <c r="S2262" t="s">
        <v>8336</v>
      </c>
      <c r="T2262" t="s">
        <v>8354</v>
      </c>
    </row>
    <row r="2263" spans="1:20" ht="43.2" hidden="1" x14ac:dyDescent="0.3">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11">
        <f t="shared" si="140"/>
        <v>42780.724768518514</v>
      </c>
      <c r="P2263" s="11">
        <f t="shared" si="141"/>
        <v>42759.724768518514</v>
      </c>
      <c r="Q2263">
        <f t="shared" si="142"/>
        <v>780</v>
      </c>
      <c r="R2263">
        <f t="shared" si="143"/>
        <v>37.119999999999997</v>
      </c>
      <c r="S2263" t="s">
        <v>8336</v>
      </c>
      <c r="T2263" t="s">
        <v>8354</v>
      </c>
    </row>
    <row r="2264" spans="1:20" ht="43.2" hidden="1" x14ac:dyDescent="0.3">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11">
        <f t="shared" si="140"/>
        <v>41961</v>
      </c>
      <c r="P2264" s="11">
        <f t="shared" si="141"/>
        <v>41926.585162037038</v>
      </c>
      <c r="Q2264">
        <f t="shared" si="142"/>
        <v>154</v>
      </c>
      <c r="R2264">
        <f t="shared" si="143"/>
        <v>28.1</v>
      </c>
      <c r="S2264" t="s">
        <v>8336</v>
      </c>
      <c r="T2264" t="s">
        <v>8354</v>
      </c>
    </row>
    <row r="2265" spans="1:20" ht="43.2" hidden="1" x14ac:dyDescent="0.3">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11">
        <f t="shared" si="140"/>
        <v>42035.832326388889</v>
      </c>
      <c r="P2265" s="11">
        <f t="shared" si="141"/>
        <v>42014.832326388889</v>
      </c>
      <c r="Q2265">
        <f t="shared" si="142"/>
        <v>116</v>
      </c>
      <c r="R2265">
        <f t="shared" si="143"/>
        <v>144.43</v>
      </c>
      <c r="S2265" t="s">
        <v>8336</v>
      </c>
      <c r="T2265" t="s">
        <v>8354</v>
      </c>
    </row>
    <row r="2266" spans="1:20" ht="57.6" hidden="1" x14ac:dyDescent="0.3">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11">
        <f t="shared" si="140"/>
        <v>42513.125</v>
      </c>
      <c r="P2266" s="11">
        <f t="shared" si="141"/>
        <v>42496.582337962958</v>
      </c>
      <c r="Q2266">
        <f t="shared" si="142"/>
        <v>180</v>
      </c>
      <c r="R2266">
        <f t="shared" si="143"/>
        <v>24.27</v>
      </c>
      <c r="S2266" t="s">
        <v>8336</v>
      </c>
      <c r="T2266" t="s">
        <v>8354</v>
      </c>
    </row>
    <row r="2267" spans="1:20" ht="43.2" hidden="1" x14ac:dyDescent="0.3">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11">
        <f t="shared" si="140"/>
        <v>42696.853090277778</v>
      </c>
      <c r="P2267" s="11">
        <f t="shared" si="141"/>
        <v>42689.853090277778</v>
      </c>
      <c r="Q2267">
        <f t="shared" si="142"/>
        <v>299</v>
      </c>
      <c r="R2267">
        <f t="shared" si="143"/>
        <v>35.119999999999997</v>
      </c>
      <c r="S2267" t="s">
        <v>8336</v>
      </c>
      <c r="T2267" t="s">
        <v>8354</v>
      </c>
    </row>
    <row r="2268" spans="1:20" ht="43.2" hidden="1" x14ac:dyDescent="0.3">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11">
        <f t="shared" si="140"/>
        <v>42487.083333333328</v>
      </c>
      <c r="P2268" s="11">
        <f t="shared" si="141"/>
        <v>42469.874907407408</v>
      </c>
      <c r="Q2268">
        <f t="shared" si="142"/>
        <v>320</v>
      </c>
      <c r="R2268">
        <f t="shared" si="143"/>
        <v>24.76</v>
      </c>
      <c r="S2268" t="s">
        <v>8336</v>
      </c>
      <c r="T2268" t="s">
        <v>8354</v>
      </c>
    </row>
    <row r="2269" spans="1:20" ht="43.2" hidden="1" x14ac:dyDescent="0.3">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11">
        <f t="shared" si="140"/>
        <v>41994.041666666672</v>
      </c>
      <c r="P2269" s="11">
        <f t="shared" si="141"/>
        <v>41968.829826388886</v>
      </c>
      <c r="Q2269">
        <f t="shared" si="142"/>
        <v>381</v>
      </c>
      <c r="R2269">
        <f t="shared" si="143"/>
        <v>188.38</v>
      </c>
      <c r="S2269" t="s">
        <v>8336</v>
      </c>
      <c r="T2269" t="s">
        <v>8354</v>
      </c>
    </row>
    <row r="2270" spans="1:20" ht="43.2" hidden="1" x14ac:dyDescent="0.3">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11">
        <f t="shared" si="140"/>
        <v>42806.082349537035</v>
      </c>
      <c r="P2270" s="11">
        <f t="shared" si="141"/>
        <v>42776.082349537035</v>
      </c>
      <c r="Q2270">
        <f t="shared" si="142"/>
        <v>103</v>
      </c>
      <c r="R2270">
        <f t="shared" si="143"/>
        <v>148.08000000000001</v>
      </c>
      <c r="S2270" t="s">
        <v>8336</v>
      </c>
      <c r="T2270" t="s">
        <v>8354</v>
      </c>
    </row>
    <row r="2271" spans="1:20" ht="43.2" hidden="1" x14ac:dyDescent="0.3">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11">
        <f t="shared" si="140"/>
        <v>42801.208333333328</v>
      </c>
      <c r="P2271" s="11">
        <f t="shared" si="141"/>
        <v>42776.704432870371</v>
      </c>
      <c r="Q2271">
        <f t="shared" si="142"/>
        <v>1802</v>
      </c>
      <c r="R2271">
        <f t="shared" si="143"/>
        <v>49.93</v>
      </c>
      <c r="S2271" t="s">
        <v>8336</v>
      </c>
      <c r="T2271" t="s">
        <v>8354</v>
      </c>
    </row>
    <row r="2272" spans="1:20" ht="43.2" hidden="1" x14ac:dyDescent="0.3">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11">
        <f t="shared" si="140"/>
        <v>42745.915972222225</v>
      </c>
      <c r="P2272" s="11">
        <f t="shared" si="141"/>
        <v>42725.869363425925</v>
      </c>
      <c r="Q2272">
        <f t="shared" si="142"/>
        <v>720</v>
      </c>
      <c r="R2272">
        <f t="shared" si="143"/>
        <v>107.82</v>
      </c>
      <c r="S2272" t="s">
        <v>8336</v>
      </c>
      <c r="T2272" t="s">
        <v>8354</v>
      </c>
    </row>
    <row r="2273" spans="1:20" ht="43.2" hidden="1" x14ac:dyDescent="0.3">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11">
        <f t="shared" si="140"/>
        <v>42714.000046296293</v>
      </c>
      <c r="P2273" s="11">
        <f t="shared" si="141"/>
        <v>42684.000046296293</v>
      </c>
      <c r="Q2273">
        <f t="shared" si="142"/>
        <v>283</v>
      </c>
      <c r="R2273">
        <f t="shared" si="143"/>
        <v>42.63</v>
      </c>
      <c r="S2273" t="s">
        <v>8336</v>
      </c>
      <c r="T2273" t="s">
        <v>8354</v>
      </c>
    </row>
    <row r="2274" spans="1:20" ht="43.2" hidden="1" x14ac:dyDescent="0.3">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11">
        <f t="shared" si="140"/>
        <v>42345.699490740735</v>
      </c>
      <c r="P2274" s="11">
        <f t="shared" si="141"/>
        <v>42315.699490740735</v>
      </c>
      <c r="Q2274">
        <f t="shared" si="142"/>
        <v>1357</v>
      </c>
      <c r="R2274">
        <f t="shared" si="143"/>
        <v>14.37</v>
      </c>
      <c r="S2274" t="s">
        <v>8336</v>
      </c>
      <c r="T2274" t="s">
        <v>8354</v>
      </c>
    </row>
    <row r="2275" spans="1:20" ht="43.2" hidden="1" x14ac:dyDescent="0.3">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11">
        <f t="shared" si="140"/>
        <v>42806.507430555561</v>
      </c>
      <c r="P2275" s="11">
        <f t="shared" si="141"/>
        <v>42781.549097222218</v>
      </c>
      <c r="Q2275">
        <f t="shared" si="142"/>
        <v>220</v>
      </c>
      <c r="R2275">
        <f t="shared" si="143"/>
        <v>37.479999999999997</v>
      </c>
      <c r="S2275" t="s">
        <v>8336</v>
      </c>
      <c r="T2275" t="s">
        <v>8354</v>
      </c>
    </row>
    <row r="2276" spans="1:20" ht="57.6" hidden="1" x14ac:dyDescent="0.3">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11">
        <f t="shared" si="140"/>
        <v>41693.500659722224</v>
      </c>
      <c r="P2276" s="11">
        <f t="shared" si="141"/>
        <v>41663.500659722224</v>
      </c>
      <c r="Q2276">
        <f t="shared" si="142"/>
        <v>120</v>
      </c>
      <c r="R2276">
        <f t="shared" si="143"/>
        <v>30.2</v>
      </c>
      <c r="S2276" t="s">
        <v>8336</v>
      </c>
      <c r="T2276" t="s">
        <v>8354</v>
      </c>
    </row>
    <row r="2277" spans="1:20" ht="43.2" hidden="1" x14ac:dyDescent="0.3">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11">
        <f t="shared" si="140"/>
        <v>41995.616655092599</v>
      </c>
      <c r="P2277" s="11">
        <f t="shared" si="141"/>
        <v>41965.616655092599</v>
      </c>
      <c r="Q2277">
        <f t="shared" si="142"/>
        <v>408</v>
      </c>
      <c r="R2277">
        <f t="shared" si="143"/>
        <v>33.549999999999997</v>
      </c>
      <c r="S2277" t="s">
        <v>8336</v>
      </c>
      <c r="T2277" t="s">
        <v>8354</v>
      </c>
    </row>
    <row r="2278" spans="1:20" ht="57.6" hidden="1" x14ac:dyDescent="0.3">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11">
        <f t="shared" si="140"/>
        <v>41644.651493055557</v>
      </c>
      <c r="P2278" s="11">
        <f t="shared" si="141"/>
        <v>41614.651493055557</v>
      </c>
      <c r="Q2278">
        <f t="shared" si="142"/>
        <v>106</v>
      </c>
      <c r="R2278">
        <f t="shared" si="143"/>
        <v>64.75</v>
      </c>
      <c r="S2278" t="s">
        <v>8336</v>
      </c>
      <c r="T2278" t="s">
        <v>8354</v>
      </c>
    </row>
    <row r="2279" spans="1:20" ht="43.2" hidden="1" x14ac:dyDescent="0.3">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11">
        <f t="shared" si="140"/>
        <v>40966.678506944445</v>
      </c>
      <c r="P2279" s="11">
        <f t="shared" si="141"/>
        <v>40936.678506944445</v>
      </c>
      <c r="Q2279">
        <f t="shared" si="142"/>
        <v>141</v>
      </c>
      <c r="R2279">
        <f t="shared" si="143"/>
        <v>57.93</v>
      </c>
      <c r="S2279" t="s">
        <v>8336</v>
      </c>
      <c r="T2279" t="s">
        <v>8354</v>
      </c>
    </row>
    <row r="2280" spans="1:20" ht="28.8" hidden="1" x14ac:dyDescent="0.3">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11">
        <f t="shared" si="140"/>
        <v>42372.957638888889</v>
      </c>
      <c r="P2280" s="11">
        <f t="shared" si="141"/>
        <v>42338.709108796291</v>
      </c>
      <c r="Q2280">
        <f t="shared" si="142"/>
        <v>271</v>
      </c>
      <c r="R2280">
        <f t="shared" si="143"/>
        <v>53.08</v>
      </c>
      <c r="S2280" t="s">
        <v>8336</v>
      </c>
      <c r="T2280" t="s">
        <v>8354</v>
      </c>
    </row>
    <row r="2281" spans="1:20" ht="43.2" hidden="1" x14ac:dyDescent="0.3">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11">
        <f t="shared" si="140"/>
        <v>42039.166666666672</v>
      </c>
      <c r="P2281" s="11">
        <f t="shared" si="141"/>
        <v>42020.806701388887</v>
      </c>
      <c r="Q2281">
        <f t="shared" si="142"/>
        <v>154</v>
      </c>
      <c r="R2281">
        <f t="shared" si="143"/>
        <v>48.06</v>
      </c>
      <c r="S2281" t="s">
        <v>8336</v>
      </c>
      <c r="T2281" t="s">
        <v>8354</v>
      </c>
    </row>
    <row r="2282" spans="1:20" ht="57.6" hidden="1" x14ac:dyDescent="0.3">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11">
        <f t="shared" si="140"/>
        <v>42264.624895833331</v>
      </c>
      <c r="P2282" s="11">
        <f t="shared" si="141"/>
        <v>42234.624895833331</v>
      </c>
      <c r="Q2282">
        <f t="shared" si="142"/>
        <v>404</v>
      </c>
      <c r="R2282">
        <f t="shared" si="143"/>
        <v>82.4</v>
      </c>
      <c r="S2282" t="s">
        <v>8336</v>
      </c>
      <c r="T2282" t="s">
        <v>8354</v>
      </c>
    </row>
    <row r="2283" spans="1:20" ht="43.2" hidden="1" x14ac:dyDescent="0.3">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11">
        <f t="shared" si="140"/>
        <v>40749.284722222219</v>
      </c>
      <c r="P2283" s="11">
        <f t="shared" si="141"/>
        <v>40687.285844907405</v>
      </c>
      <c r="Q2283">
        <f t="shared" si="142"/>
        <v>185</v>
      </c>
      <c r="R2283">
        <f t="shared" si="143"/>
        <v>50.45</v>
      </c>
      <c r="S2283" t="s">
        <v>8328</v>
      </c>
      <c r="T2283" t="s">
        <v>8329</v>
      </c>
    </row>
    <row r="2284" spans="1:20" ht="28.8" hidden="1" x14ac:dyDescent="0.3">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11">
        <f t="shared" si="140"/>
        <v>42383.17460648148</v>
      </c>
      <c r="P2284" s="11">
        <f t="shared" si="141"/>
        <v>42323.17460648148</v>
      </c>
      <c r="Q2284">
        <f t="shared" si="142"/>
        <v>185</v>
      </c>
      <c r="R2284">
        <f t="shared" si="143"/>
        <v>115.83</v>
      </c>
      <c r="S2284" t="s">
        <v>8328</v>
      </c>
      <c r="T2284" t="s">
        <v>8329</v>
      </c>
    </row>
    <row r="2285" spans="1:20" ht="43.2" hidden="1" x14ac:dyDescent="0.3">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11">
        <f t="shared" si="140"/>
        <v>41038.083379629628</v>
      </c>
      <c r="P2285" s="11">
        <f t="shared" si="141"/>
        <v>40978.125046296293</v>
      </c>
      <c r="Q2285">
        <f t="shared" si="142"/>
        <v>101</v>
      </c>
      <c r="R2285">
        <f t="shared" si="143"/>
        <v>63.03</v>
      </c>
      <c r="S2285" t="s">
        <v>8328</v>
      </c>
      <c r="T2285" t="s">
        <v>8329</v>
      </c>
    </row>
    <row r="2286" spans="1:20" ht="28.8" hidden="1" x14ac:dyDescent="0.3">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11">
        <f t="shared" si="140"/>
        <v>40614.166666666664</v>
      </c>
      <c r="P2286" s="11">
        <f t="shared" si="141"/>
        <v>40585.796817129631</v>
      </c>
      <c r="Q2286">
        <f t="shared" si="142"/>
        <v>106</v>
      </c>
      <c r="R2286">
        <f t="shared" si="143"/>
        <v>108.02</v>
      </c>
      <c r="S2286" t="s">
        <v>8328</v>
      </c>
      <c r="T2286" t="s">
        <v>8329</v>
      </c>
    </row>
    <row r="2287" spans="1:20" ht="43.2" hidden="1" x14ac:dyDescent="0.3">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11">
        <f t="shared" si="140"/>
        <v>41089.185682870368</v>
      </c>
      <c r="P2287" s="11">
        <f t="shared" si="141"/>
        <v>41059.185682870368</v>
      </c>
      <c r="Q2287">
        <f t="shared" si="142"/>
        <v>121</v>
      </c>
      <c r="R2287">
        <f t="shared" si="143"/>
        <v>46.09</v>
      </c>
      <c r="S2287" t="s">
        <v>8328</v>
      </c>
      <c r="T2287" t="s">
        <v>8329</v>
      </c>
    </row>
    <row r="2288" spans="1:20" ht="43.2" hidden="1" x14ac:dyDescent="0.3">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11">
        <f t="shared" si="140"/>
        <v>41523.165972222225</v>
      </c>
      <c r="P2288" s="11">
        <f t="shared" si="141"/>
        <v>41494.963587962964</v>
      </c>
      <c r="Q2288">
        <f t="shared" si="142"/>
        <v>100</v>
      </c>
      <c r="R2288">
        <f t="shared" si="143"/>
        <v>107.21</v>
      </c>
      <c r="S2288" t="s">
        <v>8328</v>
      </c>
      <c r="T2288" t="s">
        <v>8329</v>
      </c>
    </row>
    <row r="2289" spans="1:20" ht="43.2" hidden="1" x14ac:dyDescent="0.3">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11">
        <f t="shared" si="140"/>
        <v>41813.667361111111</v>
      </c>
      <c r="P2289" s="11">
        <f t="shared" si="141"/>
        <v>41792.667361111111</v>
      </c>
      <c r="Q2289">
        <f t="shared" si="142"/>
        <v>120</v>
      </c>
      <c r="R2289">
        <f t="shared" si="143"/>
        <v>50.93</v>
      </c>
      <c r="S2289" t="s">
        <v>8328</v>
      </c>
      <c r="T2289" t="s">
        <v>8329</v>
      </c>
    </row>
    <row r="2290" spans="1:20" ht="43.2" hidden="1" x14ac:dyDescent="0.3">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11">
        <f t="shared" si="140"/>
        <v>41086.75</v>
      </c>
      <c r="P2290" s="11">
        <f t="shared" si="141"/>
        <v>41067.827418981484</v>
      </c>
      <c r="Q2290">
        <f t="shared" si="142"/>
        <v>100</v>
      </c>
      <c r="R2290">
        <f t="shared" si="143"/>
        <v>40.04</v>
      </c>
      <c r="S2290" t="s">
        <v>8328</v>
      </c>
      <c r="T2290" t="s">
        <v>8329</v>
      </c>
    </row>
    <row r="2291" spans="1:20" ht="43.2" hidden="1" x14ac:dyDescent="0.3">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11">
        <f t="shared" si="140"/>
        <v>41614.973611111112</v>
      </c>
      <c r="P2291" s="11">
        <f t="shared" si="141"/>
        <v>41571.998379629629</v>
      </c>
      <c r="Q2291">
        <f t="shared" si="142"/>
        <v>107</v>
      </c>
      <c r="R2291">
        <f t="shared" si="143"/>
        <v>64.44</v>
      </c>
      <c r="S2291" t="s">
        <v>8328</v>
      </c>
      <c r="T2291" t="s">
        <v>8329</v>
      </c>
    </row>
    <row r="2292" spans="1:20" ht="43.2" hidden="1" x14ac:dyDescent="0.3">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11">
        <f t="shared" si="140"/>
        <v>40148.708333333336</v>
      </c>
      <c r="P2292" s="11">
        <f t="shared" si="141"/>
        <v>40070.253819444442</v>
      </c>
      <c r="Q2292">
        <f t="shared" si="142"/>
        <v>104</v>
      </c>
      <c r="R2292">
        <f t="shared" si="143"/>
        <v>53.83</v>
      </c>
      <c r="S2292" t="s">
        <v>8328</v>
      </c>
      <c r="T2292" t="s">
        <v>8329</v>
      </c>
    </row>
    <row r="2293" spans="1:20" ht="43.2" hidden="1" x14ac:dyDescent="0.3">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11">
        <f t="shared" si="140"/>
        <v>41022.166666666664</v>
      </c>
      <c r="P2293" s="11">
        <f t="shared" si="141"/>
        <v>40987.977060185185</v>
      </c>
      <c r="Q2293">
        <f t="shared" si="142"/>
        <v>173</v>
      </c>
      <c r="R2293">
        <f t="shared" si="143"/>
        <v>100.47</v>
      </c>
      <c r="S2293" t="s">
        <v>8328</v>
      </c>
      <c r="T2293" t="s">
        <v>8329</v>
      </c>
    </row>
    <row r="2294" spans="1:20" ht="43.2" hidden="1" x14ac:dyDescent="0.3">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11">
        <f t="shared" si="140"/>
        <v>41017.697638888887</v>
      </c>
      <c r="P2294" s="11">
        <f t="shared" si="141"/>
        <v>40987.697638888887</v>
      </c>
      <c r="Q2294">
        <f t="shared" si="142"/>
        <v>107</v>
      </c>
      <c r="R2294">
        <f t="shared" si="143"/>
        <v>46.63</v>
      </c>
      <c r="S2294" t="s">
        <v>8328</v>
      </c>
      <c r="T2294" t="s">
        <v>8329</v>
      </c>
    </row>
    <row r="2295" spans="1:20" ht="28.8" hidden="1" x14ac:dyDescent="0.3">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11">
        <f t="shared" si="140"/>
        <v>41177.165972222225</v>
      </c>
      <c r="P2295" s="11">
        <f t="shared" si="141"/>
        <v>41151.708321759259</v>
      </c>
      <c r="Q2295">
        <f t="shared" si="142"/>
        <v>108</v>
      </c>
      <c r="R2295">
        <f t="shared" si="143"/>
        <v>34.07</v>
      </c>
      <c r="S2295" t="s">
        <v>8328</v>
      </c>
      <c r="T2295" t="s">
        <v>8329</v>
      </c>
    </row>
    <row r="2296" spans="1:20" ht="43.2" hidden="1" x14ac:dyDescent="0.3">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11">
        <f t="shared" si="140"/>
        <v>41294.72314814815</v>
      </c>
      <c r="P2296" s="11">
        <f t="shared" si="141"/>
        <v>41264.72314814815</v>
      </c>
      <c r="Q2296">
        <f t="shared" si="142"/>
        <v>146</v>
      </c>
      <c r="R2296">
        <f t="shared" si="143"/>
        <v>65.209999999999994</v>
      </c>
      <c r="S2296" t="s">
        <v>8328</v>
      </c>
      <c r="T2296" t="s">
        <v>8329</v>
      </c>
    </row>
    <row r="2297" spans="1:20" ht="57.6" hidden="1" x14ac:dyDescent="0.3">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11">
        <f t="shared" si="140"/>
        <v>41300.954351851848</v>
      </c>
      <c r="P2297" s="11">
        <f t="shared" si="141"/>
        <v>41270.954351851848</v>
      </c>
      <c r="Q2297">
        <f t="shared" si="142"/>
        <v>125</v>
      </c>
      <c r="R2297">
        <f t="shared" si="143"/>
        <v>44.21</v>
      </c>
      <c r="S2297" t="s">
        <v>8328</v>
      </c>
      <c r="T2297" t="s">
        <v>8329</v>
      </c>
    </row>
    <row r="2298" spans="1:20" ht="43.2" hidden="1" x14ac:dyDescent="0.3">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11">
        <f t="shared" si="140"/>
        <v>40962.731782407405</v>
      </c>
      <c r="P2298" s="11">
        <f t="shared" si="141"/>
        <v>40927.731782407405</v>
      </c>
      <c r="Q2298">
        <f t="shared" si="142"/>
        <v>149</v>
      </c>
      <c r="R2298">
        <f t="shared" si="143"/>
        <v>71.97</v>
      </c>
      <c r="S2298" t="s">
        <v>8328</v>
      </c>
      <c r="T2298" t="s">
        <v>8329</v>
      </c>
    </row>
    <row r="2299" spans="1:20" ht="28.8" hidden="1" x14ac:dyDescent="0.3">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11">
        <f t="shared" si="140"/>
        <v>40982.165972222225</v>
      </c>
      <c r="P2299" s="11">
        <f t="shared" si="141"/>
        <v>40948.042233796295</v>
      </c>
      <c r="Q2299">
        <f t="shared" si="142"/>
        <v>101</v>
      </c>
      <c r="R2299">
        <f t="shared" si="143"/>
        <v>52.95</v>
      </c>
      <c r="S2299" t="s">
        <v>8328</v>
      </c>
      <c r="T2299" t="s">
        <v>8329</v>
      </c>
    </row>
    <row r="2300" spans="1:20" ht="43.2" hidden="1" x14ac:dyDescent="0.3">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11">
        <f t="shared" si="140"/>
        <v>41724.798993055556</v>
      </c>
      <c r="P2300" s="11">
        <f t="shared" si="141"/>
        <v>41694.84065972222</v>
      </c>
      <c r="Q2300">
        <f t="shared" si="142"/>
        <v>105</v>
      </c>
      <c r="R2300">
        <f t="shared" si="143"/>
        <v>109.45</v>
      </c>
      <c r="S2300" t="s">
        <v>8328</v>
      </c>
      <c r="T2300" t="s">
        <v>8329</v>
      </c>
    </row>
    <row r="2301" spans="1:20" ht="43.2" hidden="1" x14ac:dyDescent="0.3">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11">
        <f t="shared" si="140"/>
        <v>40580.032511574071</v>
      </c>
      <c r="P2301" s="11">
        <f t="shared" si="141"/>
        <v>40565.032511574071</v>
      </c>
      <c r="Q2301">
        <f t="shared" si="142"/>
        <v>350</v>
      </c>
      <c r="R2301">
        <f t="shared" si="143"/>
        <v>75.040000000000006</v>
      </c>
      <c r="S2301" t="s">
        <v>8328</v>
      </c>
      <c r="T2301" t="s">
        <v>8329</v>
      </c>
    </row>
    <row r="2302" spans="1:20" ht="43.2" hidden="1" x14ac:dyDescent="0.3">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11">
        <f t="shared" si="140"/>
        <v>41088.727037037039</v>
      </c>
      <c r="P2302" s="11">
        <f t="shared" si="141"/>
        <v>41074.727037037039</v>
      </c>
      <c r="Q2302">
        <f t="shared" si="142"/>
        <v>101</v>
      </c>
      <c r="R2302">
        <f t="shared" si="143"/>
        <v>115.71</v>
      </c>
      <c r="S2302" t="s">
        <v>8328</v>
      </c>
      <c r="T2302" t="s">
        <v>8329</v>
      </c>
    </row>
    <row r="2303" spans="1:20" ht="28.8" hidden="1" x14ac:dyDescent="0.3">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11">
        <f t="shared" si="140"/>
        <v>41446.146944444445</v>
      </c>
      <c r="P2303" s="11">
        <f t="shared" si="141"/>
        <v>41416.146944444445</v>
      </c>
      <c r="Q2303">
        <f t="shared" si="142"/>
        <v>134</v>
      </c>
      <c r="R2303">
        <f t="shared" si="143"/>
        <v>31.66</v>
      </c>
      <c r="S2303" t="s">
        <v>8328</v>
      </c>
      <c r="T2303" t="s">
        <v>8332</v>
      </c>
    </row>
    <row r="2304" spans="1:20" ht="43.2" hidden="1" x14ac:dyDescent="0.3">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11">
        <f t="shared" si="140"/>
        <v>41639.291666666664</v>
      </c>
      <c r="P2304" s="11">
        <f t="shared" si="141"/>
        <v>41605.868449074071</v>
      </c>
      <c r="Q2304">
        <f t="shared" si="142"/>
        <v>171</v>
      </c>
      <c r="R2304">
        <f t="shared" si="143"/>
        <v>46.18</v>
      </c>
      <c r="S2304" t="s">
        <v>8328</v>
      </c>
      <c r="T2304" t="s">
        <v>8332</v>
      </c>
    </row>
    <row r="2305" spans="1:20" ht="57.6" hidden="1" x14ac:dyDescent="0.3">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11">
        <f t="shared" si="140"/>
        <v>40890.152731481481</v>
      </c>
      <c r="P2305" s="11">
        <f t="shared" si="141"/>
        <v>40850.111064814817</v>
      </c>
      <c r="Q2305">
        <f t="shared" si="142"/>
        <v>109</v>
      </c>
      <c r="R2305">
        <f t="shared" si="143"/>
        <v>68.48</v>
      </c>
      <c r="S2305" t="s">
        <v>8328</v>
      </c>
      <c r="T2305" t="s">
        <v>8332</v>
      </c>
    </row>
    <row r="2306" spans="1:20" ht="43.2" hidden="1" x14ac:dyDescent="0.3">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11">
        <f t="shared" ref="O2306:O2369" si="144">(((I2306/60)/60)/24)+DATE(1970,1,1)</f>
        <v>40544.207638888889</v>
      </c>
      <c r="P2306" s="11">
        <f t="shared" ref="P2306:P2369" si="145">(((J2306/60)/60)/24)+DATE(1970,1,1)</f>
        <v>40502.815868055557</v>
      </c>
      <c r="Q2306">
        <f t="shared" ref="Q2306:Q2369" si="146">ROUND(E2306/D2306*100,0)</f>
        <v>101</v>
      </c>
      <c r="R2306">
        <f t="shared" si="143"/>
        <v>53.47</v>
      </c>
      <c r="S2306" t="s">
        <v>8328</v>
      </c>
      <c r="T2306" t="s">
        <v>8332</v>
      </c>
    </row>
    <row r="2307" spans="1:20" ht="43.2" hidden="1" x14ac:dyDescent="0.3">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11">
        <f t="shared" si="144"/>
        <v>41859.75</v>
      </c>
      <c r="P2307" s="11">
        <f t="shared" si="145"/>
        <v>41834.695277777777</v>
      </c>
      <c r="Q2307">
        <f t="shared" si="146"/>
        <v>101</v>
      </c>
      <c r="R2307">
        <f t="shared" ref="R2307:R2370" si="147">IFERROR(ROUND(E2307/L2307,2),0)</f>
        <v>109.11</v>
      </c>
      <c r="S2307" t="s">
        <v>8328</v>
      </c>
      <c r="T2307" t="s">
        <v>8332</v>
      </c>
    </row>
    <row r="2308" spans="1:20" ht="43.2" hidden="1" x14ac:dyDescent="0.3">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11">
        <f t="shared" si="144"/>
        <v>40978.16815972222</v>
      </c>
      <c r="P2308" s="11">
        <f t="shared" si="145"/>
        <v>40948.16815972222</v>
      </c>
      <c r="Q2308">
        <f t="shared" si="146"/>
        <v>107</v>
      </c>
      <c r="R2308">
        <f t="shared" si="147"/>
        <v>51.19</v>
      </c>
      <c r="S2308" t="s">
        <v>8328</v>
      </c>
      <c r="T2308" t="s">
        <v>8332</v>
      </c>
    </row>
    <row r="2309" spans="1:20" ht="43.2" hidden="1" x14ac:dyDescent="0.3">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11">
        <f t="shared" si="144"/>
        <v>41034.802407407406</v>
      </c>
      <c r="P2309" s="11">
        <f t="shared" si="145"/>
        <v>41004.802465277775</v>
      </c>
      <c r="Q2309">
        <f t="shared" si="146"/>
        <v>107</v>
      </c>
      <c r="R2309">
        <f t="shared" si="147"/>
        <v>27.94</v>
      </c>
      <c r="S2309" t="s">
        <v>8328</v>
      </c>
      <c r="T2309" t="s">
        <v>8332</v>
      </c>
    </row>
    <row r="2310" spans="1:20" ht="43.2" hidden="1" x14ac:dyDescent="0.3">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11">
        <f t="shared" si="144"/>
        <v>41880.041666666664</v>
      </c>
      <c r="P2310" s="11">
        <f t="shared" si="145"/>
        <v>41851.962916666671</v>
      </c>
      <c r="Q2310">
        <f t="shared" si="146"/>
        <v>101</v>
      </c>
      <c r="R2310">
        <f t="shared" si="147"/>
        <v>82.5</v>
      </c>
      <c r="S2310" t="s">
        <v>8328</v>
      </c>
      <c r="T2310" t="s">
        <v>8332</v>
      </c>
    </row>
    <row r="2311" spans="1:20" ht="43.2" hidden="1" x14ac:dyDescent="0.3">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11">
        <f t="shared" si="144"/>
        <v>41342.987696759257</v>
      </c>
      <c r="P2311" s="11">
        <f t="shared" si="145"/>
        <v>41307.987696759257</v>
      </c>
      <c r="Q2311">
        <f t="shared" si="146"/>
        <v>107</v>
      </c>
      <c r="R2311">
        <f t="shared" si="147"/>
        <v>59.82</v>
      </c>
      <c r="S2311" t="s">
        <v>8328</v>
      </c>
      <c r="T2311" t="s">
        <v>8332</v>
      </c>
    </row>
    <row r="2312" spans="1:20" ht="57.6" hidden="1" x14ac:dyDescent="0.3">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11">
        <f t="shared" si="144"/>
        <v>41354.752488425926</v>
      </c>
      <c r="P2312" s="11">
        <f t="shared" si="145"/>
        <v>41324.79415509259</v>
      </c>
      <c r="Q2312">
        <f t="shared" si="146"/>
        <v>429</v>
      </c>
      <c r="R2312">
        <f t="shared" si="147"/>
        <v>64.819999999999993</v>
      </c>
      <c r="S2312" t="s">
        <v>8328</v>
      </c>
      <c r="T2312" t="s">
        <v>8332</v>
      </c>
    </row>
    <row r="2313" spans="1:20" ht="43.2" hidden="1" x14ac:dyDescent="0.3">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11">
        <f t="shared" si="144"/>
        <v>41766.004502314812</v>
      </c>
      <c r="P2313" s="11">
        <f t="shared" si="145"/>
        <v>41736.004502314812</v>
      </c>
      <c r="Q2313">
        <f t="shared" si="146"/>
        <v>104</v>
      </c>
      <c r="R2313">
        <f t="shared" si="147"/>
        <v>90.1</v>
      </c>
      <c r="S2313" t="s">
        <v>8328</v>
      </c>
      <c r="T2313" t="s">
        <v>8332</v>
      </c>
    </row>
    <row r="2314" spans="1:20" ht="43.2" hidden="1" x14ac:dyDescent="0.3">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11">
        <f t="shared" si="144"/>
        <v>41747.958333333336</v>
      </c>
      <c r="P2314" s="11">
        <f t="shared" si="145"/>
        <v>41716.632847222223</v>
      </c>
      <c r="Q2314">
        <f t="shared" si="146"/>
        <v>108</v>
      </c>
      <c r="R2314">
        <f t="shared" si="147"/>
        <v>40.96</v>
      </c>
      <c r="S2314" t="s">
        <v>8328</v>
      </c>
      <c r="T2314" t="s">
        <v>8332</v>
      </c>
    </row>
    <row r="2315" spans="1:20" ht="28.8" hidden="1" x14ac:dyDescent="0.3">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11">
        <f t="shared" si="144"/>
        <v>41032.958634259259</v>
      </c>
      <c r="P2315" s="11">
        <f t="shared" si="145"/>
        <v>41002.958634259259</v>
      </c>
      <c r="Q2315">
        <f t="shared" si="146"/>
        <v>176</v>
      </c>
      <c r="R2315">
        <f t="shared" si="147"/>
        <v>56</v>
      </c>
      <c r="S2315" t="s">
        <v>8328</v>
      </c>
      <c r="T2315" t="s">
        <v>8332</v>
      </c>
    </row>
    <row r="2316" spans="1:20" ht="43.2" hidden="1" x14ac:dyDescent="0.3">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11">
        <f t="shared" si="144"/>
        <v>41067.551585648151</v>
      </c>
      <c r="P2316" s="11">
        <f t="shared" si="145"/>
        <v>41037.551585648151</v>
      </c>
      <c r="Q2316">
        <f t="shared" si="146"/>
        <v>157</v>
      </c>
      <c r="R2316">
        <f t="shared" si="147"/>
        <v>37.67</v>
      </c>
      <c r="S2316" t="s">
        <v>8328</v>
      </c>
      <c r="T2316" t="s">
        <v>8332</v>
      </c>
    </row>
    <row r="2317" spans="1:20" ht="43.2" hidden="1" x14ac:dyDescent="0.3">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11">
        <f t="shared" si="144"/>
        <v>41034.72619212963</v>
      </c>
      <c r="P2317" s="11">
        <f t="shared" si="145"/>
        <v>41004.72619212963</v>
      </c>
      <c r="Q2317">
        <f t="shared" si="146"/>
        <v>103</v>
      </c>
      <c r="R2317">
        <f t="shared" si="147"/>
        <v>40.08</v>
      </c>
      <c r="S2317" t="s">
        <v>8328</v>
      </c>
      <c r="T2317" t="s">
        <v>8332</v>
      </c>
    </row>
    <row r="2318" spans="1:20" ht="57.6" hidden="1" x14ac:dyDescent="0.3">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11">
        <f t="shared" si="144"/>
        <v>40156.76666666667</v>
      </c>
      <c r="P2318" s="11">
        <f t="shared" si="145"/>
        <v>40079.725115740745</v>
      </c>
      <c r="Q2318">
        <f t="shared" si="146"/>
        <v>104</v>
      </c>
      <c r="R2318">
        <f t="shared" si="147"/>
        <v>78.03</v>
      </c>
      <c r="S2318" t="s">
        <v>8328</v>
      </c>
      <c r="T2318" t="s">
        <v>8332</v>
      </c>
    </row>
    <row r="2319" spans="1:20" ht="43.2" hidden="1" x14ac:dyDescent="0.3">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11">
        <f t="shared" si="144"/>
        <v>40224.208333333336</v>
      </c>
      <c r="P2319" s="11">
        <f t="shared" si="145"/>
        <v>40192.542233796295</v>
      </c>
      <c r="Q2319">
        <f t="shared" si="146"/>
        <v>104</v>
      </c>
      <c r="R2319">
        <f t="shared" si="147"/>
        <v>18.91</v>
      </c>
      <c r="S2319" t="s">
        <v>8328</v>
      </c>
      <c r="T2319" t="s">
        <v>8332</v>
      </c>
    </row>
    <row r="2320" spans="1:20" ht="57.6" hidden="1" x14ac:dyDescent="0.3">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11">
        <f t="shared" si="144"/>
        <v>40082.165972222225</v>
      </c>
      <c r="P2320" s="11">
        <f t="shared" si="145"/>
        <v>40050.643680555557</v>
      </c>
      <c r="Q2320">
        <f t="shared" si="146"/>
        <v>121</v>
      </c>
      <c r="R2320">
        <f t="shared" si="147"/>
        <v>37.130000000000003</v>
      </c>
      <c r="S2320" t="s">
        <v>8328</v>
      </c>
      <c r="T2320" t="s">
        <v>8332</v>
      </c>
    </row>
    <row r="2321" spans="1:20" ht="43.2" hidden="1" x14ac:dyDescent="0.3">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11">
        <f t="shared" si="144"/>
        <v>41623.082002314812</v>
      </c>
      <c r="P2321" s="11">
        <f t="shared" si="145"/>
        <v>41593.082002314812</v>
      </c>
      <c r="Q2321">
        <f t="shared" si="146"/>
        <v>108</v>
      </c>
      <c r="R2321">
        <f t="shared" si="147"/>
        <v>41.96</v>
      </c>
      <c r="S2321" t="s">
        <v>8328</v>
      </c>
      <c r="T2321" t="s">
        <v>8332</v>
      </c>
    </row>
    <row r="2322" spans="1:20" ht="57.6" hidden="1" x14ac:dyDescent="0.3">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11">
        <f t="shared" si="144"/>
        <v>41731.775462962964</v>
      </c>
      <c r="P2322" s="11">
        <f t="shared" si="145"/>
        <v>41696.817129629628</v>
      </c>
      <c r="Q2322">
        <f t="shared" si="146"/>
        <v>109</v>
      </c>
      <c r="R2322">
        <f t="shared" si="147"/>
        <v>61.04</v>
      </c>
      <c r="S2322" t="s">
        <v>8328</v>
      </c>
      <c r="T2322" t="s">
        <v>8332</v>
      </c>
    </row>
    <row r="2323" spans="1:20" ht="43.2" hidden="1" x14ac:dyDescent="0.3">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11">
        <f t="shared" si="144"/>
        <v>42829.21876157407</v>
      </c>
      <c r="P2323" s="11">
        <f t="shared" si="145"/>
        <v>42799.260428240741</v>
      </c>
      <c r="Q2323">
        <f t="shared" si="146"/>
        <v>39</v>
      </c>
      <c r="R2323">
        <f t="shared" si="147"/>
        <v>64.53</v>
      </c>
      <c r="S2323" t="s">
        <v>8339</v>
      </c>
      <c r="T2323" t="s">
        <v>8355</v>
      </c>
    </row>
    <row r="2324" spans="1:20" ht="43.2" hidden="1" x14ac:dyDescent="0.3">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11">
        <f t="shared" si="144"/>
        <v>42834.853807870371</v>
      </c>
      <c r="P2324" s="11">
        <f t="shared" si="145"/>
        <v>42804.895474537043</v>
      </c>
      <c r="Q2324">
        <f t="shared" si="146"/>
        <v>3</v>
      </c>
      <c r="R2324">
        <f t="shared" si="147"/>
        <v>21.25</v>
      </c>
      <c r="S2324" t="s">
        <v>8339</v>
      </c>
      <c r="T2324" t="s">
        <v>8355</v>
      </c>
    </row>
    <row r="2325" spans="1:20" ht="43.2" hidden="1" x14ac:dyDescent="0.3">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11">
        <f t="shared" si="144"/>
        <v>42814.755173611105</v>
      </c>
      <c r="P2325" s="11">
        <f t="shared" si="145"/>
        <v>42807.755173611105</v>
      </c>
      <c r="Q2325">
        <f t="shared" si="146"/>
        <v>48</v>
      </c>
      <c r="R2325">
        <f t="shared" si="147"/>
        <v>30</v>
      </c>
      <c r="S2325" t="s">
        <v>8339</v>
      </c>
      <c r="T2325" t="s">
        <v>8355</v>
      </c>
    </row>
    <row r="2326" spans="1:20" ht="43.2" hidden="1" x14ac:dyDescent="0.3">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11">
        <f t="shared" si="144"/>
        <v>42820.843576388885</v>
      </c>
      <c r="P2326" s="11">
        <f t="shared" si="145"/>
        <v>42790.885243055556</v>
      </c>
      <c r="Q2326">
        <f t="shared" si="146"/>
        <v>21</v>
      </c>
      <c r="R2326">
        <f t="shared" si="147"/>
        <v>25.49</v>
      </c>
      <c r="S2326" t="s">
        <v>8339</v>
      </c>
      <c r="T2326" t="s">
        <v>8355</v>
      </c>
    </row>
    <row r="2327" spans="1:20" ht="43.2" hidden="1" x14ac:dyDescent="0.3">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11">
        <f t="shared" si="144"/>
        <v>42823.980682870373</v>
      </c>
      <c r="P2327" s="11">
        <f t="shared" si="145"/>
        <v>42794.022349537037</v>
      </c>
      <c r="Q2327">
        <f t="shared" si="146"/>
        <v>8</v>
      </c>
      <c r="R2327">
        <f t="shared" si="147"/>
        <v>11.43</v>
      </c>
      <c r="S2327" t="s">
        <v>8339</v>
      </c>
      <c r="T2327" t="s">
        <v>8355</v>
      </c>
    </row>
    <row r="2328" spans="1:20" ht="43.2" hidden="1" x14ac:dyDescent="0.3">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11">
        <f t="shared" si="144"/>
        <v>42855.708333333328</v>
      </c>
      <c r="P2328" s="11">
        <f t="shared" si="145"/>
        <v>42804.034120370372</v>
      </c>
      <c r="Q2328">
        <f t="shared" si="146"/>
        <v>1</v>
      </c>
      <c r="R2328">
        <f t="shared" si="147"/>
        <v>108</v>
      </c>
      <c r="S2328" t="s">
        <v>8339</v>
      </c>
      <c r="T2328" t="s">
        <v>8355</v>
      </c>
    </row>
    <row r="2329" spans="1:20" ht="28.8" hidden="1" x14ac:dyDescent="0.3">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11">
        <f t="shared" si="144"/>
        <v>41877.917129629634</v>
      </c>
      <c r="P2329" s="11">
        <f t="shared" si="145"/>
        <v>41842.917129629634</v>
      </c>
      <c r="Q2329">
        <f t="shared" si="146"/>
        <v>526</v>
      </c>
      <c r="R2329">
        <f t="shared" si="147"/>
        <v>54.88</v>
      </c>
      <c r="S2329" t="s">
        <v>8339</v>
      </c>
      <c r="T2329" t="s">
        <v>8355</v>
      </c>
    </row>
    <row r="2330" spans="1:20" ht="57.6" hidden="1" x14ac:dyDescent="0.3">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11">
        <f t="shared" si="144"/>
        <v>42169.781678240746</v>
      </c>
      <c r="P2330" s="11">
        <f t="shared" si="145"/>
        <v>42139.781678240746</v>
      </c>
      <c r="Q2330">
        <f t="shared" si="146"/>
        <v>254</v>
      </c>
      <c r="R2330">
        <f t="shared" si="147"/>
        <v>47.38</v>
      </c>
      <c r="S2330" t="s">
        <v>8339</v>
      </c>
      <c r="T2330" t="s">
        <v>8355</v>
      </c>
    </row>
    <row r="2331" spans="1:20" ht="43.2" hidden="1" x14ac:dyDescent="0.3">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11">
        <f t="shared" si="144"/>
        <v>41837.624374999999</v>
      </c>
      <c r="P2331" s="11">
        <f t="shared" si="145"/>
        <v>41807.624374999999</v>
      </c>
      <c r="Q2331">
        <f t="shared" si="146"/>
        <v>106</v>
      </c>
      <c r="R2331">
        <f t="shared" si="147"/>
        <v>211.84</v>
      </c>
      <c r="S2331" t="s">
        <v>8339</v>
      </c>
      <c r="T2331" t="s">
        <v>8355</v>
      </c>
    </row>
    <row r="2332" spans="1:20" ht="43.2" hidden="1" x14ac:dyDescent="0.3">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11">
        <f t="shared" si="144"/>
        <v>42363</v>
      </c>
      <c r="P2332" s="11">
        <f t="shared" si="145"/>
        <v>42332.89980324074</v>
      </c>
      <c r="Q2332">
        <f t="shared" si="146"/>
        <v>102</v>
      </c>
      <c r="R2332">
        <f t="shared" si="147"/>
        <v>219.93</v>
      </c>
      <c r="S2332" t="s">
        <v>8339</v>
      </c>
      <c r="T2332" t="s">
        <v>8355</v>
      </c>
    </row>
    <row r="2333" spans="1:20" ht="43.2" hidden="1" x14ac:dyDescent="0.3">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11">
        <f t="shared" si="144"/>
        <v>41869.005671296298</v>
      </c>
      <c r="P2333" s="11">
        <f t="shared" si="145"/>
        <v>41839.005671296298</v>
      </c>
      <c r="Q2333">
        <f t="shared" si="146"/>
        <v>144</v>
      </c>
      <c r="R2333">
        <f t="shared" si="147"/>
        <v>40.799999999999997</v>
      </c>
      <c r="S2333" t="s">
        <v>8339</v>
      </c>
      <c r="T2333" t="s">
        <v>8355</v>
      </c>
    </row>
    <row r="2334" spans="1:20" ht="43.2" hidden="1" x14ac:dyDescent="0.3">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11">
        <f t="shared" si="144"/>
        <v>42041.628136574072</v>
      </c>
      <c r="P2334" s="11">
        <f t="shared" si="145"/>
        <v>42011.628136574072</v>
      </c>
      <c r="Q2334">
        <f t="shared" si="146"/>
        <v>106</v>
      </c>
      <c r="R2334">
        <f t="shared" si="147"/>
        <v>75.5</v>
      </c>
      <c r="S2334" t="s">
        <v>8339</v>
      </c>
      <c r="T2334" t="s">
        <v>8355</v>
      </c>
    </row>
    <row r="2335" spans="1:20" ht="43.2" hidden="1" x14ac:dyDescent="0.3">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11">
        <f t="shared" si="144"/>
        <v>41788.743055555555</v>
      </c>
      <c r="P2335" s="11">
        <f t="shared" si="145"/>
        <v>41767.650347222225</v>
      </c>
      <c r="Q2335">
        <f t="shared" si="146"/>
        <v>212</v>
      </c>
      <c r="R2335">
        <f t="shared" si="147"/>
        <v>13.54</v>
      </c>
      <c r="S2335" t="s">
        <v>8339</v>
      </c>
      <c r="T2335" t="s">
        <v>8355</v>
      </c>
    </row>
    <row r="2336" spans="1:20" ht="43.2" hidden="1" x14ac:dyDescent="0.3">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11">
        <f t="shared" si="144"/>
        <v>41948.731944444444</v>
      </c>
      <c r="P2336" s="11">
        <f t="shared" si="145"/>
        <v>41918.670115740737</v>
      </c>
      <c r="Q2336">
        <f t="shared" si="146"/>
        <v>102</v>
      </c>
      <c r="R2336">
        <f t="shared" si="147"/>
        <v>60.87</v>
      </c>
      <c r="S2336" t="s">
        <v>8339</v>
      </c>
      <c r="T2336" t="s">
        <v>8355</v>
      </c>
    </row>
    <row r="2337" spans="1:20" ht="43.2" hidden="1" x14ac:dyDescent="0.3">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11">
        <f t="shared" si="144"/>
        <v>41801.572256944448</v>
      </c>
      <c r="P2337" s="11">
        <f t="shared" si="145"/>
        <v>41771.572256944448</v>
      </c>
      <c r="Q2337">
        <f t="shared" si="146"/>
        <v>102</v>
      </c>
      <c r="R2337">
        <f t="shared" si="147"/>
        <v>115.69</v>
      </c>
      <c r="S2337" t="s">
        <v>8339</v>
      </c>
      <c r="T2337" t="s">
        <v>8355</v>
      </c>
    </row>
    <row r="2338" spans="1:20" ht="43.2" hidden="1" x14ac:dyDescent="0.3">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11">
        <f t="shared" si="144"/>
        <v>41706.924710648149</v>
      </c>
      <c r="P2338" s="11">
        <f t="shared" si="145"/>
        <v>41666.924710648149</v>
      </c>
      <c r="Q2338">
        <f t="shared" si="146"/>
        <v>521</v>
      </c>
      <c r="R2338">
        <f t="shared" si="147"/>
        <v>48.1</v>
      </c>
      <c r="S2338" t="s">
        <v>8339</v>
      </c>
      <c r="T2338" t="s">
        <v>8355</v>
      </c>
    </row>
    <row r="2339" spans="1:20" ht="28.8" hidden="1" x14ac:dyDescent="0.3">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11">
        <f t="shared" si="144"/>
        <v>41816.640543981484</v>
      </c>
      <c r="P2339" s="11">
        <f t="shared" si="145"/>
        <v>41786.640543981484</v>
      </c>
      <c r="Q2339">
        <f t="shared" si="146"/>
        <v>111</v>
      </c>
      <c r="R2339">
        <f t="shared" si="147"/>
        <v>74.180000000000007</v>
      </c>
      <c r="S2339" t="s">
        <v>8339</v>
      </c>
      <c r="T2339" t="s">
        <v>8355</v>
      </c>
    </row>
    <row r="2340" spans="1:20" ht="43.2" hidden="1" x14ac:dyDescent="0.3">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11">
        <f t="shared" si="144"/>
        <v>41819.896805555552</v>
      </c>
      <c r="P2340" s="11">
        <f t="shared" si="145"/>
        <v>41789.896805555552</v>
      </c>
      <c r="Q2340">
        <f t="shared" si="146"/>
        <v>101</v>
      </c>
      <c r="R2340">
        <f t="shared" si="147"/>
        <v>123.35</v>
      </c>
      <c r="S2340" t="s">
        <v>8339</v>
      </c>
      <c r="T2340" t="s">
        <v>8355</v>
      </c>
    </row>
    <row r="2341" spans="1:20" ht="43.2" hidden="1" x14ac:dyDescent="0.3">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11">
        <f t="shared" si="144"/>
        <v>42723.332638888889</v>
      </c>
      <c r="P2341" s="11">
        <f t="shared" si="145"/>
        <v>42692.79987268518</v>
      </c>
      <c r="Q2341">
        <f t="shared" si="146"/>
        <v>294</v>
      </c>
      <c r="R2341">
        <f t="shared" si="147"/>
        <v>66.62</v>
      </c>
      <c r="S2341" t="s">
        <v>8339</v>
      </c>
      <c r="T2341" t="s">
        <v>8355</v>
      </c>
    </row>
    <row r="2342" spans="1:20" ht="43.2" hidden="1" x14ac:dyDescent="0.3">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11">
        <f t="shared" si="144"/>
        <v>42673.642800925925</v>
      </c>
      <c r="P2342" s="11">
        <f t="shared" si="145"/>
        <v>42643.642800925925</v>
      </c>
      <c r="Q2342">
        <f t="shared" si="146"/>
        <v>106</v>
      </c>
      <c r="R2342">
        <f t="shared" si="147"/>
        <v>104.99</v>
      </c>
      <c r="S2342" t="s">
        <v>8339</v>
      </c>
      <c r="T2342" t="s">
        <v>8355</v>
      </c>
    </row>
    <row r="2343" spans="1:20" ht="43.2" hidden="1" x14ac:dyDescent="0.3">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11">
        <f t="shared" si="144"/>
        <v>42197.813703703709</v>
      </c>
      <c r="P2343" s="11">
        <f t="shared" si="145"/>
        <v>42167.813703703709</v>
      </c>
      <c r="Q2343">
        <f t="shared" si="146"/>
        <v>0</v>
      </c>
      <c r="R2343">
        <f t="shared" si="147"/>
        <v>0</v>
      </c>
      <c r="S2343" t="s">
        <v>8322</v>
      </c>
      <c r="T2343" t="s">
        <v>8323</v>
      </c>
    </row>
    <row r="2344" spans="1:20" ht="43.2" hidden="1" x14ac:dyDescent="0.3">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11">
        <f t="shared" si="144"/>
        <v>41918.208333333336</v>
      </c>
      <c r="P2344" s="11">
        <f t="shared" si="145"/>
        <v>41897.702199074076</v>
      </c>
      <c r="Q2344">
        <f t="shared" si="146"/>
        <v>0</v>
      </c>
      <c r="R2344">
        <f t="shared" si="147"/>
        <v>0</v>
      </c>
      <c r="S2344" t="s">
        <v>8322</v>
      </c>
      <c r="T2344" t="s">
        <v>8323</v>
      </c>
    </row>
    <row r="2345" spans="1:20" ht="43.2" hidden="1" x14ac:dyDescent="0.3">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11">
        <f t="shared" si="144"/>
        <v>42377.82430555555</v>
      </c>
      <c r="P2345" s="11">
        <f t="shared" si="145"/>
        <v>42327.825289351851</v>
      </c>
      <c r="Q2345">
        <f t="shared" si="146"/>
        <v>3</v>
      </c>
      <c r="R2345">
        <f t="shared" si="147"/>
        <v>300</v>
      </c>
      <c r="S2345" t="s">
        <v>8322</v>
      </c>
      <c r="T2345" t="s">
        <v>8323</v>
      </c>
    </row>
    <row r="2346" spans="1:20" ht="43.2" hidden="1" x14ac:dyDescent="0.3">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11">
        <f t="shared" si="144"/>
        <v>42545.727650462963</v>
      </c>
      <c r="P2346" s="11">
        <f t="shared" si="145"/>
        <v>42515.727650462963</v>
      </c>
      <c r="Q2346">
        <f t="shared" si="146"/>
        <v>0</v>
      </c>
      <c r="R2346">
        <f t="shared" si="147"/>
        <v>1</v>
      </c>
      <c r="S2346" t="s">
        <v>8322</v>
      </c>
      <c r="T2346" t="s">
        <v>8323</v>
      </c>
    </row>
    <row r="2347" spans="1:20" ht="43.2" hidden="1" x14ac:dyDescent="0.3">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11">
        <f t="shared" si="144"/>
        <v>42094.985416666663</v>
      </c>
      <c r="P2347" s="11">
        <f t="shared" si="145"/>
        <v>42060.001805555556</v>
      </c>
      <c r="Q2347">
        <f t="shared" si="146"/>
        <v>0</v>
      </c>
      <c r="R2347">
        <f t="shared" si="147"/>
        <v>0</v>
      </c>
      <c r="S2347" t="s">
        <v>8322</v>
      </c>
      <c r="T2347" t="s">
        <v>8323</v>
      </c>
    </row>
    <row r="2348" spans="1:20" ht="43.2" hidden="1" x14ac:dyDescent="0.3">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11">
        <f t="shared" si="144"/>
        <v>42660.79896990741</v>
      </c>
      <c r="P2348" s="11">
        <f t="shared" si="145"/>
        <v>42615.79896990741</v>
      </c>
      <c r="Q2348">
        <f t="shared" si="146"/>
        <v>0</v>
      </c>
      <c r="R2348">
        <f t="shared" si="147"/>
        <v>13</v>
      </c>
      <c r="S2348" t="s">
        <v>8322</v>
      </c>
      <c r="T2348" t="s">
        <v>8323</v>
      </c>
    </row>
    <row r="2349" spans="1:20" ht="43.2" hidden="1" x14ac:dyDescent="0.3">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11">
        <f t="shared" si="144"/>
        <v>42607.607361111113</v>
      </c>
      <c r="P2349" s="11">
        <f t="shared" si="145"/>
        <v>42577.607361111113</v>
      </c>
      <c r="Q2349">
        <f t="shared" si="146"/>
        <v>2</v>
      </c>
      <c r="R2349">
        <f t="shared" si="147"/>
        <v>15</v>
      </c>
      <c r="S2349" t="s">
        <v>8322</v>
      </c>
      <c r="T2349" t="s">
        <v>8323</v>
      </c>
    </row>
    <row r="2350" spans="1:20" ht="43.2" hidden="1" x14ac:dyDescent="0.3">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11">
        <f t="shared" si="144"/>
        <v>42420.932152777779</v>
      </c>
      <c r="P2350" s="11">
        <f t="shared" si="145"/>
        <v>42360.932152777779</v>
      </c>
      <c r="Q2350">
        <f t="shared" si="146"/>
        <v>0</v>
      </c>
      <c r="R2350">
        <f t="shared" si="147"/>
        <v>54</v>
      </c>
      <c r="S2350" t="s">
        <v>8322</v>
      </c>
      <c r="T2350" t="s">
        <v>8323</v>
      </c>
    </row>
    <row r="2351" spans="1:20" ht="43.2" hidden="1" x14ac:dyDescent="0.3">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11">
        <f t="shared" si="144"/>
        <v>42227.775787037041</v>
      </c>
      <c r="P2351" s="11">
        <f t="shared" si="145"/>
        <v>42198.775787037041</v>
      </c>
      <c r="Q2351">
        <f t="shared" si="146"/>
        <v>0</v>
      </c>
      <c r="R2351">
        <f t="shared" si="147"/>
        <v>0</v>
      </c>
      <c r="S2351" t="s">
        <v>8322</v>
      </c>
      <c r="T2351" t="s">
        <v>8323</v>
      </c>
    </row>
    <row r="2352" spans="1:20" ht="43.2" hidden="1" x14ac:dyDescent="0.3">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11">
        <f t="shared" si="144"/>
        <v>42738.842245370368</v>
      </c>
      <c r="P2352" s="11">
        <f t="shared" si="145"/>
        <v>42708.842245370368</v>
      </c>
      <c r="Q2352">
        <f t="shared" si="146"/>
        <v>0</v>
      </c>
      <c r="R2352">
        <f t="shared" si="147"/>
        <v>0</v>
      </c>
      <c r="S2352" t="s">
        <v>8322</v>
      </c>
      <c r="T2352" t="s">
        <v>8323</v>
      </c>
    </row>
    <row r="2353" spans="1:20" ht="28.8" hidden="1" x14ac:dyDescent="0.3">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11">
        <f t="shared" si="144"/>
        <v>42124.101145833338</v>
      </c>
      <c r="P2353" s="11">
        <f t="shared" si="145"/>
        <v>42094.101145833338</v>
      </c>
      <c r="Q2353">
        <f t="shared" si="146"/>
        <v>1</v>
      </c>
      <c r="R2353">
        <f t="shared" si="147"/>
        <v>15.43</v>
      </c>
      <c r="S2353" t="s">
        <v>8322</v>
      </c>
      <c r="T2353" t="s">
        <v>8323</v>
      </c>
    </row>
    <row r="2354" spans="1:20" ht="43.2" hidden="1" x14ac:dyDescent="0.3">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11">
        <f t="shared" si="144"/>
        <v>42161.633703703701</v>
      </c>
      <c r="P2354" s="11">
        <f t="shared" si="145"/>
        <v>42101.633703703701</v>
      </c>
      <c r="Q2354">
        <f t="shared" si="146"/>
        <v>0</v>
      </c>
      <c r="R2354">
        <f t="shared" si="147"/>
        <v>0</v>
      </c>
      <c r="S2354" t="s">
        <v>8322</v>
      </c>
      <c r="T2354" t="s">
        <v>8323</v>
      </c>
    </row>
    <row r="2355" spans="1:20" ht="43.2" hidden="1" x14ac:dyDescent="0.3">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11">
        <f t="shared" si="144"/>
        <v>42115.676180555558</v>
      </c>
      <c r="P2355" s="11">
        <f t="shared" si="145"/>
        <v>42103.676180555558</v>
      </c>
      <c r="Q2355">
        <f t="shared" si="146"/>
        <v>0</v>
      </c>
      <c r="R2355">
        <f t="shared" si="147"/>
        <v>0</v>
      </c>
      <c r="S2355" t="s">
        <v>8322</v>
      </c>
      <c r="T2355" t="s">
        <v>8323</v>
      </c>
    </row>
    <row r="2356" spans="1:20" ht="43.2" hidden="1" x14ac:dyDescent="0.3">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11">
        <f t="shared" si="144"/>
        <v>42014.722916666666</v>
      </c>
      <c r="P2356" s="11">
        <f t="shared" si="145"/>
        <v>41954.722916666666</v>
      </c>
      <c r="Q2356">
        <f t="shared" si="146"/>
        <v>0</v>
      </c>
      <c r="R2356">
        <f t="shared" si="147"/>
        <v>25</v>
      </c>
      <c r="S2356" t="s">
        <v>8322</v>
      </c>
      <c r="T2356" t="s">
        <v>8323</v>
      </c>
    </row>
    <row r="2357" spans="1:20" ht="43.2" hidden="1" x14ac:dyDescent="0.3">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11">
        <f t="shared" si="144"/>
        <v>42126.918240740735</v>
      </c>
      <c r="P2357" s="11">
        <f t="shared" si="145"/>
        <v>42096.918240740735</v>
      </c>
      <c r="Q2357">
        <f t="shared" si="146"/>
        <v>1</v>
      </c>
      <c r="R2357">
        <f t="shared" si="147"/>
        <v>27.5</v>
      </c>
      <c r="S2357" t="s">
        <v>8322</v>
      </c>
      <c r="T2357" t="s">
        <v>8323</v>
      </c>
    </row>
    <row r="2358" spans="1:20" ht="28.8" hidden="1" x14ac:dyDescent="0.3">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11">
        <f t="shared" si="144"/>
        <v>42160.78361111111</v>
      </c>
      <c r="P2358" s="11">
        <f t="shared" si="145"/>
        <v>42130.78361111111</v>
      </c>
      <c r="Q2358">
        <f t="shared" si="146"/>
        <v>0</v>
      </c>
      <c r="R2358">
        <f t="shared" si="147"/>
        <v>0</v>
      </c>
      <c r="S2358" t="s">
        <v>8322</v>
      </c>
      <c r="T2358" t="s">
        <v>8323</v>
      </c>
    </row>
    <row r="2359" spans="1:20" ht="43.2" hidden="1" x14ac:dyDescent="0.3">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11">
        <f t="shared" si="144"/>
        <v>42294.620115740734</v>
      </c>
      <c r="P2359" s="11">
        <f t="shared" si="145"/>
        <v>42264.620115740734</v>
      </c>
      <c r="Q2359">
        <f t="shared" si="146"/>
        <v>0</v>
      </c>
      <c r="R2359">
        <f t="shared" si="147"/>
        <v>0</v>
      </c>
      <c r="S2359" t="s">
        <v>8322</v>
      </c>
      <c r="T2359" t="s">
        <v>8323</v>
      </c>
    </row>
    <row r="2360" spans="1:20" ht="43.2" hidden="1" x14ac:dyDescent="0.3">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11">
        <f t="shared" si="144"/>
        <v>42035.027083333334</v>
      </c>
      <c r="P2360" s="11">
        <f t="shared" si="145"/>
        <v>41978.930972222224</v>
      </c>
      <c r="Q2360">
        <f t="shared" si="146"/>
        <v>0</v>
      </c>
      <c r="R2360">
        <f t="shared" si="147"/>
        <v>0</v>
      </c>
      <c r="S2360" t="s">
        <v>8322</v>
      </c>
      <c r="T2360" t="s">
        <v>8323</v>
      </c>
    </row>
    <row r="2361" spans="1:20" ht="43.2" hidden="1" x14ac:dyDescent="0.3">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11">
        <f t="shared" si="144"/>
        <v>42219.649583333332</v>
      </c>
      <c r="P2361" s="11">
        <f t="shared" si="145"/>
        <v>42159.649583333332</v>
      </c>
      <c r="Q2361">
        <f t="shared" si="146"/>
        <v>15</v>
      </c>
      <c r="R2361">
        <f t="shared" si="147"/>
        <v>367</v>
      </c>
      <c r="S2361" t="s">
        <v>8322</v>
      </c>
      <c r="T2361" t="s">
        <v>8323</v>
      </c>
    </row>
    <row r="2362" spans="1:20" ht="43.2" hidden="1" x14ac:dyDescent="0.3">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11">
        <f t="shared" si="144"/>
        <v>42407.70694444445</v>
      </c>
      <c r="P2362" s="11">
        <f t="shared" si="145"/>
        <v>42377.70694444445</v>
      </c>
      <c r="Q2362">
        <f t="shared" si="146"/>
        <v>0</v>
      </c>
      <c r="R2362">
        <f t="shared" si="147"/>
        <v>2</v>
      </c>
      <c r="S2362" t="s">
        <v>8322</v>
      </c>
      <c r="T2362" t="s">
        <v>8323</v>
      </c>
    </row>
    <row r="2363" spans="1:20" ht="43.2" hidden="1" x14ac:dyDescent="0.3">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11">
        <f t="shared" si="144"/>
        <v>42490.916666666672</v>
      </c>
      <c r="P2363" s="11">
        <f t="shared" si="145"/>
        <v>42466.858888888892</v>
      </c>
      <c r="Q2363">
        <f t="shared" si="146"/>
        <v>0</v>
      </c>
      <c r="R2363">
        <f t="shared" si="147"/>
        <v>0</v>
      </c>
      <c r="S2363" t="s">
        <v>8322</v>
      </c>
      <c r="T2363" t="s">
        <v>8323</v>
      </c>
    </row>
    <row r="2364" spans="1:20" ht="43.2" hidden="1" x14ac:dyDescent="0.3">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11">
        <f t="shared" si="144"/>
        <v>41984.688310185185</v>
      </c>
      <c r="P2364" s="11">
        <f t="shared" si="145"/>
        <v>41954.688310185185</v>
      </c>
      <c r="Q2364">
        <f t="shared" si="146"/>
        <v>29</v>
      </c>
      <c r="R2364">
        <f t="shared" si="147"/>
        <v>60</v>
      </c>
      <c r="S2364" t="s">
        <v>8322</v>
      </c>
      <c r="T2364" t="s">
        <v>8323</v>
      </c>
    </row>
    <row r="2365" spans="1:20" ht="43.2" hidden="1" x14ac:dyDescent="0.3">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11">
        <f t="shared" si="144"/>
        <v>42367.011574074073</v>
      </c>
      <c r="P2365" s="11">
        <f t="shared" si="145"/>
        <v>42322.011574074073</v>
      </c>
      <c r="Q2365">
        <f t="shared" si="146"/>
        <v>0</v>
      </c>
      <c r="R2365">
        <f t="shared" si="147"/>
        <v>0</v>
      </c>
      <c r="S2365" t="s">
        <v>8322</v>
      </c>
      <c r="T2365" t="s">
        <v>8323</v>
      </c>
    </row>
    <row r="2366" spans="1:20" ht="28.8" hidden="1" x14ac:dyDescent="0.3">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11">
        <f t="shared" si="144"/>
        <v>42303.934675925921</v>
      </c>
      <c r="P2366" s="11">
        <f t="shared" si="145"/>
        <v>42248.934675925921</v>
      </c>
      <c r="Q2366">
        <f t="shared" si="146"/>
        <v>0</v>
      </c>
      <c r="R2366">
        <f t="shared" si="147"/>
        <v>0</v>
      </c>
      <c r="S2366" t="s">
        <v>8322</v>
      </c>
      <c r="T2366" t="s">
        <v>8323</v>
      </c>
    </row>
    <row r="2367" spans="1:20" ht="43.2" hidden="1" x14ac:dyDescent="0.3">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11">
        <f t="shared" si="144"/>
        <v>42386.958333333328</v>
      </c>
      <c r="P2367" s="11">
        <f t="shared" si="145"/>
        <v>42346.736400462964</v>
      </c>
      <c r="Q2367">
        <f t="shared" si="146"/>
        <v>0</v>
      </c>
      <c r="R2367">
        <f t="shared" si="147"/>
        <v>0</v>
      </c>
      <c r="S2367" t="s">
        <v>8322</v>
      </c>
      <c r="T2367" t="s">
        <v>8323</v>
      </c>
    </row>
    <row r="2368" spans="1:20" ht="43.2" hidden="1" x14ac:dyDescent="0.3">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11">
        <f t="shared" si="144"/>
        <v>42298.531631944439</v>
      </c>
      <c r="P2368" s="11">
        <f t="shared" si="145"/>
        <v>42268.531631944439</v>
      </c>
      <c r="Q2368">
        <f t="shared" si="146"/>
        <v>11</v>
      </c>
      <c r="R2368">
        <f t="shared" si="147"/>
        <v>97.41</v>
      </c>
      <c r="S2368" t="s">
        <v>8322</v>
      </c>
      <c r="T2368" t="s">
        <v>8323</v>
      </c>
    </row>
    <row r="2369" spans="1:20" ht="43.2" hidden="1" x14ac:dyDescent="0.3">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11">
        <f t="shared" si="144"/>
        <v>42485.928425925929</v>
      </c>
      <c r="P2369" s="11">
        <f t="shared" si="145"/>
        <v>42425.970092592594</v>
      </c>
      <c r="Q2369">
        <f t="shared" si="146"/>
        <v>1</v>
      </c>
      <c r="R2369">
        <f t="shared" si="147"/>
        <v>47.86</v>
      </c>
      <c r="S2369" t="s">
        <v>8322</v>
      </c>
      <c r="T2369" t="s">
        <v>8323</v>
      </c>
    </row>
    <row r="2370" spans="1:20" ht="43.2" hidden="1" x14ac:dyDescent="0.3">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11">
        <f t="shared" ref="O2370:O2433" si="148">(((I2370/60)/60)/24)+DATE(1970,1,1)</f>
        <v>42108.680150462969</v>
      </c>
      <c r="P2370" s="11">
        <f t="shared" ref="P2370:P2433" si="149">(((J2370/60)/60)/24)+DATE(1970,1,1)</f>
        <v>42063.721817129626</v>
      </c>
      <c r="Q2370">
        <f t="shared" ref="Q2370:Q2433" si="150">ROUND(E2370/D2370*100,0)</f>
        <v>0</v>
      </c>
      <c r="R2370">
        <f t="shared" si="147"/>
        <v>50</v>
      </c>
      <c r="S2370" t="s">
        <v>8322</v>
      </c>
      <c r="T2370" t="s">
        <v>8323</v>
      </c>
    </row>
    <row r="2371" spans="1:20" ht="43.2" hidden="1" x14ac:dyDescent="0.3">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11">
        <f t="shared" si="148"/>
        <v>42410.812627314815</v>
      </c>
      <c r="P2371" s="11">
        <f t="shared" si="149"/>
        <v>42380.812627314815</v>
      </c>
      <c r="Q2371">
        <f t="shared" si="150"/>
        <v>0</v>
      </c>
      <c r="R2371">
        <f t="shared" ref="R2371:R2434" si="151">IFERROR(ROUND(E2371/L2371,2),0)</f>
        <v>0</v>
      </c>
      <c r="S2371" t="s">
        <v>8322</v>
      </c>
      <c r="T2371" t="s">
        <v>8323</v>
      </c>
    </row>
    <row r="2372" spans="1:20" ht="43.2" hidden="1" x14ac:dyDescent="0.3">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11">
        <f t="shared" si="148"/>
        <v>41991.18913194444</v>
      </c>
      <c r="P2372" s="11">
        <f t="shared" si="149"/>
        <v>41961.18913194444</v>
      </c>
      <c r="Q2372">
        <f t="shared" si="150"/>
        <v>0</v>
      </c>
      <c r="R2372">
        <f t="shared" si="151"/>
        <v>20.5</v>
      </c>
      <c r="S2372" t="s">
        <v>8322</v>
      </c>
      <c r="T2372" t="s">
        <v>8323</v>
      </c>
    </row>
    <row r="2373" spans="1:20" ht="43.2" hidden="1" x14ac:dyDescent="0.3">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11">
        <f t="shared" si="148"/>
        <v>42180.777731481481</v>
      </c>
      <c r="P2373" s="11">
        <f t="shared" si="149"/>
        <v>42150.777731481481</v>
      </c>
      <c r="Q2373">
        <f t="shared" si="150"/>
        <v>0</v>
      </c>
      <c r="R2373">
        <f t="shared" si="151"/>
        <v>0</v>
      </c>
      <c r="S2373" t="s">
        <v>8322</v>
      </c>
      <c r="T2373" t="s">
        <v>8323</v>
      </c>
    </row>
    <row r="2374" spans="1:20" ht="43.2" hidden="1" x14ac:dyDescent="0.3">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11">
        <f t="shared" si="148"/>
        <v>42118.069108796291</v>
      </c>
      <c r="P2374" s="11">
        <f t="shared" si="149"/>
        <v>42088.069108796291</v>
      </c>
      <c r="Q2374">
        <f t="shared" si="150"/>
        <v>3</v>
      </c>
      <c r="R2374">
        <f t="shared" si="151"/>
        <v>30</v>
      </c>
      <c r="S2374" t="s">
        <v>8322</v>
      </c>
      <c r="T2374" t="s">
        <v>8323</v>
      </c>
    </row>
    <row r="2375" spans="1:20" ht="28.8" hidden="1" x14ac:dyDescent="0.3">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11">
        <f t="shared" si="148"/>
        <v>42245.662314814821</v>
      </c>
      <c r="P2375" s="11">
        <f t="shared" si="149"/>
        <v>42215.662314814821</v>
      </c>
      <c r="Q2375">
        <f t="shared" si="150"/>
        <v>0</v>
      </c>
      <c r="R2375">
        <f t="shared" si="151"/>
        <v>50</v>
      </c>
      <c r="S2375" t="s">
        <v>8322</v>
      </c>
      <c r="T2375" t="s">
        <v>8323</v>
      </c>
    </row>
    <row r="2376" spans="1:20" ht="43.2" hidden="1" x14ac:dyDescent="0.3">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11">
        <f t="shared" si="148"/>
        <v>42047.843287037031</v>
      </c>
      <c r="P2376" s="11">
        <f t="shared" si="149"/>
        <v>42017.843287037031</v>
      </c>
      <c r="Q2376">
        <f t="shared" si="150"/>
        <v>0</v>
      </c>
      <c r="R2376">
        <f t="shared" si="151"/>
        <v>10</v>
      </c>
      <c r="S2376" t="s">
        <v>8322</v>
      </c>
      <c r="T2376" t="s">
        <v>8323</v>
      </c>
    </row>
    <row r="2377" spans="1:20" ht="43.2" hidden="1" x14ac:dyDescent="0.3">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11">
        <f t="shared" si="148"/>
        <v>42622.836076388892</v>
      </c>
      <c r="P2377" s="11">
        <f t="shared" si="149"/>
        <v>42592.836076388892</v>
      </c>
      <c r="Q2377">
        <f t="shared" si="150"/>
        <v>0</v>
      </c>
      <c r="R2377">
        <f t="shared" si="151"/>
        <v>0</v>
      </c>
      <c r="S2377" t="s">
        <v>8322</v>
      </c>
      <c r="T2377" t="s">
        <v>8323</v>
      </c>
    </row>
    <row r="2378" spans="1:20" ht="43.2" hidden="1" x14ac:dyDescent="0.3">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11">
        <f t="shared" si="148"/>
        <v>42348.925532407404</v>
      </c>
      <c r="P2378" s="11">
        <f t="shared" si="149"/>
        <v>42318.925532407404</v>
      </c>
      <c r="Q2378">
        <f t="shared" si="150"/>
        <v>11</v>
      </c>
      <c r="R2378">
        <f t="shared" si="151"/>
        <v>81.58</v>
      </c>
      <c r="S2378" t="s">
        <v>8322</v>
      </c>
      <c r="T2378" t="s">
        <v>8323</v>
      </c>
    </row>
    <row r="2379" spans="1:20" ht="43.2" hidden="1" x14ac:dyDescent="0.3">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11">
        <f t="shared" si="148"/>
        <v>42699.911840277782</v>
      </c>
      <c r="P2379" s="11">
        <f t="shared" si="149"/>
        <v>42669.870173611111</v>
      </c>
      <c r="Q2379">
        <f t="shared" si="150"/>
        <v>0</v>
      </c>
      <c r="R2379">
        <f t="shared" si="151"/>
        <v>0</v>
      </c>
      <c r="S2379" t="s">
        <v>8322</v>
      </c>
      <c r="T2379" t="s">
        <v>8323</v>
      </c>
    </row>
    <row r="2380" spans="1:20" ht="43.2" hidden="1" x14ac:dyDescent="0.3">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11">
        <f t="shared" si="148"/>
        <v>42242.013078703705</v>
      </c>
      <c r="P2380" s="11">
        <f t="shared" si="149"/>
        <v>42213.013078703705</v>
      </c>
      <c r="Q2380">
        <f t="shared" si="150"/>
        <v>0</v>
      </c>
      <c r="R2380">
        <f t="shared" si="151"/>
        <v>0</v>
      </c>
      <c r="S2380" t="s">
        <v>8322</v>
      </c>
      <c r="T2380" t="s">
        <v>8323</v>
      </c>
    </row>
    <row r="2381" spans="1:20" ht="28.8" hidden="1" x14ac:dyDescent="0.3">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11">
        <f t="shared" si="148"/>
        <v>42282.016388888893</v>
      </c>
      <c r="P2381" s="11">
        <f t="shared" si="149"/>
        <v>42237.016388888893</v>
      </c>
      <c r="Q2381">
        <f t="shared" si="150"/>
        <v>0</v>
      </c>
      <c r="R2381">
        <f t="shared" si="151"/>
        <v>0</v>
      </c>
      <c r="S2381" t="s">
        <v>8322</v>
      </c>
      <c r="T2381" t="s">
        <v>8323</v>
      </c>
    </row>
    <row r="2382" spans="1:20" ht="43.2" hidden="1" x14ac:dyDescent="0.3">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11">
        <f t="shared" si="148"/>
        <v>42278.793310185181</v>
      </c>
      <c r="P2382" s="11">
        <f t="shared" si="149"/>
        <v>42248.793310185181</v>
      </c>
      <c r="Q2382">
        <f t="shared" si="150"/>
        <v>0</v>
      </c>
      <c r="R2382">
        <f t="shared" si="151"/>
        <v>18.329999999999998</v>
      </c>
      <c r="S2382" t="s">
        <v>8322</v>
      </c>
      <c r="T2382" t="s">
        <v>8323</v>
      </c>
    </row>
    <row r="2383" spans="1:20" ht="43.2" hidden="1" x14ac:dyDescent="0.3">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11">
        <f t="shared" si="148"/>
        <v>42104.935740740737</v>
      </c>
      <c r="P2383" s="11">
        <f t="shared" si="149"/>
        <v>42074.935740740737</v>
      </c>
      <c r="Q2383">
        <f t="shared" si="150"/>
        <v>2</v>
      </c>
      <c r="R2383">
        <f t="shared" si="151"/>
        <v>224.43</v>
      </c>
      <c r="S2383" t="s">
        <v>8322</v>
      </c>
      <c r="T2383" t="s">
        <v>8323</v>
      </c>
    </row>
    <row r="2384" spans="1:20" ht="57.6" hidden="1" x14ac:dyDescent="0.3">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11">
        <f t="shared" si="148"/>
        <v>42220.187534722223</v>
      </c>
      <c r="P2384" s="11">
        <f t="shared" si="149"/>
        <v>42195.187534722223</v>
      </c>
      <c r="Q2384">
        <f t="shared" si="150"/>
        <v>3</v>
      </c>
      <c r="R2384">
        <f t="shared" si="151"/>
        <v>37.5</v>
      </c>
      <c r="S2384" t="s">
        <v>8322</v>
      </c>
      <c r="T2384" t="s">
        <v>8323</v>
      </c>
    </row>
    <row r="2385" spans="1:20" ht="43.2" hidden="1" x14ac:dyDescent="0.3">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11">
        <f t="shared" si="148"/>
        <v>42057.056793981479</v>
      </c>
      <c r="P2385" s="11">
        <f t="shared" si="149"/>
        <v>42027.056793981479</v>
      </c>
      <c r="Q2385">
        <f t="shared" si="150"/>
        <v>4</v>
      </c>
      <c r="R2385">
        <f t="shared" si="151"/>
        <v>145</v>
      </c>
      <c r="S2385" t="s">
        <v>8322</v>
      </c>
      <c r="T2385" t="s">
        <v>8323</v>
      </c>
    </row>
    <row r="2386" spans="1:20" ht="57.6" hidden="1" x14ac:dyDescent="0.3">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11">
        <f t="shared" si="148"/>
        <v>41957.109293981484</v>
      </c>
      <c r="P2386" s="11">
        <f t="shared" si="149"/>
        <v>41927.067627314813</v>
      </c>
      <c r="Q2386">
        <f t="shared" si="150"/>
        <v>1</v>
      </c>
      <c r="R2386">
        <f t="shared" si="151"/>
        <v>1</v>
      </c>
      <c r="S2386" t="s">
        <v>8322</v>
      </c>
      <c r="T2386" t="s">
        <v>8323</v>
      </c>
    </row>
    <row r="2387" spans="1:20" ht="43.2" hidden="1" x14ac:dyDescent="0.3">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11">
        <f t="shared" si="148"/>
        <v>42221.70175925926</v>
      </c>
      <c r="P2387" s="11">
        <f t="shared" si="149"/>
        <v>42191.70175925926</v>
      </c>
      <c r="Q2387">
        <f t="shared" si="150"/>
        <v>1</v>
      </c>
      <c r="R2387">
        <f t="shared" si="151"/>
        <v>112.57</v>
      </c>
      <c r="S2387" t="s">
        <v>8322</v>
      </c>
      <c r="T2387" t="s">
        <v>8323</v>
      </c>
    </row>
    <row r="2388" spans="1:20" ht="43.2" hidden="1" x14ac:dyDescent="0.3">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11">
        <f t="shared" si="148"/>
        <v>42014.838240740741</v>
      </c>
      <c r="P2388" s="11">
        <f t="shared" si="149"/>
        <v>41954.838240740741</v>
      </c>
      <c r="Q2388">
        <f t="shared" si="150"/>
        <v>0</v>
      </c>
      <c r="R2388">
        <f t="shared" si="151"/>
        <v>0</v>
      </c>
      <c r="S2388" t="s">
        <v>8322</v>
      </c>
      <c r="T2388" t="s">
        <v>8323</v>
      </c>
    </row>
    <row r="2389" spans="1:20" ht="43.2" hidden="1" x14ac:dyDescent="0.3">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11">
        <f t="shared" si="148"/>
        <v>42573.626620370371</v>
      </c>
      <c r="P2389" s="11">
        <f t="shared" si="149"/>
        <v>42528.626620370371</v>
      </c>
      <c r="Q2389">
        <f t="shared" si="150"/>
        <v>1</v>
      </c>
      <c r="R2389">
        <f t="shared" si="151"/>
        <v>342</v>
      </c>
      <c r="S2389" t="s">
        <v>8322</v>
      </c>
      <c r="T2389" t="s">
        <v>8323</v>
      </c>
    </row>
    <row r="2390" spans="1:20" ht="43.2" hidden="1" x14ac:dyDescent="0.3">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11">
        <f t="shared" si="148"/>
        <v>42019.811805555553</v>
      </c>
      <c r="P2390" s="11">
        <f t="shared" si="149"/>
        <v>41989.853692129633</v>
      </c>
      <c r="Q2390">
        <f t="shared" si="150"/>
        <v>1</v>
      </c>
      <c r="R2390">
        <f t="shared" si="151"/>
        <v>57.88</v>
      </c>
      <c r="S2390" t="s">
        <v>8322</v>
      </c>
      <c r="T2390" t="s">
        <v>8323</v>
      </c>
    </row>
    <row r="2391" spans="1:20" ht="57.6" hidden="1" x14ac:dyDescent="0.3">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11">
        <f t="shared" si="148"/>
        <v>42210.915972222225</v>
      </c>
      <c r="P2391" s="11">
        <f t="shared" si="149"/>
        <v>42179.653379629628</v>
      </c>
      <c r="Q2391">
        <f t="shared" si="150"/>
        <v>0</v>
      </c>
      <c r="R2391">
        <f t="shared" si="151"/>
        <v>30</v>
      </c>
      <c r="S2391" t="s">
        <v>8322</v>
      </c>
      <c r="T2391" t="s">
        <v>8323</v>
      </c>
    </row>
    <row r="2392" spans="1:20" ht="43.2" hidden="1" x14ac:dyDescent="0.3">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11">
        <f t="shared" si="148"/>
        <v>42008.262314814812</v>
      </c>
      <c r="P2392" s="11">
        <f t="shared" si="149"/>
        <v>41968.262314814812</v>
      </c>
      <c r="Q2392">
        <f t="shared" si="150"/>
        <v>0</v>
      </c>
      <c r="R2392">
        <f t="shared" si="151"/>
        <v>0</v>
      </c>
      <c r="S2392" t="s">
        <v>8322</v>
      </c>
      <c r="T2392" t="s">
        <v>8323</v>
      </c>
    </row>
    <row r="2393" spans="1:20" ht="28.8" hidden="1" x14ac:dyDescent="0.3">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11">
        <f t="shared" si="148"/>
        <v>42094.752824074079</v>
      </c>
      <c r="P2393" s="11">
        <f t="shared" si="149"/>
        <v>42064.794490740736</v>
      </c>
      <c r="Q2393">
        <f t="shared" si="150"/>
        <v>0</v>
      </c>
      <c r="R2393">
        <f t="shared" si="151"/>
        <v>25</v>
      </c>
      <c r="S2393" t="s">
        <v>8322</v>
      </c>
      <c r="T2393" t="s">
        <v>8323</v>
      </c>
    </row>
    <row r="2394" spans="1:20" ht="43.2" hidden="1" x14ac:dyDescent="0.3">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11">
        <f t="shared" si="148"/>
        <v>42306.120636574073</v>
      </c>
      <c r="P2394" s="11">
        <f t="shared" si="149"/>
        <v>42276.120636574073</v>
      </c>
      <c r="Q2394">
        <f t="shared" si="150"/>
        <v>0</v>
      </c>
      <c r="R2394">
        <f t="shared" si="151"/>
        <v>0</v>
      </c>
      <c r="S2394" t="s">
        <v>8322</v>
      </c>
      <c r="T2394" t="s">
        <v>8323</v>
      </c>
    </row>
    <row r="2395" spans="1:20" ht="43.2" hidden="1" x14ac:dyDescent="0.3">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11">
        <f t="shared" si="148"/>
        <v>42224.648344907408</v>
      </c>
      <c r="P2395" s="11">
        <f t="shared" si="149"/>
        <v>42194.648344907408</v>
      </c>
      <c r="Q2395">
        <f t="shared" si="150"/>
        <v>0</v>
      </c>
      <c r="R2395">
        <f t="shared" si="151"/>
        <v>50</v>
      </c>
      <c r="S2395" t="s">
        <v>8322</v>
      </c>
      <c r="T2395" t="s">
        <v>8323</v>
      </c>
    </row>
    <row r="2396" spans="1:20" ht="43.2" hidden="1" x14ac:dyDescent="0.3">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11">
        <f t="shared" si="148"/>
        <v>42061.362187499995</v>
      </c>
      <c r="P2396" s="11">
        <f t="shared" si="149"/>
        <v>42031.362187499995</v>
      </c>
      <c r="Q2396">
        <f t="shared" si="150"/>
        <v>0</v>
      </c>
      <c r="R2396">
        <f t="shared" si="151"/>
        <v>1.5</v>
      </c>
      <c r="S2396" t="s">
        <v>8322</v>
      </c>
      <c r="T2396" t="s">
        <v>8323</v>
      </c>
    </row>
    <row r="2397" spans="1:20" ht="43.2" hidden="1" x14ac:dyDescent="0.3">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11">
        <f t="shared" si="148"/>
        <v>42745.372916666667</v>
      </c>
      <c r="P2397" s="11">
        <f t="shared" si="149"/>
        <v>42717.121377314819</v>
      </c>
      <c r="Q2397">
        <f t="shared" si="150"/>
        <v>0</v>
      </c>
      <c r="R2397">
        <f t="shared" si="151"/>
        <v>0</v>
      </c>
      <c r="S2397" t="s">
        <v>8322</v>
      </c>
      <c r="T2397" t="s">
        <v>8323</v>
      </c>
    </row>
    <row r="2398" spans="1:20" ht="43.2" hidden="1" x14ac:dyDescent="0.3">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11">
        <f t="shared" si="148"/>
        <v>42292.849050925928</v>
      </c>
      <c r="P2398" s="11">
        <f t="shared" si="149"/>
        <v>42262.849050925928</v>
      </c>
      <c r="Q2398">
        <f t="shared" si="150"/>
        <v>0</v>
      </c>
      <c r="R2398">
        <f t="shared" si="151"/>
        <v>10</v>
      </c>
      <c r="S2398" t="s">
        <v>8322</v>
      </c>
      <c r="T2398" t="s">
        <v>8323</v>
      </c>
    </row>
    <row r="2399" spans="1:20" ht="43.2" hidden="1" x14ac:dyDescent="0.3">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11">
        <f t="shared" si="148"/>
        <v>42006.88490740741</v>
      </c>
      <c r="P2399" s="11">
        <f t="shared" si="149"/>
        <v>41976.88490740741</v>
      </c>
      <c r="Q2399">
        <f t="shared" si="150"/>
        <v>0</v>
      </c>
      <c r="R2399">
        <f t="shared" si="151"/>
        <v>0</v>
      </c>
      <c r="S2399" t="s">
        <v>8322</v>
      </c>
      <c r="T2399" t="s">
        <v>8323</v>
      </c>
    </row>
    <row r="2400" spans="1:20" ht="43.2" hidden="1" x14ac:dyDescent="0.3">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11">
        <f t="shared" si="148"/>
        <v>42187.916481481487</v>
      </c>
      <c r="P2400" s="11">
        <f t="shared" si="149"/>
        <v>42157.916481481487</v>
      </c>
      <c r="Q2400">
        <f t="shared" si="150"/>
        <v>0</v>
      </c>
      <c r="R2400">
        <f t="shared" si="151"/>
        <v>0</v>
      </c>
      <c r="S2400" t="s">
        <v>8322</v>
      </c>
      <c r="T2400" t="s">
        <v>8323</v>
      </c>
    </row>
    <row r="2401" spans="1:20" ht="43.2" hidden="1" x14ac:dyDescent="0.3">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11">
        <f t="shared" si="148"/>
        <v>41991.853078703702</v>
      </c>
      <c r="P2401" s="11">
        <f t="shared" si="149"/>
        <v>41956.853078703702</v>
      </c>
      <c r="Q2401">
        <f t="shared" si="150"/>
        <v>0</v>
      </c>
      <c r="R2401">
        <f t="shared" si="151"/>
        <v>0</v>
      </c>
      <c r="S2401" t="s">
        <v>8322</v>
      </c>
      <c r="T2401" t="s">
        <v>8323</v>
      </c>
    </row>
    <row r="2402" spans="1:20" ht="43.2" hidden="1" x14ac:dyDescent="0.3">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11">
        <f t="shared" si="148"/>
        <v>42474.268101851849</v>
      </c>
      <c r="P2402" s="11">
        <f t="shared" si="149"/>
        <v>42444.268101851849</v>
      </c>
      <c r="Q2402">
        <f t="shared" si="150"/>
        <v>0</v>
      </c>
      <c r="R2402">
        <f t="shared" si="151"/>
        <v>0</v>
      </c>
      <c r="S2402" t="s">
        <v>8322</v>
      </c>
      <c r="T2402" t="s">
        <v>8323</v>
      </c>
    </row>
    <row r="2403" spans="1:20" ht="43.2" hidden="1" x14ac:dyDescent="0.3">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11">
        <f t="shared" si="148"/>
        <v>42434.822870370372</v>
      </c>
      <c r="P2403" s="11">
        <f t="shared" si="149"/>
        <v>42374.822870370372</v>
      </c>
      <c r="Q2403">
        <f t="shared" si="150"/>
        <v>1</v>
      </c>
      <c r="R2403">
        <f t="shared" si="151"/>
        <v>22.33</v>
      </c>
      <c r="S2403" t="s">
        <v>8339</v>
      </c>
      <c r="T2403" t="s">
        <v>8340</v>
      </c>
    </row>
    <row r="2404" spans="1:20" hidden="1" x14ac:dyDescent="0.3">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11">
        <f t="shared" si="148"/>
        <v>42137.679756944446</v>
      </c>
      <c r="P2404" s="11">
        <f t="shared" si="149"/>
        <v>42107.679756944446</v>
      </c>
      <c r="Q2404">
        <f t="shared" si="150"/>
        <v>0</v>
      </c>
      <c r="R2404">
        <f t="shared" si="151"/>
        <v>52</v>
      </c>
      <c r="S2404" t="s">
        <v>8339</v>
      </c>
      <c r="T2404" t="s">
        <v>8340</v>
      </c>
    </row>
    <row r="2405" spans="1:20" ht="43.2" hidden="1" x14ac:dyDescent="0.3">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11">
        <f t="shared" si="148"/>
        <v>42459.840949074074</v>
      </c>
      <c r="P2405" s="11">
        <f t="shared" si="149"/>
        <v>42399.882615740738</v>
      </c>
      <c r="Q2405">
        <f t="shared" si="150"/>
        <v>17</v>
      </c>
      <c r="R2405">
        <f t="shared" si="151"/>
        <v>16.829999999999998</v>
      </c>
      <c r="S2405" t="s">
        <v>8339</v>
      </c>
      <c r="T2405" t="s">
        <v>8340</v>
      </c>
    </row>
    <row r="2406" spans="1:20" ht="43.2" hidden="1" x14ac:dyDescent="0.3">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11">
        <f t="shared" si="148"/>
        <v>42372.03943287037</v>
      </c>
      <c r="P2406" s="11">
        <f t="shared" si="149"/>
        <v>42342.03943287037</v>
      </c>
      <c r="Q2406">
        <f t="shared" si="150"/>
        <v>0</v>
      </c>
      <c r="R2406">
        <f t="shared" si="151"/>
        <v>0</v>
      </c>
      <c r="S2406" t="s">
        <v>8339</v>
      </c>
      <c r="T2406" t="s">
        <v>8340</v>
      </c>
    </row>
    <row r="2407" spans="1:20" ht="43.2" hidden="1" x14ac:dyDescent="0.3">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11">
        <f t="shared" si="148"/>
        <v>42616.585358796292</v>
      </c>
      <c r="P2407" s="11">
        <f t="shared" si="149"/>
        <v>42595.585358796292</v>
      </c>
      <c r="Q2407">
        <f t="shared" si="150"/>
        <v>23</v>
      </c>
      <c r="R2407">
        <f t="shared" si="151"/>
        <v>56.3</v>
      </c>
      <c r="S2407" t="s">
        <v>8339</v>
      </c>
      <c r="T2407" t="s">
        <v>8340</v>
      </c>
    </row>
    <row r="2408" spans="1:20" ht="43.2" hidden="1" x14ac:dyDescent="0.3">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11">
        <f t="shared" si="148"/>
        <v>42023.110995370371</v>
      </c>
      <c r="P2408" s="11">
        <f t="shared" si="149"/>
        <v>41983.110995370371</v>
      </c>
      <c r="Q2408">
        <f t="shared" si="150"/>
        <v>41</v>
      </c>
      <c r="R2408">
        <f t="shared" si="151"/>
        <v>84.06</v>
      </c>
      <c r="S2408" t="s">
        <v>8339</v>
      </c>
      <c r="T2408" t="s">
        <v>8340</v>
      </c>
    </row>
    <row r="2409" spans="1:20" ht="57.6" hidden="1" x14ac:dyDescent="0.3">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11">
        <f t="shared" si="148"/>
        <v>42105.25</v>
      </c>
      <c r="P2409" s="11">
        <f t="shared" si="149"/>
        <v>42082.575555555552</v>
      </c>
      <c r="Q2409">
        <f t="shared" si="150"/>
        <v>25</v>
      </c>
      <c r="R2409">
        <f t="shared" si="151"/>
        <v>168.39</v>
      </c>
      <c r="S2409" t="s">
        <v>8339</v>
      </c>
      <c r="T2409" t="s">
        <v>8340</v>
      </c>
    </row>
    <row r="2410" spans="1:20" ht="43.2" hidden="1" x14ac:dyDescent="0.3">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11">
        <f t="shared" si="148"/>
        <v>41949.182372685187</v>
      </c>
      <c r="P2410" s="11">
        <f t="shared" si="149"/>
        <v>41919.140706018516</v>
      </c>
      <c r="Q2410">
        <f t="shared" si="150"/>
        <v>0</v>
      </c>
      <c r="R2410">
        <f t="shared" si="151"/>
        <v>15</v>
      </c>
      <c r="S2410" t="s">
        <v>8339</v>
      </c>
      <c r="T2410" t="s">
        <v>8340</v>
      </c>
    </row>
    <row r="2411" spans="1:20" ht="43.2" hidden="1" x14ac:dyDescent="0.3">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11">
        <f t="shared" si="148"/>
        <v>42234.875868055555</v>
      </c>
      <c r="P2411" s="11">
        <f t="shared" si="149"/>
        <v>42204.875868055555</v>
      </c>
      <c r="Q2411">
        <f t="shared" si="150"/>
        <v>2</v>
      </c>
      <c r="R2411">
        <f t="shared" si="151"/>
        <v>76.67</v>
      </c>
      <c r="S2411" t="s">
        <v>8339</v>
      </c>
      <c r="T2411" t="s">
        <v>8340</v>
      </c>
    </row>
    <row r="2412" spans="1:20" ht="57.6" hidden="1" x14ac:dyDescent="0.3">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11">
        <f t="shared" si="148"/>
        <v>42254.408275462964</v>
      </c>
      <c r="P2412" s="11">
        <f t="shared" si="149"/>
        <v>42224.408275462964</v>
      </c>
      <c r="Q2412">
        <f t="shared" si="150"/>
        <v>0</v>
      </c>
      <c r="R2412">
        <f t="shared" si="151"/>
        <v>0</v>
      </c>
      <c r="S2412" t="s">
        <v>8339</v>
      </c>
      <c r="T2412" t="s">
        <v>8340</v>
      </c>
    </row>
    <row r="2413" spans="1:20" ht="57.6" hidden="1" x14ac:dyDescent="0.3">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11">
        <f t="shared" si="148"/>
        <v>42241.732430555552</v>
      </c>
      <c r="P2413" s="11">
        <f t="shared" si="149"/>
        <v>42211.732430555552</v>
      </c>
      <c r="Q2413">
        <f t="shared" si="150"/>
        <v>1</v>
      </c>
      <c r="R2413">
        <f t="shared" si="151"/>
        <v>50.33</v>
      </c>
      <c r="S2413" t="s">
        <v>8339</v>
      </c>
      <c r="T2413" t="s">
        <v>8340</v>
      </c>
    </row>
    <row r="2414" spans="1:20" ht="57.6" hidden="1" x14ac:dyDescent="0.3">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11">
        <f t="shared" si="148"/>
        <v>42700.778622685189</v>
      </c>
      <c r="P2414" s="11">
        <f t="shared" si="149"/>
        <v>42655.736956018518</v>
      </c>
      <c r="Q2414">
        <f t="shared" si="150"/>
        <v>0</v>
      </c>
      <c r="R2414">
        <f t="shared" si="151"/>
        <v>0</v>
      </c>
      <c r="S2414" t="s">
        <v>8339</v>
      </c>
      <c r="T2414" t="s">
        <v>8340</v>
      </c>
    </row>
    <row r="2415" spans="1:20" ht="43.2" hidden="1" x14ac:dyDescent="0.3">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11">
        <f t="shared" si="148"/>
        <v>41790.979166666664</v>
      </c>
      <c r="P2415" s="11">
        <f t="shared" si="149"/>
        <v>41760.10974537037</v>
      </c>
      <c r="Q2415">
        <f t="shared" si="150"/>
        <v>1</v>
      </c>
      <c r="R2415">
        <f t="shared" si="151"/>
        <v>8.33</v>
      </c>
      <c r="S2415" t="s">
        <v>8339</v>
      </c>
      <c r="T2415" t="s">
        <v>8340</v>
      </c>
    </row>
    <row r="2416" spans="1:20" ht="43.2" hidden="1" x14ac:dyDescent="0.3">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11">
        <f t="shared" si="148"/>
        <v>42238.165972222225</v>
      </c>
      <c r="P2416" s="11">
        <f t="shared" si="149"/>
        <v>42198.695138888885</v>
      </c>
      <c r="Q2416">
        <f t="shared" si="150"/>
        <v>3</v>
      </c>
      <c r="R2416">
        <f t="shared" si="151"/>
        <v>35.380000000000003</v>
      </c>
      <c r="S2416" t="s">
        <v>8339</v>
      </c>
      <c r="T2416" t="s">
        <v>8340</v>
      </c>
    </row>
    <row r="2417" spans="1:20" ht="43.2" hidden="1" x14ac:dyDescent="0.3">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11">
        <f t="shared" si="148"/>
        <v>42566.862800925926</v>
      </c>
      <c r="P2417" s="11">
        <f t="shared" si="149"/>
        <v>42536.862800925926</v>
      </c>
      <c r="Q2417">
        <f t="shared" si="150"/>
        <v>1</v>
      </c>
      <c r="R2417">
        <f t="shared" si="151"/>
        <v>55.83</v>
      </c>
      <c r="S2417" t="s">
        <v>8339</v>
      </c>
      <c r="T2417" t="s">
        <v>8340</v>
      </c>
    </row>
    <row r="2418" spans="1:20" ht="43.2" hidden="1" x14ac:dyDescent="0.3">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11">
        <f t="shared" si="148"/>
        <v>42077.625</v>
      </c>
      <c r="P2418" s="11">
        <f t="shared" si="149"/>
        <v>42019.737766203703</v>
      </c>
      <c r="Q2418">
        <f t="shared" si="150"/>
        <v>0</v>
      </c>
      <c r="R2418">
        <f t="shared" si="151"/>
        <v>5</v>
      </c>
      <c r="S2418" t="s">
        <v>8339</v>
      </c>
      <c r="T2418" t="s">
        <v>8340</v>
      </c>
    </row>
    <row r="2419" spans="1:20" ht="43.2" hidden="1" x14ac:dyDescent="0.3">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11">
        <f t="shared" si="148"/>
        <v>41861.884108796294</v>
      </c>
      <c r="P2419" s="11">
        <f t="shared" si="149"/>
        <v>41831.884108796294</v>
      </c>
      <c r="Q2419">
        <f t="shared" si="150"/>
        <v>0</v>
      </c>
      <c r="R2419">
        <f t="shared" si="151"/>
        <v>0</v>
      </c>
      <c r="S2419" t="s">
        <v>8339</v>
      </c>
      <c r="T2419" t="s">
        <v>8340</v>
      </c>
    </row>
    <row r="2420" spans="1:20" hidden="1" x14ac:dyDescent="0.3">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11">
        <f t="shared" si="148"/>
        <v>42087.815324074079</v>
      </c>
      <c r="P2420" s="11">
        <f t="shared" si="149"/>
        <v>42027.856990740736</v>
      </c>
      <c r="Q2420">
        <f t="shared" si="150"/>
        <v>0</v>
      </c>
      <c r="R2420">
        <f t="shared" si="151"/>
        <v>1</v>
      </c>
      <c r="S2420" t="s">
        <v>8339</v>
      </c>
      <c r="T2420" t="s">
        <v>8340</v>
      </c>
    </row>
    <row r="2421" spans="1:20" ht="43.2" hidden="1" x14ac:dyDescent="0.3">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11">
        <f t="shared" si="148"/>
        <v>42053.738298611104</v>
      </c>
      <c r="P2421" s="11">
        <f t="shared" si="149"/>
        <v>41993.738298611104</v>
      </c>
      <c r="Q2421">
        <f t="shared" si="150"/>
        <v>0</v>
      </c>
      <c r="R2421">
        <f t="shared" si="151"/>
        <v>0</v>
      </c>
      <c r="S2421" t="s">
        <v>8339</v>
      </c>
      <c r="T2421" t="s">
        <v>8340</v>
      </c>
    </row>
    <row r="2422" spans="1:20" ht="43.2" hidden="1" x14ac:dyDescent="0.3">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11">
        <f t="shared" si="148"/>
        <v>41953.070543981477</v>
      </c>
      <c r="P2422" s="11">
        <f t="shared" si="149"/>
        <v>41893.028877314813</v>
      </c>
      <c r="Q2422">
        <f t="shared" si="150"/>
        <v>15</v>
      </c>
      <c r="R2422">
        <f t="shared" si="151"/>
        <v>69.47</v>
      </c>
      <c r="S2422" t="s">
        <v>8339</v>
      </c>
      <c r="T2422" t="s">
        <v>8340</v>
      </c>
    </row>
    <row r="2423" spans="1:20" ht="28.8" hidden="1" x14ac:dyDescent="0.3">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11">
        <f t="shared" si="148"/>
        <v>42056.687453703707</v>
      </c>
      <c r="P2423" s="11">
        <f t="shared" si="149"/>
        <v>42026.687453703707</v>
      </c>
      <c r="Q2423">
        <f t="shared" si="150"/>
        <v>0</v>
      </c>
      <c r="R2423">
        <f t="shared" si="151"/>
        <v>1</v>
      </c>
      <c r="S2423" t="s">
        <v>8339</v>
      </c>
      <c r="T2423" t="s">
        <v>8340</v>
      </c>
    </row>
    <row r="2424" spans="1:20" ht="28.8" hidden="1" x14ac:dyDescent="0.3">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11">
        <f t="shared" si="148"/>
        <v>42074.683287037042</v>
      </c>
      <c r="P2424" s="11">
        <f t="shared" si="149"/>
        <v>42044.724953703699</v>
      </c>
      <c r="Q2424">
        <f t="shared" si="150"/>
        <v>0</v>
      </c>
      <c r="R2424">
        <f t="shared" si="151"/>
        <v>1</v>
      </c>
      <c r="S2424" t="s">
        <v>8339</v>
      </c>
      <c r="T2424" t="s">
        <v>8340</v>
      </c>
    </row>
    <row r="2425" spans="1:20" ht="43.2" hidden="1" x14ac:dyDescent="0.3">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11">
        <f t="shared" si="148"/>
        <v>42004.704745370371</v>
      </c>
      <c r="P2425" s="11">
        <f t="shared" si="149"/>
        <v>41974.704745370371</v>
      </c>
      <c r="Q2425">
        <f t="shared" si="150"/>
        <v>0</v>
      </c>
      <c r="R2425">
        <f t="shared" si="151"/>
        <v>8</v>
      </c>
      <c r="S2425" t="s">
        <v>8339</v>
      </c>
      <c r="T2425" t="s">
        <v>8340</v>
      </c>
    </row>
    <row r="2426" spans="1:20" ht="28.8" hidden="1" x14ac:dyDescent="0.3">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11">
        <f t="shared" si="148"/>
        <v>41939.892453703702</v>
      </c>
      <c r="P2426" s="11">
        <f t="shared" si="149"/>
        <v>41909.892453703702</v>
      </c>
      <c r="Q2426">
        <f t="shared" si="150"/>
        <v>1</v>
      </c>
      <c r="R2426">
        <f t="shared" si="151"/>
        <v>34.44</v>
      </c>
      <c r="S2426" t="s">
        <v>8339</v>
      </c>
      <c r="T2426" t="s">
        <v>8340</v>
      </c>
    </row>
    <row r="2427" spans="1:20" ht="57.6" hidden="1" x14ac:dyDescent="0.3">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11">
        <f t="shared" si="148"/>
        <v>42517.919444444444</v>
      </c>
      <c r="P2427" s="11">
        <f t="shared" si="149"/>
        <v>42502.913761574076</v>
      </c>
      <c r="Q2427">
        <f t="shared" si="150"/>
        <v>0</v>
      </c>
      <c r="R2427">
        <f t="shared" si="151"/>
        <v>1</v>
      </c>
      <c r="S2427" t="s">
        <v>8339</v>
      </c>
      <c r="T2427" t="s">
        <v>8340</v>
      </c>
    </row>
    <row r="2428" spans="1:20" ht="43.2" hidden="1" x14ac:dyDescent="0.3">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11">
        <f t="shared" si="148"/>
        <v>42224.170046296291</v>
      </c>
      <c r="P2428" s="11">
        <f t="shared" si="149"/>
        <v>42164.170046296291</v>
      </c>
      <c r="Q2428">
        <f t="shared" si="150"/>
        <v>0</v>
      </c>
      <c r="R2428">
        <f t="shared" si="151"/>
        <v>0</v>
      </c>
      <c r="S2428" t="s">
        <v>8339</v>
      </c>
      <c r="T2428" t="s">
        <v>8340</v>
      </c>
    </row>
    <row r="2429" spans="1:20" ht="28.8" hidden="1" x14ac:dyDescent="0.3">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11">
        <f t="shared" si="148"/>
        <v>42452.277002314819</v>
      </c>
      <c r="P2429" s="11">
        <f t="shared" si="149"/>
        <v>42412.318668981476</v>
      </c>
      <c r="Q2429">
        <f t="shared" si="150"/>
        <v>0</v>
      </c>
      <c r="R2429">
        <f t="shared" si="151"/>
        <v>1</v>
      </c>
      <c r="S2429" t="s">
        <v>8339</v>
      </c>
      <c r="T2429" t="s">
        <v>8340</v>
      </c>
    </row>
    <row r="2430" spans="1:20" ht="28.8" hidden="1" x14ac:dyDescent="0.3">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11">
        <f t="shared" si="148"/>
        <v>42075.742488425924</v>
      </c>
      <c r="P2430" s="11">
        <f t="shared" si="149"/>
        <v>42045.784155092595</v>
      </c>
      <c r="Q2430">
        <f t="shared" si="150"/>
        <v>0</v>
      </c>
      <c r="R2430">
        <f t="shared" si="151"/>
        <v>1</v>
      </c>
      <c r="S2430" t="s">
        <v>8339</v>
      </c>
      <c r="T2430" t="s">
        <v>8340</v>
      </c>
    </row>
    <row r="2431" spans="1:20" ht="43.2" hidden="1" x14ac:dyDescent="0.3">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11">
        <f t="shared" si="148"/>
        <v>42771.697222222225</v>
      </c>
      <c r="P2431" s="11">
        <f t="shared" si="149"/>
        <v>42734.879236111112</v>
      </c>
      <c r="Q2431">
        <f t="shared" si="150"/>
        <v>1</v>
      </c>
      <c r="R2431">
        <f t="shared" si="151"/>
        <v>501.25</v>
      </c>
      <c r="S2431" t="s">
        <v>8339</v>
      </c>
      <c r="T2431" t="s">
        <v>8340</v>
      </c>
    </row>
    <row r="2432" spans="1:20" ht="57.6" hidden="1" x14ac:dyDescent="0.3">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11">
        <f t="shared" si="148"/>
        <v>42412.130833333329</v>
      </c>
      <c r="P2432" s="11">
        <f t="shared" si="149"/>
        <v>42382.130833333329</v>
      </c>
      <c r="Q2432">
        <f t="shared" si="150"/>
        <v>1</v>
      </c>
      <c r="R2432">
        <f t="shared" si="151"/>
        <v>10.5</v>
      </c>
      <c r="S2432" t="s">
        <v>8339</v>
      </c>
      <c r="T2432" t="s">
        <v>8340</v>
      </c>
    </row>
    <row r="2433" spans="1:20" ht="28.8" hidden="1" x14ac:dyDescent="0.3">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11">
        <f t="shared" si="148"/>
        <v>42549.099687499998</v>
      </c>
      <c r="P2433" s="11">
        <f t="shared" si="149"/>
        <v>42489.099687499998</v>
      </c>
      <c r="Q2433">
        <f t="shared" si="150"/>
        <v>0</v>
      </c>
      <c r="R2433">
        <f t="shared" si="151"/>
        <v>1</v>
      </c>
      <c r="S2433" t="s">
        <v>8339</v>
      </c>
      <c r="T2433" t="s">
        <v>8340</v>
      </c>
    </row>
    <row r="2434" spans="1:20" ht="43.2" hidden="1" x14ac:dyDescent="0.3">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11">
        <f t="shared" ref="O2434:O2497" si="152">(((I2434/60)/60)/24)+DATE(1970,1,1)</f>
        <v>42071.218715277777</v>
      </c>
      <c r="P2434" s="11">
        <f t="shared" ref="P2434:P2497" si="153">(((J2434/60)/60)/24)+DATE(1970,1,1)</f>
        <v>42041.218715277777</v>
      </c>
      <c r="Q2434">
        <f t="shared" ref="Q2434:Q2497" si="154">ROUND(E2434/D2434*100,0)</f>
        <v>0</v>
      </c>
      <c r="R2434">
        <f t="shared" si="151"/>
        <v>1</v>
      </c>
      <c r="S2434" t="s">
        <v>8339</v>
      </c>
      <c r="T2434" t="s">
        <v>8340</v>
      </c>
    </row>
    <row r="2435" spans="1:20" ht="43.2" hidden="1" x14ac:dyDescent="0.3">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11">
        <f t="shared" si="152"/>
        <v>42427.89980324074</v>
      </c>
      <c r="P2435" s="11">
        <f t="shared" si="153"/>
        <v>42397.89980324074</v>
      </c>
      <c r="Q2435">
        <f t="shared" si="154"/>
        <v>0</v>
      </c>
      <c r="R2435">
        <f t="shared" ref="R2435:R2498" si="155">IFERROR(ROUND(E2435/L2435,2),0)</f>
        <v>0</v>
      </c>
      <c r="S2435" t="s">
        <v>8339</v>
      </c>
      <c r="T2435" t="s">
        <v>8340</v>
      </c>
    </row>
    <row r="2436" spans="1:20" ht="43.2" hidden="1" x14ac:dyDescent="0.3">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11">
        <f t="shared" si="152"/>
        <v>42220.18604166666</v>
      </c>
      <c r="P2436" s="11">
        <f t="shared" si="153"/>
        <v>42180.18604166666</v>
      </c>
      <c r="Q2436">
        <f t="shared" si="154"/>
        <v>0</v>
      </c>
      <c r="R2436">
        <f t="shared" si="155"/>
        <v>13</v>
      </c>
      <c r="S2436" t="s">
        <v>8339</v>
      </c>
      <c r="T2436" t="s">
        <v>8340</v>
      </c>
    </row>
    <row r="2437" spans="1:20" ht="43.2" hidden="1" x14ac:dyDescent="0.3">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11">
        <f t="shared" si="152"/>
        <v>42282.277615740735</v>
      </c>
      <c r="P2437" s="11">
        <f t="shared" si="153"/>
        <v>42252.277615740735</v>
      </c>
      <c r="Q2437">
        <f t="shared" si="154"/>
        <v>0</v>
      </c>
      <c r="R2437">
        <f t="shared" si="155"/>
        <v>306</v>
      </c>
      <c r="S2437" t="s">
        <v>8339</v>
      </c>
      <c r="T2437" t="s">
        <v>8340</v>
      </c>
    </row>
    <row r="2438" spans="1:20" ht="43.2" hidden="1" x14ac:dyDescent="0.3">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11">
        <f t="shared" si="152"/>
        <v>42398.615393518514</v>
      </c>
      <c r="P2438" s="11">
        <f t="shared" si="153"/>
        <v>42338.615393518514</v>
      </c>
      <c r="Q2438">
        <f t="shared" si="154"/>
        <v>0</v>
      </c>
      <c r="R2438">
        <f t="shared" si="155"/>
        <v>22.5</v>
      </c>
      <c r="S2438" t="s">
        <v>8339</v>
      </c>
      <c r="T2438" t="s">
        <v>8340</v>
      </c>
    </row>
    <row r="2439" spans="1:20" ht="43.2" hidden="1" x14ac:dyDescent="0.3">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11">
        <f t="shared" si="152"/>
        <v>42080.75</v>
      </c>
      <c r="P2439" s="11">
        <f t="shared" si="153"/>
        <v>42031.965138888889</v>
      </c>
      <c r="Q2439">
        <f t="shared" si="154"/>
        <v>0</v>
      </c>
      <c r="R2439">
        <f t="shared" si="155"/>
        <v>0</v>
      </c>
      <c r="S2439" t="s">
        <v>8339</v>
      </c>
      <c r="T2439" t="s">
        <v>8340</v>
      </c>
    </row>
    <row r="2440" spans="1:20" ht="43.2" hidden="1" x14ac:dyDescent="0.3">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11">
        <f t="shared" si="152"/>
        <v>42345.956736111111</v>
      </c>
      <c r="P2440" s="11">
        <f t="shared" si="153"/>
        <v>42285.91506944444</v>
      </c>
      <c r="Q2440">
        <f t="shared" si="154"/>
        <v>0</v>
      </c>
      <c r="R2440">
        <f t="shared" si="155"/>
        <v>50</v>
      </c>
      <c r="S2440" t="s">
        <v>8339</v>
      </c>
      <c r="T2440" t="s">
        <v>8340</v>
      </c>
    </row>
    <row r="2441" spans="1:20" ht="57.6" hidden="1" x14ac:dyDescent="0.3">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11">
        <f t="shared" si="152"/>
        <v>42295.818622685183</v>
      </c>
      <c r="P2441" s="11">
        <f t="shared" si="153"/>
        <v>42265.818622685183</v>
      </c>
      <c r="Q2441">
        <f t="shared" si="154"/>
        <v>0</v>
      </c>
      <c r="R2441">
        <f t="shared" si="155"/>
        <v>0</v>
      </c>
      <c r="S2441" t="s">
        <v>8339</v>
      </c>
      <c r="T2441" t="s">
        <v>8340</v>
      </c>
    </row>
    <row r="2442" spans="1:20" ht="28.8" hidden="1" x14ac:dyDescent="0.3">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11">
        <f t="shared" si="152"/>
        <v>42413.899456018517</v>
      </c>
      <c r="P2442" s="11">
        <f t="shared" si="153"/>
        <v>42383.899456018517</v>
      </c>
      <c r="Q2442">
        <f t="shared" si="154"/>
        <v>0</v>
      </c>
      <c r="R2442">
        <f t="shared" si="155"/>
        <v>5</v>
      </c>
      <c r="S2442" t="s">
        <v>8339</v>
      </c>
      <c r="T2442" t="s">
        <v>8340</v>
      </c>
    </row>
    <row r="2443" spans="1:20" ht="28.8" hidden="1" x14ac:dyDescent="0.3">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11">
        <f t="shared" si="152"/>
        <v>42208.207638888889</v>
      </c>
      <c r="P2443" s="11">
        <f t="shared" si="153"/>
        <v>42187.125625000001</v>
      </c>
      <c r="Q2443">
        <f t="shared" si="154"/>
        <v>108</v>
      </c>
      <c r="R2443">
        <f t="shared" si="155"/>
        <v>74.23</v>
      </c>
      <c r="S2443" t="s">
        <v>8339</v>
      </c>
      <c r="T2443" t="s">
        <v>8355</v>
      </c>
    </row>
    <row r="2444" spans="1:20" ht="28.8" hidden="1" x14ac:dyDescent="0.3">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11">
        <f t="shared" si="152"/>
        <v>42082.625324074077</v>
      </c>
      <c r="P2444" s="11">
        <f t="shared" si="153"/>
        <v>42052.666990740734</v>
      </c>
      <c r="Q2444">
        <f t="shared" si="154"/>
        <v>126</v>
      </c>
      <c r="R2444">
        <f t="shared" si="155"/>
        <v>81.25</v>
      </c>
      <c r="S2444" t="s">
        <v>8339</v>
      </c>
      <c r="T2444" t="s">
        <v>8355</v>
      </c>
    </row>
    <row r="2445" spans="1:20" ht="43.2" hidden="1" x14ac:dyDescent="0.3">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11">
        <f t="shared" si="152"/>
        <v>41866.625254629631</v>
      </c>
      <c r="P2445" s="11">
        <f t="shared" si="153"/>
        <v>41836.625254629631</v>
      </c>
      <c r="Q2445">
        <f t="shared" si="154"/>
        <v>203</v>
      </c>
      <c r="R2445">
        <f t="shared" si="155"/>
        <v>130.22999999999999</v>
      </c>
      <c r="S2445" t="s">
        <v>8339</v>
      </c>
      <c r="T2445" t="s">
        <v>8355</v>
      </c>
    </row>
    <row r="2446" spans="1:20" ht="43.2" hidden="1" x14ac:dyDescent="0.3">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11">
        <f t="shared" si="152"/>
        <v>42515.754525462966</v>
      </c>
      <c r="P2446" s="11">
        <f t="shared" si="153"/>
        <v>42485.754525462966</v>
      </c>
      <c r="Q2446">
        <f t="shared" si="154"/>
        <v>109</v>
      </c>
      <c r="R2446">
        <f t="shared" si="155"/>
        <v>53.41</v>
      </c>
      <c r="S2446" t="s">
        <v>8339</v>
      </c>
      <c r="T2446" t="s">
        <v>8355</v>
      </c>
    </row>
    <row r="2447" spans="1:20" ht="57.6" hidden="1" x14ac:dyDescent="0.3">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11">
        <f t="shared" si="152"/>
        <v>42273.190057870372</v>
      </c>
      <c r="P2447" s="11">
        <f t="shared" si="153"/>
        <v>42243.190057870372</v>
      </c>
      <c r="Q2447">
        <f t="shared" si="154"/>
        <v>173</v>
      </c>
      <c r="R2447">
        <f t="shared" si="155"/>
        <v>75.13</v>
      </c>
      <c r="S2447" t="s">
        <v>8339</v>
      </c>
      <c r="T2447" t="s">
        <v>8355</v>
      </c>
    </row>
    <row r="2448" spans="1:20" ht="57.6" hidden="1" x14ac:dyDescent="0.3">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11">
        <f t="shared" si="152"/>
        <v>42700.64434027778</v>
      </c>
      <c r="P2448" s="11">
        <f t="shared" si="153"/>
        <v>42670.602673611109</v>
      </c>
      <c r="Q2448">
        <f t="shared" si="154"/>
        <v>168</v>
      </c>
      <c r="R2448">
        <f t="shared" si="155"/>
        <v>75.67</v>
      </c>
      <c r="S2448" t="s">
        <v>8339</v>
      </c>
      <c r="T2448" t="s">
        <v>8355</v>
      </c>
    </row>
    <row r="2449" spans="1:20" ht="57.6" hidden="1" x14ac:dyDescent="0.3">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11">
        <f t="shared" si="152"/>
        <v>42686.166666666672</v>
      </c>
      <c r="P2449" s="11">
        <f t="shared" si="153"/>
        <v>42654.469826388886</v>
      </c>
      <c r="Q2449">
        <f t="shared" si="154"/>
        <v>427</v>
      </c>
      <c r="R2449">
        <f t="shared" si="155"/>
        <v>31.69</v>
      </c>
      <c r="S2449" t="s">
        <v>8339</v>
      </c>
      <c r="T2449" t="s">
        <v>8355</v>
      </c>
    </row>
    <row r="2450" spans="1:20" ht="43.2" hidden="1" x14ac:dyDescent="0.3">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11">
        <f t="shared" si="152"/>
        <v>42613.233333333337</v>
      </c>
      <c r="P2450" s="11">
        <f t="shared" si="153"/>
        <v>42607.316122685181</v>
      </c>
      <c r="Q2450">
        <f t="shared" si="154"/>
        <v>108</v>
      </c>
      <c r="R2450">
        <f t="shared" si="155"/>
        <v>47.78</v>
      </c>
      <c r="S2450" t="s">
        <v>8339</v>
      </c>
      <c r="T2450" t="s">
        <v>8355</v>
      </c>
    </row>
    <row r="2451" spans="1:20" ht="43.2" hidden="1" x14ac:dyDescent="0.3">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11">
        <f t="shared" si="152"/>
        <v>41973.184201388889</v>
      </c>
      <c r="P2451" s="11">
        <f t="shared" si="153"/>
        <v>41943.142534722225</v>
      </c>
      <c r="Q2451">
        <f t="shared" si="154"/>
        <v>108</v>
      </c>
      <c r="R2451">
        <f t="shared" si="155"/>
        <v>90</v>
      </c>
      <c r="S2451" t="s">
        <v>8339</v>
      </c>
      <c r="T2451" t="s">
        <v>8355</v>
      </c>
    </row>
    <row r="2452" spans="1:20" ht="43.2" hidden="1" x14ac:dyDescent="0.3">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11">
        <f t="shared" si="152"/>
        <v>41940.132638888892</v>
      </c>
      <c r="P2452" s="11">
        <f t="shared" si="153"/>
        <v>41902.07240740741</v>
      </c>
      <c r="Q2452">
        <f t="shared" si="154"/>
        <v>102</v>
      </c>
      <c r="R2452">
        <f t="shared" si="155"/>
        <v>149.31</v>
      </c>
      <c r="S2452" t="s">
        <v>8339</v>
      </c>
      <c r="T2452" t="s">
        <v>8355</v>
      </c>
    </row>
    <row r="2453" spans="1:20" ht="43.2" hidden="1" x14ac:dyDescent="0.3">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11">
        <f t="shared" si="152"/>
        <v>42799.908449074079</v>
      </c>
      <c r="P2453" s="11">
        <f t="shared" si="153"/>
        <v>42779.908449074079</v>
      </c>
      <c r="Q2453">
        <f t="shared" si="154"/>
        <v>115</v>
      </c>
      <c r="R2453">
        <f t="shared" si="155"/>
        <v>62.07</v>
      </c>
      <c r="S2453" t="s">
        <v>8339</v>
      </c>
      <c r="T2453" t="s">
        <v>8355</v>
      </c>
    </row>
    <row r="2454" spans="1:20" ht="43.2" hidden="1" x14ac:dyDescent="0.3">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11">
        <f t="shared" si="152"/>
        <v>42367.958333333328</v>
      </c>
      <c r="P2454" s="11">
        <f t="shared" si="153"/>
        <v>42338.84375</v>
      </c>
      <c r="Q2454">
        <f t="shared" si="154"/>
        <v>134</v>
      </c>
      <c r="R2454">
        <f t="shared" si="155"/>
        <v>53.4</v>
      </c>
      <c r="S2454" t="s">
        <v>8339</v>
      </c>
      <c r="T2454" t="s">
        <v>8355</v>
      </c>
    </row>
    <row r="2455" spans="1:20" ht="43.2" hidden="1" x14ac:dyDescent="0.3">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11">
        <f t="shared" si="152"/>
        <v>42768.692233796297</v>
      </c>
      <c r="P2455" s="11">
        <f t="shared" si="153"/>
        <v>42738.692233796297</v>
      </c>
      <c r="Q2455">
        <f t="shared" si="154"/>
        <v>155</v>
      </c>
      <c r="R2455">
        <f t="shared" si="155"/>
        <v>69.27</v>
      </c>
      <c r="S2455" t="s">
        <v>8339</v>
      </c>
      <c r="T2455" t="s">
        <v>8355</v>
      </c>
    </row>
    <row r="2456" spans="1:20" ht="43.2" hidden="1" x14ac:dyDescent="0.3">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11">
        <f t="shared" si="152"/>
        <v>42805.201481481476</v>
      </c>
      <c r="P2456" s="11">
        <f t="shared" si="153"/>
        <v>42770.201481481476</v>
      </c>
      <c r="Q2456">
        <f t="shared" si="154"/>
        <v>101</v>
      </c>
      <c r="R2456">
        <f t="shared" si="155"/>
        <v>271.51</v>
      </c>
      <c r="S2456" t="s">
        <v>8339</v>
      </c>
      <c r="T2456" t="s">
        <v>8355</v>
      </c>
    </row>
    <row r="2457" spans="1:20" ht="43.2" hidden="1" x14ac:dyDescent="0.3">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11">
        <f t="shared" si="152"/>
        <v>42480.781828703708</v>
      </c>
      <c r="P2457" s="11">
        <f t="shared" si="153"/>
        <v>42452.781828703708</v>
      </c>
      <c r="Q2457">
        <f t="shared" si="154"/>
        <v>182</v>
      </c>
      <c r="R2457">
        <f t="shared" si="155"/>
        <v>34.130000000000003</v>
      </c>
      <c r="S2457" t="s">
        <v>8339</v>
      </c>
      <c r="T2457" t="s">
        <v>8355</v>
      </c>
    </row>
    <row r="2458" spans="1:20" ht="43.2" hidden="1" x14ac:dyDescent="0.3">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11">
        <f t="shared" si="152"/>
        <v>42791.961099537039</v>
      </c>
      <c r="P2458" s="11">
        <f t="shared" si="153"/>
        <v>42761.961099537039</v>
      </c>
      <c r="Q2458">
        <f t="shared" si="154"/>
        <v>181</v>
      </c>
      <c r="R2458">
        <f t="shared" si="155"/>
        <v>40.49</v>
      </c>
      <c r="S2458" t="s">
        <v>8339</v>
      </c>
      <c r="T2458" t="s">
        <v>8355</v>
      </c>
    </row>
    <row r="2459" spans="1:20" ht="43.2" hidden="1" x14ac:dyDescent="0.3">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11">
        <f t="shared" si="152"/>
        <v>42453.560833333337</v>
      </c>
      <c r="P2459" s="11">
        <f t="shared" si="153"/>
        <v>42423.602500000001</v>
      </c>
      <c r="Q2459">
        <f t="shared" si="154"/>
        <v>102</v>
      </c>
      <c r="R2459">
        <f t="shared" si="155"/>
        <v>189.76</v>
      </c>
      <c r="S2459" t="s">
        <v>8339</v>
      </c>
      <c r="T2459" t="s">
        <v>8355</v>
      </c>
    </row>
    <row r="2460" spans="1:20" ht="57.6" hidden="1" x14ac:dyDescent="0.3">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11">
        <f t="shared" si="152"/>
        <v>42530.791666666672</v>
      </c>
      <c r="P2460" s="11">
        <f t="shared" si="153"/>
        <v>42495.871736111112</v>
      </c>
      <c r="Q2460">
        <f t="shared" si="154"/>
        <v>110</v>
      </c>
      <c r="R2460">
        <f t="shared" si="155"/>
        <v>68.86</v>
      </c>
      <c r="S2460" t="s">
        <v>8339</v>
      </c>
      <c r="T2460" t="s">
        <v>8355</v>
      </c>
    </row>
    <row r="2461" spans="1:20" ht="57.6" hidden="1" x14ac:dyDescent="0.3">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11">
        <f t="shared" si="152"/>
        <v>42452.595891203702</v>
      </c>
      <c r="P2461" s="11">
        <f t="shared" si="153"/>
        <v>42407.637557870374</v>
      </c>
      <c r="Q2461">
        <f t="shared" si="154"/>
        <v>102</v>
      </c>
      <c r="R2461">
        <f t="shared" si="155"/>
        <v>108.78</v>
      </c>
      <c r="S2461" t="s">
        <v>8339</v>
      </c>
      <c r="T2461" t="s">
        <v>8355</v>
      </c>
    </row>
    <row r="2462" spans="1:20" ht="43.2" hidden="1" x14ac:dyDescent="0.3">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11">
        <f t="shared" si="152"/>
        <v>42738.178472222222</v>
      </c>
      <c r="P2462" s="11">
        <f t="shared" si="153"/>
        <v>42704.187118055561</v>
      </c>
      <c r="Q2462">
        <f t="shared" si="154"/>
        <v>101</v>
      </c>
      <c r="R2462">
        <f t="shared" si="155"/>
        <v>125.99</v>
      </c>
      <c r="S2462" t="s">
        <v>8339</v>
      </c>
      <c r="T2462" t="s">
        <v>8355</v>
      </c>
    </row>
    <row r="2463" spans="1:20" ht="43.2" hidden="1" x14ac:dyDescent="0.3">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11">
        <f t="shared" si="152"/>
        <v>40817.125</v>
      </c>
      <c r="P2463" s="11">
        <f t="shared" si="153"/>
        <v>40784.012696759259</v>
      </c>
      <c r="Q2463">
        <f t="shared" si="154"/>
        <v>104</v>
      </c>
      <c r="R2463">
        <f t="shared" si="155"/>
        <v>90.52</v>
      </c>
      <c r="S2463" t="s">
        <v>8328</v>
      </c>
      <c r="T2463" t="s">
        <v>8332</v>
      </c>
    </row>
    <row r="2464" spans="1:20" ht="43.2" hidden="1" x14ac:dyDescent="0.3">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11">
        <f t="shared" si="152"/>
        <v>41109.186296296299</v>
      </c>
      <c r="P2464" s="11">
        <f t="shared" si="153"/>
        <v>41089.186296296299</v>
      </c>
      <c r="Q2464">
        <f t="shared" si="154"/>
        <v>111</v>
      </c>
      <c r="R2464">
        <f t="shared" si="155"/>
        <v>28.88</v>
      </c>
      <c r="S2464" t="s">
        <v>8328</v>
      </c>
      <c r="T2464" t="s">
        <v>8332</v>
      </c>
    </row>
    <row r="2465" spans="1:20" hidden="1" x14ac:dyDescent="0.3">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11">
        <f t="shared" si="152"/>
        <v>41380.791666666664</v>
      </c>
      <c r="P2465" s="11">
        <f t="shared" si="153"/>
        <v>41341.111400462964</v>
      </c>
      <c r="Q2465">
        <f t="shared" si="154"/>
        <v>116</v>
      </c>
      <c r="R2465">
        <f t="shared" si="155"/>
        <v>31</v>
      </c>
      <c r="S2465" t="s">
        <v>8328</v>
      </c>
      <c r="T2465" t="s">
        <v>8332</v>
      </c>
    </row>
    <row r="2466" spans="1:20" ht="43.2" hidden="1" x14ac:dyDescent="0.3">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11">
        <f t="shared" si="152"/>
        <v>42277.811805555553</v>
      </c>
      <c r="P2466" s="11">
        <f t="shared" si="153"/>
        <v>42248.90042824074</v>
      </c>
      <c r="Q2466">
        <f t="shared" si="154"/>
        <v>111</v>
      </c>
      <c r="R2466">
        <f t="shared" si="155"/>
        <v>51.67</v>
      </c>
      <c r="S2466" t="s">
        <v>8328</v>
      </c>
      <c r="T2466" t="s">
        <v>8332</v>
      </c>
    </row>
    <row r="2467" spans="1:20" ht="28.8" hidden="1" x14ac:dyDescent="0.3">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11">
        <f t="shared" si="152"/>
        <v>41175.719305555554</v>
      </c>
      <c r="P2467" s="11">
        <f t="shared" si="153"/>
        <v>41145.719305555554</v>
      </c>
      <c r="Q2467">
        <f t="shared" si="154"/>
        <v>180</v>
      </c>
      <c r="R2467">
        <f t="shared" si="155"/>
        <v>26.27</v>
      </c>
      <c r="S2467" t="s">
        <v>8328</v>
      </c>
      <c r="T2467" t="s">
        <v>8332</v>
      </c>
    </row>
    <row r="2468" spans="1:20" ht="43.2" hidden="1" x14ac:dyDescent="0.3">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11">
        <f t="shared" si="152"/>
        <v>41403.102465277778</v>
      </c>
      <c r="P2468" s="11">
        <f t="shared" si="153"/>
        <v>41373.102465277778</v>
      </c>
      <c r="Q2468">
        <f t="shared" si="154"/>
        <v>100</v>
      </c>
      <c r="R2468">
        <f t="shared" si="155"/>
        <v>48.08</v>
      </c>
      <c r="S2468" t="s">
        <v>8328</v>
      </c>
      <c r="T2468" t="s">
        <v>8332</v>
      </c>
    </row>
    <row r="2469" spans="1:20" ht="43.2" hidden="1" x14ac:dyDescent="0.3">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11">
        <f t="shared" si="152"/>
        <v>41039.708333333336</v>
      </c>
      <c r="P2469" s="11">
        <f t="shared" si="153"/>
        <v>41025.874201388891</v>
      </c>
      <c r="Q2469">
        <f t="shared" si="154"/>
        <v>119</v>
      </c>
      <c r="R2469">
        <f t="shared" si="155"/>
        <v>27.56</v>
      </c>
      <c r="S2469" t="s">
        <v>8328</v>
      </c>
      <c r="T2469" t="s">
        <v>8332</v>
      </c>
    </row>
    <row r="2470" spans="1:20" ht="43.2" hidden="1" x14ac:dyDescent="0.3">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11">
        <f t="shared" si="152"/>
        <v>41210.208333333336</v>
      </c>
      <c r="P2470" s="11">
        <f t="shared" si="153"/>
        <v>41174.154178240737</v>
      </c>
      <c r="Q2470">
        <f t="shared" si="154"/>
        <v>107</v>
      </c>
      <c r="R2470">
        <f t="shared" si="155"/>
        <v>36.97</v>
      </c>
      <c r="S2470" t="s">
        <v>8328</v>
      </c>
      <c r="T2470" t="s">
        <v>8332</v>
      </c>
    </row>
    <row r="2471" spans="1:20" ht="43.2" hidden="1" x14ac:dyDescent="0.3">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11">
        <f t="shared" si="152"/>
        <v>40582.429733796293</v>
      </c>
      <c r="P2471" s="11">
        <f t="shared" si="153"/>
        <v>40557.429733796293</v>
      </c>
      <c r="Q2471">
        <f t="shared" si="154"/>
        <v>114</v>
      </c>
      <c r="R2471">
        <f t="shared" si="155"/>
        <v>29.02</v>
      </c>
      <c r="S2471" t="s">
        <v>8328</v>
      </c>
      <c r="T2471" t="s">
        <v>8332</v>
      </c>
    </row>
    <row r="2472" spans="1:20" ht="43.2" hidden="1" x14ac:dyDescent="0.3">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11">
        <f t="shared" si="152"/>
        <v>41053.07471064815</v>
      </c>
      <c r="P2472" s="11">
        <f t="shared" si="153"/>
        <v>41023.07471064815</v>
      </c>
      <c r="Q2472">
        <f t="shared" si="154"/>
        <v>103</v>
      </c>
      <c r="R2472">
        <f t="shared" si="155"/>
        <v>28.66</v>
      </c>
      <c r="S2472" t="s">
        <v>8328</v>
      </c>
      <c r="T2472" t="s">
        <v>8332</v>
      </c>
    </row>
    <row r="2473" spans="1:20" ht="57.6" hidden="1" x14ac:dyDescent="0.3">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11">
        <f t="shared" si="152"/>
        <v>40933.992962962962</v>
      </c>
      <c r="P2473" s="11">
        <f t="shared" si="153"/>
        <v>40893.992962962962</v>
      </c>
      <c r="Q2473">
        <f t="shared" si="154"/>
        <v>128</v>
      </c>
      <c r="R2473">
        <f t="shared" si="155"/>
        <v>37.65</v>
      </c>
      <c r="S2473" t="s">
        <v>8328</v>
      </c>
      <c r="T2473" t="s">
        <v>8332</v>
      </c>
    </row>
    <row r="2474" spans="1:20" ht="57.6" hidden="1" x14ac:dyDescent="0.3">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11">
        <f t="shared" si="152"/>
        <v>40425.043749999997</v>
      </c>
      <c r="P2474" s="11">
        <f t="shared" si="153"/>
        <v>40354.11550925926</v>
      </c>
      <c r="Q2474">
        <f t="shared" si="154"/>
        <v>136</v>
      </c>
      <c r="R2474">
        <f t="shared" si="155"/>
        <v>97.9</v>
      </c>
      <c r="S2474" t="s">
        <v>8328</v>
      </c>
      <c r="T2474" t="s">
        <v>8332</v>
      </c>
    </row>
    <row r="2475" spans="1:20" ht="43.2" hidden="1" x14ac:dyDescent="0.3">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11">
        <f t="shared" si="152"/>
        <v>41223.790150462963</v>
      </c>
      <c r="P2475" s="11">
        <f t="shared" si="153"/>
        <v>41193.748483796298</v>
      </c>
      <c r="Q2475">
        <f t="shared" si="154"/>
        <v>100</v>
      </c>
      <c r="R2475">
        <f t="shared" si="155"/>
        <v>42.55</v>
      </c>
      <c r="S2475" t="s">
        <v>8328</v>
      </c>
      <c r="T2475" t="s">
        <v>8332</v>
      </c>
    </row>
    <row r="2476" spans="1:20" ht="57.6" hidden="1" x14ac:dyDescent="0.3">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11">
        <f t="shared" si="152"/>
        <v>40462.011296296296</v>
      </c>
      <c r="P2476" s="11">
        <f t="shared" si="153"/>
        <v>40417.011296296296</v>
      </c>
      <c r="Q2476">
        <f t="shared" si="154"/>
        <v>100</v>
      </c>
      <c r="R2476">
        <f t="shared" si="155"/>
        <v>131.58000000000001</v>
      </c>
      <c r="S2476" t="s">
        <v>8328</v>
      </c>
      <c r="T2476" t="s">
        <v>8332</v>
      </c>
    </row>
    <row r="2477" spans="1:20" ht="28.8" hidden="1" x14ac:dyDescent="0.3">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11">
        <f t="shared" si="152"/>
        <v>40369.916666666664</v>
      </c>
      <c r="P2477" s="11">
        <f t="shared" si="153"/>
        <v>40310.287673611114</v>
      </c>
      <c r="Q2477">
        <f t="shared" si="154"/>
        <v>105</v>
      </c>
      <c r="R2477">
        <f t="shared" si="155"/>
        <v>32.32</v>
      </c>
      <c r="S2477" t="s">
        <v>8328</v>
      </c>
      <c r="T2477" t="s">
        <v>8332</v>
      </c>
    </row>
    <row r="2478" spans="1:20" ht="43.2" hidden="1" x14ac:dyDescent="0.3">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11">
        <f t="shared" si="152"/>
        <v>41946.370023148149</v>
      </c>
      <c r="P2478" s="11">
        <f t="shared" si="153"/>
        <v>41913.328356481477</v>
      </c>
      <c r="Q2478">
        <f t="shared" si="154"/>
        <v>105</v>
      </c>
      <c r="R2478">
        <f t="shared" si="155"/>
        <v>61.1</v>
      </c>
      <c r="S2478" t="s">
        <v>8328</v>
      </c>
      <c r="T2478" t="s">
        <v>8332</v>
      </c>
    </row>
    <row r="2479" spans="1:20" ht="28.8" hidden="1" x14ac:dyDescent="0.3">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11">
        <f t="shared" si="152"/>
        <v>41133.691493055558</v>
      </c>
      <c r="P2479" s="11">
        <f t="shared" si="153"/>
        <v>41088.691493055558</v>
      </c>
      <c r="Q2479">
        <f t="shared" si="154"/>
        <v>171</v>
      </c>
      <c r="R2479">
        <f t="shared" si="155"/>
        <v>31.34</v>
      </c>
      <c r="S2479" t="s">
        <v>8328</v>
      </c>
      <c r="T2479" t="s">
        <v>8332</v>
      </c>
    </row>
    <row r="2480" spans="1:20" ht="43.2" hidden="1" x14ac:dyDescent="0.3">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11">
        <f t="shared" si="152"/>
        <v>41287.950381944444</v>
      </c>
      <c r="P2480" s="11">
        <f t="shared" si="153"/>
        <v>41257.950381944444</v>
      </c>
      <c r="Q2480">
        <f t="shared" si="154"/>
        <v>128</v>
      </c>
      <c r="R2480">
        <f t="shared" si="155"/>
        <v>129.11000000000001</v>
      </c>
      <c r="S2480" t="s">
        <v>8328</v>
      </c>
      <c r="T2480" t="s">
        <v>8332</v>
      </c>
    </row>
    <row r="2481" spans="1:20" ht="28.8" hidden="1" x14ac:dyDescent="0.3">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11">
        <f t="shared" si="152"/>
        <v>41118.083333333336</v>
      </c>
      <c r="P2481" s="11">
        <f t="shared" si="153"/>
        <v>41107.726782407408</v>
      </c>
      <c r="Q2481">
        <f t="shared" si="154"/>
        <v>133</v>
      </c>
      <c r="R2481">
        <f t="shared" si="155"/>
        <v>25.02</v>
      </c>
      <c r="S2481" t="s">
        <v>8328</v>
      </c>
      <c r="T2481" t="s">
        <v>8332</v>
      </c>
    </row>
    <row r="2482" spans="1:20" ht="43.2" hidden="1" x14ac:dyDescent="0.3">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11">
        <f t="shared" si="152"/>
        <v>42287.936157407406</v>
      </c>
      <c r="P2482" s="11">
        <f t="shared" si="153"/>
        <v>42227.936157407406</v>
      </c>
      <c r="Q2482">
        <f t="shared" si="154"/>
        <v>100</v>
      </c>
      <c r="R2482">
        <f t="shared" si="155"/>
        <v>250</v>
      </c>
      <c r="S2482" t="s">
        <v>8328</v>
      </c>
      <c r="T2482" t="s">
        <v>8332</v>
      </c>
    </row>
    <row r="2483" spans="1:20" ht="43.2" hidden="1" x14ac:dyDescent="0.3">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11">
        <f t="shared" si="152"/>
        <v>41029.645925925928</v>
      </c>
      <c r="P2483" s="11">
        <f t="shared" si="153"/>
        <v>40999.645925925928</v>
      </c>
      <c r="Q2483">
        <f t="shared" si="154"/>
        <v>113</v>
      </c>
      <c r="R2483">
        <f t="shared" si="155"/>
        <v>47.54</v>
      </c>
      <c r="S2483" t="s">
        <v>8328</v>
      </c>
      <c r="T2483" t="s">
        <v>8332</v>
      </c>
    </row>
    <row r="2484" spans="1:20" ht="43.2" hidden="1" x14ac:dyDescent="0.3">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11">
        <f t="shared" si="152"/>
        <v>40756.782210648147</v>
      </c>
      <c r="P2484" s="11">
        <f t="shared" si="153"/>
        <v>40711.782210648147</v>
      </c>
      <c r="Q2484">
        <f t="shared" si="154"/>
        <v>100</v>
      </c>
      <c r="R2484">
        <f t="shared" si="155"/>
        <v>40.04</v>
      </c>
      <c r="S2484" t="s">
        <v>8328</v>
      </c>
      <c r="T2484" t="s">
        <v>8332</v>
      </c>
    </row>
    <row r="2485" spans="1:20" ht="43.2" hidden="1" x14ac:dyDescent="0.3">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11">
        <f t="shared" si="152"/>
        <v>41030.708368055559</v>
      </c>
      <c r="P2485" s="11">
        <f t="shared" si="153"/>
        <v>40970.750034722223</v>
      </c>
      <c r="Q2485">
        <f t="shared" si="154"/>
        <v>114</v>
      </c>
      <c r="R2485">
        <f t="shared" si="155"/>
        <v>65.84</v>
      </c>
      <c r="S2485" t="s">
        <v>8328</v>
      </c>
      <c r="T2485" t="s">
        <v>8332</v>
      </c>
    </row>
    <row r="2486" spans="1:20" ht="57.6" hidden="1" x14ac:dyDescent="0.3">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11">
        <f t="shared" si="152"/>
        <v>40801.916701388887</v>
      </c>
      <c r="P2486" s="11">
        <f t="shared" si="153"/>
        <v>40771.916701388887</v>
      </c>
      <c r="Q2486">
        <f t="shared" si="154"/>
        <v>119</v>
      </c>
      <c r="R2486">
        <f t="shared" si="155"/>
        <v>46.4</v>
      </c>
      <c r="S2486" t="s">
        <v>8328</v>
      </c>
      <c r="T2486" t="s">
        <v>8332</v>
      </c>
    </row>
    <row r="2487" spans="1:20" ht="43.2" hidden="1" x14ac:dyDescent="0.3">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11">
        <f t="shared" si="152"/>
        <v>40828.998599537037</v>
      </c>
      <c r="P2487" s="11">
        <f t="shared" si="153"/>
        <v>40793.998599537037</v>
      </c>
      <c r="Q2487">
        <f t="shared" si="154"/>
        <v>103</v>
      </c>
      <c r="R2487">
        <f t="shared" si="155"/>
        <v>50.37</v>
      </c>
      <c r="S2487" t="s">
        <v>8328</v>
      </c>
      <c r="T2487" t="s">
        <v>8332</v>
      </c>
    </row>
    <row r="2488" spans="1:20" ht="43.2" hidden="1" x14ac:dyDescent="0.3">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11">
        <f t="shared" si="152"/>
        <v>41021.708055555559</v>
      </c>
      <c r="P2488" s="11">
        <f t="shared" si="153"/>
        <v>40991.708055555559</v>
      </c>
      <c r="Q2488">
        <f t="shared" si="154"/>
        <v>266</v>
      </c>
      <c r="R2488">
        <f t="shared" si="155"/>
        <v>26.57</v>
      </c>
      <c r="S2488" t="s">
        <v>8328</v>
      </c>
      <c r="T2488" t="s">
        <v>8332</v>
      </c>
    </row>
    <row r="2489" spans="1:20" ht="43.2" hidden="1" x14ac:dyDescent="0.3">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11">
        <f t="shared" si="152"/>
        <v>41056.083298611113</v>
      </c>
      <c r="P2489" s="11">
        <f t="shared" si="153"/>
        <v>41026.083298611113</v>
      </c>
      <c r="Q2489">
        <f t="shared" si="154"/>
        <v>100</v>
      </c>
      <c r="R2489">
        <f t="shared" si="155"/>
        <v>39.49</v>
      </c>
      <c r="S2489" t="s">
        <v>8328</v>
      </c>
      <c r="T2489" t="s">
        <v>8332</v>
      </c>
    </row>
    <row r="2490" spans="1:20" ht="57.6" hidden="1" x14ac:dyDescent="0.3">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11">
        <f t="shared" si="152"/>
        <v>40863.674861111111</v>
      </c>
      <c r="P2490" s="11">
        <f t="shared" si="153"/>
        <v>40833.633194444446</v>
      </c>
      <c r="Q2490">
        <f t="shared" si="154"/>
        <v>107</v>
      </c>
      <c r="R2490">
        <f t="shared" si="155"/>
        <v>49.25</v>
      </c>
      <c r="S2490" t="s">
        <v>8328</v>
      </c>
      <c r="T2490" t="s">
        <v>8332</v>
      </c>
    </row>
    <row r="2491" spans="1:20" ht="43.2" hidden="1" x14ac:dyDescent="0.3">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11">
        <f t="shared" si="152"/>
        <v>41403.690266203703</v>
      </c>
      <c r="P2491" s="11">
        <f t="shared" si="153"/>
        <v>41373.690266203703</v>
      </c>
      <c r="Q2491">
        <f t="shared" si="154"/>
        <v>134</v>
      </c>
      <c r="R2491">
        <f t="shared" si="155"/>
        <v>62.38</v>
      </c>
      <c r="S2491" t="s">
        <v>8328</v>
      </c>
      <c r="T2491" t="s">
        <v>8332</v>
      </c>
    </row>
    <row r="2492" spans="1:20" ht="43.2" hidden="1" x14ac:dyDescent="0.3">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11">
        <f t="shared" si="152"/>
        <v>41083.227731481478</v>
      </c>
      <c r="P2492" s="11">
        <f t="shared" si="153"/>
        <v>41023.227731481478</v>
      </c>
      <c r="Q2492">
        <f t="shared" si="154"/>
        <v>121</v>
      </c>
      <c r="R2492">
        <f t="shared" si="155"/>
        <v>37.94</v>
      </c>
      <c r="S2492" t="s">
        <v>8328</v>
      </c>
      <c r="T2492" t="s">
        <v>8332</v>
      </c>
    </row>
    <row r="2493" spans="1:20" ht="43.2" hidden="1" x14ac:dyDescent="0.3">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11">
        <f t="shared" si="152"/>
        <v>40559.07708333333</v>
      </c>
      <c r="P2493" s="11">
        <f t="shared" si="153"/>
        <v>40542.839282407411</v>
      </c>
      <c r="Q2493">
        <f t="shared" si="154"/>
        <v>103</v>
      </c>
      <c r="R2493">
        <f t="shared" si="155"/>
        <v>51.6</v>
      </c>
      <c r="S2493" t="s">
        <v>8328</v>
      </c>
      <c r="T2493" t="s">
        <v>8332</v>
      </c>
    </row>
    <row r="2494" spans="1:20" ht="28.8" hidden="1" x14ac:dyDescent="0.3">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11">
        <f t="shared" si="152"/>
        <v>41076.415972222225</v>
      </c>
      <c r="P2494" s="11">
        <f t="shared" si="153"/>
        <v>41024.985972222225</v>
      </c>
      <c r="Q2494">
        <f t="shared" si="154"/>
        <v>125</v>
      </c>
      <c r="R2494">
        <f t="shared" si="155"/>
        <v>27.78</v>
      </c>
      <c r="S2494" t="s">
        <v>8328</v>
      </c>
      <c r="T2494" t="s">
        <v>8332</v>
      </c>
    </row>
    <row r="2495" spans="1:20" ht="43.2" hidden="1" x14ac:dyDescent="0.3">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11">
        <f t="shared" si="152"/>
        <v>41393.168287037035</v>
      </c>
      <c r="P2495" s="11">
        <f t="shared" si="153"/>
        <v>41348.168287037035</v>
      </c>
      <c r="Q2495">
        <f t="shared" si="154"/>
        <v>129</v>
      </c>
      <c r="R2495">
        <f t="shared" si="155"/>
        <v>99.38</v>
      </c>
      <c r="S2495" t="s">
        <v>8328</v>
      </c>
      <c r="T2495" t="s">
        <v>8332</v>
      </c>
    </row>
    <row r="2496" spans="1:20" ht="43.2" hidden="1" x14ac:dyDescent="0.3">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11">
        <f t="shared" si="152"/>
        <v>41052.645185185182</v>
      </c>
      <c r="P2496" s="11">
        <f t="shared" si="153"/>
        <v>41022.645185185182</v>
      </c>
      <c r="Q2496">
        <f t="shared" si="154"/>
        <v>101</v>
      </c>
      <c r="R2496">
        <f t="shared" si="155"/>
        <v>38.85</v>
      </c>
      <c r="S2496" t="s">
        <v>8328</v>
      </c>
      <c r="T2496" t="s">
        <v>8332</v>
      </c>
    </row>
    <row r="2497" spans="1:20" ht="43.2" hidden="1" x14ac:dyDescent="0.3">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11">
        <f t="shared" si="152"/>
        <v>41066.946469907409</v>
      </c>
      <c r="P2497" s="11">
        <f t="shared" si="153"/>
        <v>41036.946469907409</v>
      </c>
      <c r="Q2497">
        <f t="shared" si="154"/>
        <v>128</v>
      </c>
      <c r="R2497">
        <f t="shared" si="155"/>
        <v>45.55</v>
      </c>
      <c r="S2497" t="s">
        <v>8328</v>
      </c>
      <c r="T2497" t="s">
        <v>8332</v>
      </c>
    </row>
    <row r="2498" spans="1:20" ht="28.8" hidden="1" x14ac:dyDescent="0.3">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11">
        <f t="shared" ref="O2498:O2561" si="156">(((I2498/60)/60)/24)+DATE(1970,1,1)</f>
        <v>41362.954768518517</v>
      </c>
      <c r="P2498" s="11">
        <f t="shared" ref="P2498:P2561" si="157">(((J2498/60)/60)/24)+DATE(1970,1,1)</f>
        <v>41327.996435185189</v>
      </c>
      <c r="Q2498">
        <f t="shared" ref="Q2498:Q2561" si="158">ROUND(E2498/D2498*100,0)</f>
        <v>100</v>
      </c>
      <c r="R2498">
        <f t="shared" si="155"/>
        <v>600</v>
      </c>
      <c r="S2498" t="s">
        <v>8328</v>
      </c>
      <c r="T2498" t="s">
        <v>8332</v>
      </c>
    </row>
    <row r="2499" spans="1:20" ht="43.2" hidden="1" x14ac:dyDescent="0.3">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11">
        <f t="shared" si="156"/>
        <v>40760.878912037035</v>
      </c>
      <c r="P2499" s="11">
        <f t="shared" si="157"/>
        <v>40730.878912037035</v>
      </c>
      <c r="Q2499">
        <f t="shared" si="158"/>
        <v>113</v>
      </c>
      <c r="R2499">
        <f t="shared" ref="R2499:R2562" si="159">IFERROR(ROUND(E2499/L2499,2),0)</f>
        <v>80.55</v>
      </c>
      <c r="S2499" t="s">
        <v>8328</v>
      </c>
      <c r="T2499" t="s">
        <v>8332</v>
      </c>
    </row>
    <row r="2500" spans="1:20" ht="43.2" hidden="1" x14ac:dyDescent="0.3">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11">
        <f t="shared" si="156"/>
        <v>42031.967442129629</v>
      </c>
      <c r="P2500" s="11">
        <f t="shared" si="157"/>
        <v>42017.967442129629</v>
      </c>
      <c r="Q2500">
        <f t="shared" si="158"/>
        <v>106</v>
      </c>
      <c r="R2500">
        <f t="shared" si="159"/>
        <v>52.8</v>
      </c>
      <c r="S2500" t="s">
        <v>8328</v>
      </c>
      <c r="T2500" t="s">
        <v>8332</v>
      </c>
    </row>
    <row r="2501" spans="1:20" ht="43.2" hidden="1" x14ac:dyDescent="0.3">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11">
        <f t="shared" si="156"/>
        <v>41274.75</v>
      </c>
      <c r="P2501" s="11">
        <f t="shared" si="157"/>
        <v>41226.648576388885</v>
      </c>
      <c r="Q2501">
        <f t="shared" si="158"/>
        <v>203</v>
      </c>
      <c r="R2501">
        <f t="shared" si="159"/>
        <v>47.68</v>
      </c>
      <c r="S2501" t="s">
        <v>8328</v>
      </c>
      <c r="T2501" t="s">
        <v>8332</v>
      </c>
    </row>
    <row r="2502" spans="1:20" ht="43.2" hidden="1" x14ac:dyDescent="0.3">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11">
        <f t="shared" si="156"/>
        <v>41083.772858796299</v>
      </c>
      <c r="P2502" s="11">
        <f t="shared" si="157"/>
        <v>41053.772858796299</v>
      </c>
      <c r="Q2502">
        <f t="shared" si="158"/>
        <v>113</v>
      </c>
      <c r="R2502">
        <f t="shared" si="159"/>
        <v>23.45</v>
      </c>
      <c r="S2502" t="s">
        <v>8328</v>
      </c>
      <c r="T2502" t="s">
        <v>8332</v>
      </c>
    </row>
    <row r="2503" spans="1:20" ht="43.2" hidden="1" x14ac:dyDescent="0.3">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11">
        <f t="shared" si="156"/>
        <v>42274.776666666665</v>
      </c>
      <c r="P2503" s="11">
        <f t="shared" si="157"/>
        <v>42244.776666666665</v>
      </c>
      <c r="Q2503">
        <f t="shared" si="158"/>
        <v>3</v>
      </c>
      <c r="R2503">
        <f t="shared" si="159"/>
        <v>40.14</v>
      </c>
      <c r="S2503" t="s">
        <v>8339</v>
      </c>
      <c r="T2503" t="s">
        <v>8356</v>
      </c>
    </row>
    <row r="2504" spans="1:20" ht="57.6" hidden="1" x14ac:dyDescent="0.3">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11">
        <f t="shared" si="156"/>
        <v>41903.825439814813</v>
      </c>
      <c r="P2504" s="11">
        <f t="shared" si="157"/>
        <v>41858.825439814813</v>
      </c>
      <c r="Q2504">
        <f t="shared" si="158"/>
        <v>0</v>
      </c>
      <c r="R2504">
        <f t="shared" si="159"/>
        <v>17.2</v>
      </c>
      <c r="S2504" t="s">
        <v>8339</v>
      </c>
      <c r="T2504" t="s">
        <v>8356</v>
      </c>
    </row>
    <row r="2505" spans="1:20" ht="43.2" hidden="1" x14ac:dyDescent="0.3">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11">
        <f t="shared" si="156"/>
        <v>42528.879166666666</v>
      </c>
      <c r="P2505" s="11">
        <f t="shared" si="157"/>
        <v>42498.899398148147</v>
      </c>
      <c r="Q2505">
        <f t="shared" si="158"/>
        <v>0</v>
      </c>
      <c r="R2505">
        <f t="shared" si="159"/>
        <v>0</v>
      </c>
      <c r="S2505" t="s">
        <v>8339</v>
      </c>
      <c r="T2505" t="s">
        <v>8356</v>
      </c>
    </row>
    <row r="2506" spans="1:20" ht="28.8" hidden="1" x14ac:dyDescent="0.3">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11">
        <f t="shared" si="156"/>
        <v>41958.057106481487</v>
      </c>
      <c r="P2506" s="11">
        <f t="shared" si="157"/>
        <v>41928.015439814815</v>
      </c>
      <c r="Q2506">
        <f t="shared" si="158"/>
        <v>0</v>
      </c>
      <c r="R2506">
        <f t="shared" si="159"/>
        <v>0</v>
      </c>
      <c r="S2506" t="s">
        <v>8339</v>
      </c>
      <c r="T2506" t="s">
        <v>8356</v>
      </c>
    </row>
    <row r="2507" spans="1:20" ht="57.6" hidden="1" x14ac:dyDescent="0.3">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11">
        <f t="shared" si="156"/>
        <v>42077.014074074075</v>
      </c>
      <c r="P2507" s="11">
        <f t="shared" si="157"/>
        <v>42047.05574074074</v>
      </c>
      <c r="Q2507">
        <f t="shared" si="158"/>
        <v>0</v>
      </c>
      <c r="R2507">
        <f t="shared" si="159"/>
        <v>0</v>
      </c>
      <c r="S2507" t="s">
        <v>8339</v>
      </c>
      <c r="T2507" t="s">
        <v>8356</v>
      </c>
    </row>
    <row r="2508" spans="1:20" ht="43.2" hidden="1" x14ac:dyDescent="0.3">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11">
        <f t="shared" si="156"/>
        <v>42280.875</v>
      </c>
      <c r="P2508" s="11">
        <f t="shared" si="157"/>
        <v>42258.297094907408</v>
      </c>
      <c r="Q2508">
        <f t="shared" si="158"/>
        <v>1</v>
      </c>
      <c r="R2508">
        <f t="shared" si="159"/>
        <v>15</v>
      </c>
      <c r="S2508" t="s">
        <v>8339</v>
      </c>
      <c r="T2508" t="s">
        <v>8356</v>
      </c>
    </row>
    <row r="2509" spans="1:20" hidden="1" x14ac:dyDescent="0.3">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11">
        <f t="shared" si="156"/>
        <v>42135.072962962964</v>
      </c>
      <c r="P2509" s="11">
        <f t="shared" si="157"/>
        <v>42105.072962962964</v>
      </c>
      <c r="Q2509">
        <f t="shared" si="158"/>
        <v>0</v>
      </c>
      <c r="R2509">
        <f t="shared" si="159"/>
        <v>0</v>
      </c>
      <c r="S2509" t="s">
        <v>8339</v>
      </c>
      <c r="T2509" t="s">
        <v>8356</v>
      </c>
    </row>
    <row r="2510" spans="1:20" ht="43.2" hidden="1" x14ac:dyDescent="0.3">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11">
        <f t="shared" si="156"/>
        <v>41865.951782407406</v>
      </c>
      <c r="P2510" s="11">
        <f t="shared" si="157"/>
        <v>41835.951782407406</v>
      </c>
      <c r="Q2510">
        <f t="shared" si="158"/>
        <v>0</v>
      </c>
      <c r="R2510">
        <f t="shared" si="159"/>
        <v>0</v>
      </c>
      <c r="S2510" t="s">
        <v>8339</v>
      </c>
      <c r="T2510" t="s">
        <v>8356</v>
      </c>
    </row>
    <row r="2511" spans="1:20" ht="43.2" hidden="1" x14ac:dyDescent="0.3">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11">
        <f t="shared" si="156"/>
        <v>42114.767928240741</v>
      </c>
      <c r="P2511" s="11">
        <f t="shared" si="157"/>
        <v>42058.809594907405</v>
      </c>
      <c r="Q2511">
        <f t="shared" si="158"/>
        <v>1</v>
      </c>
      <c r="R2511">
        <f t="shared" si="159"/>
        <v>35.71</v>
      </c>
      <c r="S2511" t="s">
        <v>8339</v>
      </c>
      <c r="T2511" t="s">
        <v>8356</v>
      </c>
    </row>
    <row r="2512" spans="1:20" ht="43.2" hidden="1" x14ac:dyDescent="0.3">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11">
        <f t="shared" si="156"/>
        <v>42138.997361111105</v>
      </c>
      <c r="P2512" s="11">
        <f t="shared" si="157"/>
        <v>42078.997361111105</v>
      </c>
      <c r="Q2512">
        <f t="shared" si="158"/>
        <v>0</v>
      </c>
      <c r="R2512">
        <f t="shared" si="159"/>
        <v>37.5</v>
      </c>
      <c r="S2512" t="s">
        <v>8339</v>
      </c>
      <c r="T2512" t="s">
        <v>8356</v>
      </c>
    </row>
    <row r="2513" spans="1:20" ht="43.2" hidden="1" x14ac:dyDescent="0.3">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11">
        <f t="shared" si="156"/>
        <v>42401.446909722217</v>
      </c>
      <c r="P2513" s="11">
        <f t="shared" si="157"/>
        <v>42371.446909722217</v>
      </c>
      <c r="Q2513">
        <f t="shared" si="158"/>
        <v>0</v>
      </c>
      <c r="R2513">
        <f t="shared" si="159"/>
        <v>0</v>
      </c>
      <c r="S2513" t="s">
        <v>8339</v>
      </c>
      <c r="T2513" t="s">
        <v>8356</v>
      </c>
    </row>
    <row r="2514" spans="1:20" ht="43.2" hidden="1" x14ac:dyDescent="0.3">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11">
        <f t="shared" si="156"/>
        <v>41986.876863425925</v>
      </c>
      <c r="P2514" s="11">
        <f t="shared" si="157"/>
        <v>41971.876863425925</v>
      </c>
      <c r="Q2514">
        <f t="shared" si="158"/>
        <v>0</v>
      </c>
      <c r="R2514">
        <f t="shared" si="159"/>
        <v>0</v>
      </c>
      <c r="S2514" t="s">
        <v>8339</v>
      </c>
      <c r="T2514" t="s">
        <v>8356</v>
      </c>
    </row>
    <row r="2515" spans="1:20" ht="57.6" hidden="1" x14ac:dyDescent="0.3">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11">
        <f t="shared" si="156"/>
        <v>42792.00681712963</v>
      </c>
      <c r="P2515" s="11">
        <f t="shared" si="157"/>
        <v>42732.00681712963</v>
      </c>
      <c r="Q2515">
        <f t="shared" si="158"/>
        <v>0</v>
      </c>
      <c r="R2515">
        <f t="shared" si="159"/>
        <v>0</v>
      </c>
      <c r="S2515" t="s">
        <v>8339</v>
      </c>
      <c r="T2515" t="s">
        <v>8356</v>
      </c>
    </row>
    <row r="2516" spans="1:20" ht="43.2" hidden="1" x14ac:dyDescent="0.3">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11">
        <f t="shared" si="156"/>
        <v>41871.389780092592</v>
      </c>
      <c r="P2516" s="11">
        <f t="shared" si="157"/>
        <v>41854.389780092592</v>
      </c>
      <c r="Q2516">
        <f t="shared" si="158"/>
        <v>2</v>
      </c>
      <c r="R2516">
        <f t="shared" si="159"/>
        <v>52.5</v>
      </c>
      <c r="S2516" t="s">
        <v>8339</v>
      </c>
      <c r="T2516" t="s">
        <v>8356</v>
      </c>
    </row>
    <row r="2517" spans="1:20" ht="43.2" hidden="1" x14ac:dyDescent="0.3">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11">
        <f t="shared" si="156"/>
        <v>42057.839733796296</v>
      </c>
      <c r="P2517" s="11">
        <f t="shared" si="157"/>
        <v>42027.839733796296</v>
      </c>
      <c r="Q2517">
        <f t="shared" si="158"/>
        <v>19</v>
      </c>
      <c r="R2517">
        <f t="shared" si="159"/>
        <v>77.5</v>
      </c>
      <c r="S2517" t="s">
        <v>8339</v>
      </c>
      <c r="T2517" t="s">
        <v>8356</v>
      </c>
    </row>
    <row r="2518" spans="1:20" ht="43.2" hidden="1" x14ac:dyDescent="0.3">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11">
        <f t="shared" si="156"/>
        <v>41972.6950462963</v>
      </c>
      <c r="P2518" s="11">
        <f t="shared" si="157"/>
        <v>41942.653379629628</v>
      </c>
      <c r="Q2518">
        <f t="shared" si="158"/>
        <v>0</v>
      </c>
      <c r="R2518">
        <f t="shared" si="159"/>
        <v>0</v>
      </c>
      <c r="S2518" t="s">
        <v>8339</v>
      </c>
      <c r="T2518" t="s">
        <v>8356</v>
      </c>
    </row>
    <row r="2519" spans="1:20" ht="43.2" hidden="1" x14ac:dyDescent="0.3">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11">
        <f t="shared" si="156"/>
        <v>42082.760763888888</v>
      </c>
      <c r="P2519" s="11">
        <f t="shared" si="157"/>
        <v>42052.802430555559</v>
      </c>
      <c r="Q2519">
        <f t="shared" si="158"/>
        <v>10</v>
      </c>
      <c r="R2519">
        <f t="shared" si="159"/>
        <v>53.55</v>
      </c>
      <c r="S2519" t="s">
        <v>8339</v>
      </c>
      <c r="T2519" t="s">
        <v>8356</v>
      </c>
    </row>
    <row r="2520" spans="1:20" ht="43.2" hidden="1" x14ac:dyDescent="0.3">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11">
        <f t="shared" si="156"/>
        <v>41956.722546296296</v>
      </c>
      <c r="P2520" s="11">
        <f t="shared" si="157"/>
        <v>41926.680879629632</v>
      </c>
      <c r="Q2520">
        <f t="shared" si="158"/>
        <v>0</v>
      </c>
      <c r="R2520">
        <f t="shared" si="159"/>
        <v>0</v>
      </c>
      <c r="S2520" t="s">
        <v>8339</v>
      </c>
      <c r="T2520" t="s">
        <v>8356</v>
      </c>
    </row>
    <row r="2521" spans="1:20" ht="28.8" hidden="1" x14ac:dyDescent="0.3">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11">
        <f t="shared" si="156"/>
        <v>41839.155138888891</v>
      </c>
      <c r="P2521" s="11">
        <f t="shared" si="157"/>
        <v>41809.155138888891</v>
      </c>
      <c r="Q2521">
        <f t="shared" si="158"/>
        <v>0</v>
      </c>
      <c r="R2521">
        <f t="shared" si="159"/>
        <v>16.25</v>
      </c>
      <c r="S2521" t="s">
        <v>8339</v>
      </c>
      <c r="T2521" t="s">
        <v>8356</v>
      </c>
    </row>
    <row r="2522" spans="1:20" ht="43.2" hidden="1" x14ac:dyDescent="0.3">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11">
        <f t="shared" si="156"/>
        <v>42658.806249999994</v>
      </c>
      <c r="P2522" s="11">
        <f t="shared" si="157"/>
        <v>42612.600520833337</v>
      </c>
      <c r="Q2522">
        <f t="shared" si="158"/>
        <v>0</v>
      </c>
      <c r="R2522">
        <f t="shared" si="159"/>
        <v>0</v>
      </c>
      <c r="S2522" t="s">
        <v>8339</v>
      </c>
      <c r="T2522" t="s">
        <v>8356</v>
      </c>
    </row>
    <row r="2523" spans="1:20" ht="57.6" hidden="1" x14ac:dyDescent="0.3">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11">
        <f t="shared" si="156"/>
        <v>42290.967835648145</v>
      </c>
      <c r="P2523" s="11">
        <f t="shared" si="157"/>
        <v>42269.967835648145</v>
      </c>
      <c r="Q2523">
        <f t="shared" si="158"/>
        <v>109</v>
      </c>
      <c r="R2523">
        <f t="shared" si="159"/>
        <v>103.68</v>
      </c>
      <c r="S2523" t="s">
        <v>8328</v>
      </c>
      <c r="T2523" t="s">
        <v>8357</v>
      </c>
    </row>
    <row r="2524" spans="1:20" ht="43.2" hidden="1" x14ac:dyDescent="0.3">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11">
        <f t="shared" si="156"/>
        <v>42482.619444444441</v>
      </c>
      <c r="P2524" s="11">
        <f t="shared" si="157"/>
        <v>42460.573611111111</v>
      </c>
      <c r="Q2524">
        <f t="shared" si="158"/>
        <v>100</v>
      </c>
      <c r="R2524">
        <f t="shared" si="159"/>
        <v>185.19</v>
      </c>
      <c r="S2524" t="s">
        <v>8328</v>
      </c>
      <c r="T2524" t="s">
        <v>8357</v>
      </c>
    </row>
    <row r="2525" spans="1:20" ht="43.2" hidden="1" x14ac:dyDescent="0.3">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11">
        <f t="shared" si="156"/>
        <v>41961.017268518524</v>
      </c>
      <c r="P2525" s="11">
        <f t="shared" si="157"/>
        <v>41930.975601851853</v>
      </c>
      <c r="Q2525">
        <f t="shared" si="158"/>
        <v>156</v>
      </c>
      <c r="R2525">
        <f t="shared" si="159"/>
        <v>54.15</v>
      </c>
      <c r="S2525" t="s">
        <v>8328</v>
      </c>
      <c r="T2525" t="s">
        <v>8357</v>
      </c>
    </row>
    <row r="2526" spans="1:20" ht="28.8" hidden="1" x14ac:dyDescent="0.3">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11">
        <f t="shared" si="156"/>
        <v>41994.1875</v>
      </c>
      <c r="P2526" s="11">
        <f t="shared" si="157"/>
        <v>41961.807372685187</v>
      </c>
      <c r="Q2526">
        <f t="shared" si="158"/>
        <v>102</v>
      </c>
      <c r="R2526">
        <f t="shared" si="159"/>
        <v>177.21</v>
      </c>
      <c r="S2526" t="s">
        <v>8328</v>
      </c>
      <c r="T2526" t="s">
        <v>8357</v>
      </c>
    </row>
    <row r="2527" spans="1:20" ht="43.2" hidden="1" x14ac:dyDescent="0.3">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11">
        <f t="shared" si="156"/>
        <v>41088.844571759262</v>
      </c>
      <c r="P2527" s="11">
        <f t="shared" si="157"/>
        <v>41058.844571759262</v>
      </c>
      <c r="Q2527">
        <f t="shared" si="158"/>
        <v>100</v>
      </c>
      <c r="R2527">
        <f t="shared" si="159"/>
        <v>100.33</v>
      </c>
      <c r="S2527" t="s">
        <v>8328</v>
      </c>
      <c r="T2527" t="s">
        <v>8357</v>
      </c>
    </row>
    <row r="2528" spans="1:20" ht="43.2" hidden="1" x14ac:dyDescent="0.3">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11">
        <f t="shared" si="156"/>
        <v>41981.207638888889</v>
      </c>
      <c r="P2528" s="11">
        <f t="shared" si="157"/>
        <v>41953.091134259259</v>
      </c>
      <c r="Q2528">
        <f t="shared" si="158"/>
        <v>113</v>
      </c>
      <c r="R2528">
        <f t="shared" si="159"/>
        <v>136.91</v>
      </c>
      <c r="S2528" t="s">
        <v>8328</v>
      </c>
      <c r="T2528" t="s">
        <v>8357</v>
      </c>
    </row>
    <row r="2529" spans="1:20" ht="43.2" hidden="1" x14ac:dyDescent="0.3">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11">
        <f t="shared" si="156"/>
        <v>41565.165972222225</v>
      </c>
      <c r="P2529" s="11">
        <f t="shared" si="157"/>
        <v>41546.75105324074</v>
      </c>
      <c r="Q2529">
        <f t="shared" si="158"/>
        <v>102</v>
      </c>
      <c r="R2529">
        <f t="shared" si="159"/>
        <v>57.54</v>
      </c>
      <c r="S2529" t="s">
        <v>8328</v>
      </c>
      <c r="T2529" t="s">
        <v>8357</v>
      </c>
    </row>
    <row r="2530" spans="1:20" ht="43.2" hidden="1" x14ac:dyDescent="0.3">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11">
        <f t="shared" si="156"/>
        <v>42236.458333333328</v>
      </c>
      <c r="P2530" s="11">
        <f t="shared" si="157"/>
        <v>42217.834525462968</v>
      </c>
      <c r="Q2530">
        <f t="shared" si="158"/>
        <v>107</v>
      </c>
      <c r="R2530">
        <f t="shared" si="159"/>
        <v>52.96</v>
      </c>
      <c r="S2530" t="s">
        <v>8328</v>
      </c>
      <c r="T2530" t="s">
        <v>8357</v>
      </c>
    </row>
    <row r="2531" spans="1:20" ht="28.8" hidden="1" x14ac:dyDescent="0.3">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11">
        <f t="shared" si="156"/>
        <v>40993.0390625</v>
      </c>
      <c r="P2531" s="11">
        <f t="shared" si="157"/>
        <v>40948.080729166664</v>
      </c>
      <c r="Q2531">
        <f t="shared" si="158"/>
        <v>104</v>
      </c>
      <c r="R2531">
        <f t="shared" si="159"/>
        <v>82.33</v>
      </c>
      <c r="S2531" t="s">
        <v>8328</v>
      </c>
      <c r="T2531" t="s">
        <v>8357</v>
      </c>
    </row>
    <row r="2532" spans="1:20" ht="43.2" hidden="1" x14ac:dyDescent="0.3">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11">
        <f t="shared" si="156"/>
        <v>42114.201388888891</v>
      </c>
      <c r="P2532" s="11">
        <f t="shared" si="157"/>
        <v>42081.864641203705</v>
      </c>
      <c r="Q2532">
        <f t="shared" si="158"/>
        <v>100</v>
      </c>
      <c r="R2532">
        <f t="shared" si="159"/>
        <v>135.41999999999999</v>
      </c>
      <c r="S2532" t="s">
        <v>8328</v>
      </c>
      <c r="T2532" t="s">
        <v>8357</v>
      </c>
    </row>
    <row r="2533" spans="1:20" ht="57.6" hidden="1" x14ac:dyDescent="0.3">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11">
        <f t="shared" si="156"/>
        <v>42231.165972222225</v>
      </c>
      <c r="P2533" s="11">
        <f t="shared" si="157"/>
        <v>42208.680023148147</v>
      </c>
      <c r="Q2533">
        <f t="shared" si="158"/>
        <v>100</v>
      </c>
      <c r="R2533">
        <f t="shared" si="159"/>
        <v>74.069999999999993</v>
      </c>
      <c r="S2533" t="s">
        <v>8328</v>
      </c>
      <c r="T2533" t="s">
        <v>8357</v>
      </c>
    </row>
    <row r="2534" spans="1:20" ht="43.2" hidden="1" x14ac:dyDescent="0.3">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11">
        <f t="shared" si="156"/>
        <v>41137.849143518521</v>
      </c>
      <c r="P2534" s="11">
        <f t="shared" si="157"/>
        <v>41107.849143518521</v>
      </c>
      <c r="Q2534">
        <f t="shared" si="158"/>
        <v>126</v>
      </c>
      <c r="R2534">
        <f t="shared" si="159"/>
        <v>84.08</v>
      </c>
      <c r="S2534" t="s">
        <v>8328</v>
      </c>
      <c r="T2534" t="s">
        <v>8357</v>
      </c>
    </row>
    <row r="2535" spans="1:20" ht="43.2" hidden="1" x14ac:dyDescent="0.3">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11">
        <f t="shared" si="156"/>
        <v>41334.750787037039</v>
      </c>
      <c r="P2535" s="11">
        <f t="shared" si="157"/>
        <v>41304.751284722224</v>
      </c>
      <c r="Q2535">
        <f t="shared" si="158"/>
        <v>111</v>
      </c>
      <c r="R2535">
        <f t="shared" si="159"/>
        <v>61.03</v>
      </c>
      <c r="S2535" t="s">
        <v>8328</v>
      </c>
      <c r="T2535" t="s">
        <v>8357</v>
      </c>
    </row>
    <row r="2536" spans="1:20" ht="57.6" hidden="1" x14ac:dyDescent="0.3">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11">
        <f t="shared" si="156"/>
        <v>40179.25</v>
      </c>
      <c r="P2536" s="11">
        <f t="shared" si="157"/>
        <v>40127.700370370374</v>
      </c>
      <c r="Q2536">
        <f t="shared" si="158"/>
        <v>105</v>
      </c>
      <c r="R2536">
        <f t="shared" si="159"/>
        <v>150</v>
      </c>
      <c r="S2536" t="s">
        <v>8328</v>
      </c>
      <c r="T2536" t="s">
        <v>8357</v>
      </c>
    </row>
    <row r="2537" spans="1:20" hidden="1" x14ac:dyDescent="0.3">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11">
        <f t="shared" si="156"/>
        <v>41974.832696759258</v>
      </c>
      <c r="P2537" s="11">
        <f t="shared" si="157"/>
        <v>41943.791030092594</v>
      </c>
      <c r="Q2537">
        <f t="shared" si="158"/>
        <v>104</v>
      </c>
      <c r="R2537">
        <f t="shared" si="159"/>
        <v>266.08999999999997</v>
      </c>
      <c r="S2537" t="s">
        <v>8328</v>
      </c>
      <c r="T2537" t="s">
        <v>8357</v>
      </c>
    </row>
    <row r="2538" spans="1:20" ht="43.2" hidden="1" x14ac:dyDescent="0.3">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11">
        <f t="shared" si="156"/>
        <v>41485.106087962966</v>
      </c>
      <c r="P2538" s="11">
        <f t="shared" si="157"/>
        <v>41464.106087962966</v>
      </c>
      <c r="Q2538">
        <f t="shared" si="158"/>
        <v>116</v>
      </c>
      <c r="R2538">
        <f t="shared" si="159"/>
        <v>7.25</v>
      </c>
      <c r="S2538" t="s">
        <v>8328</v>
      </c>
      <c r="T2538" t="s">
        <v>8357</v>
      </c>
    </row>
    <row r="2539" spans="1:20" ht="43.2" hidden="1" x14ac:dyDescent="0.3">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11">
        <f t="shared" si="156"/>
        <v>40756.648784722223</v>
      </c>
      <c r="P2539" s="11">
        <f t="shared" si="157"/>
        <v>40696.648784722223</v>
      </c>
      <c r="Q2539">
        <f t="shared" si="158"/>
        <v>110</v>
      </c>
      <c r="R2539">
        <f t="shared" si="159"/>
        <v>100</v>
      </c>
      <c r="S2539" t="s">
        <v>8328</v>
      </c>
      <c r="T2539" t="s">
        <v>8357</v>
      </c>
    </row>
    <row r="2540" spans="1:20" ht="28.8" hidden="1" x14ac:dyDescent="0.3">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11">
        <f t="shared" si="156"/>
        <v>41329.207638888889</v>
      </c>
      <c r="P2540" s="11">
        <f t="shared" si="157"/>
        <v>41298.509965277779</v>
      </c>
      <c r="Q2540">
        <f t="shared" si="158"/>
        <v>113</v>
      </c>
      <c r="R2540">
        <f t="shared" si="159"/>
        <v>109.96</v>
      </c>
      <c r="S2540" t="s">
        <v>8328</v>
      </c>
      <c r="T2540" t="s">
        <v>8357</v>
      </c>
    </row>
    <row r="2541" spans="1:20" ht="43.2" hidden="1" x14ac:dyDescent="0.3">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11">
        <f t="shared" si="156"/>
        <v>42037.902222222227</v>
      </c>
      <c r="P2541" s="11">
        <f t="shared" si="157"/>
        <v>41977.902222222227</v>
      </c>
      <c r="Q2541">
        <f t="shared" si="158"/>
        <v>100</v>
      </c>
      <c r="R2541">
        <f t="shared" si="159"/>
        <v>169.92</v>
      </c>
      <c r="S2541" t="s">
        <v>8328</v>
      </c>
      <c r="T2541" t="s">
        <v>8357</v>
      </c>
    </row>
    <row r="2542" spans="1:20" ht="57.6" hidden="1" x14ac:dyDescent="0.3">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11">
        <f t="shared" si="156"/>
        <v>40845.675011574072</v>
      </c>
      <c r="P2542" s="11">
        <f t="shared" si="157"/>
        <v>40785.675011574072</v>
      </c>
      <c r="Q2542">
        <f t="shared" si="158"/>
        <v>103</v>
      </c>
      <c r="R2542">
        <f t="shared" si="159"/>
        <v>95.74</v>
      </c>
      <c r="S2542" t="s">
        <v>8328</v>
      </c>
      <c r="T2542" t="s">
        <v>8357</v>
      </c>
    </row>
    <row r="2543" spans="1:20" ht="57.6" hidden="1" x14ac:dyDescent="0.3">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11">
        <f t="shared" si="156"/>
        <v>41543.449282407404</v>
      </c>
      <c r="P2543" s="11">
        <f t="shared" si="157"/>
        <v>41483.449282407404</v>
      </c>
      <c r="Q2543">
        <f t="shared" si="158"/>
        <v>107</v>
      </c>
      <c r="R2543">
        <f t="shared" si="159"/>
        <v>59.46</v>
      </c>
      <c r="S2543" t="s">
        <v>8328</v>
      </c>
      <c r="T2543" t="s">
        <v>8357</v>
      </c>
    </row>
    <row r="2544" spans="1:20" ht="43.2" hidden="1" x14ac:dyDescent="0.3">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11">
        <f t="shared" si="156"/>
        <v>41548.165972222225</v>
      </c>
      <c r="P2544" s="11">
        <f t="shared" si="157"/>
        <v>41509.426585648151</v>
      </c>
      <c r="Q2544">
        <f t="shared" si="158"/>
        <v>104</v>
      </c>
      <c r="R2544">
        <f t="shared" si="159"/>
        <v>55.77</v>
      </c>
      <c r="S2544" t="s">
        <v>8328</v>
      </c>
      <c r="T2544" t="s">
        <v>8357</v>
      </c>
    </row>
    <row r="2545" spans="1:20" ht="43.2" hidden="1" x14ac:dyDescent="0.3">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11">
        <f t="shared" si="156"/>
        <v>40545.125</v>
      </c>
      <c r="P2545" s="11">
        <f t="shared" si="157"/>
        <v>40514.107615740737</v>
      </c>
      <c r="Q2545">
        <f t="shared" si="158"/>
        <v>156</v>
      </c>
      <c r="R2545">
        <f t="shared" si="159"/>
        <v>30.08</v>
      </c>
      <c r="S2545" t="s">
        <v>8328</v>
      </c>
      <c r="T2545" t="s">
        <v>8357</v>
      </c>
    </row>
    <row r="2546" spans="1:20" ht="43.2" hidden="1" x14ac:dyDescent="0.3">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11">
        <f t="shared" si="156"/>
        <v>41098.520474537036</v>
      </c>
      <c r="P2546" s="11">
        <f t="shared" si="157"/>
        <v>41068.520474537036</v>
      </c>
      <c r="Q2546">
        <f t="shared" si="158"/>
        <v>101</v>
      </c>
      <c r="R2546">
        <f t="shared" si="159"/>
        <v>88.44</v>
      </c>
      <c r="S2546" t="s">
        <v>8328</v>
      </c>
      <c r="T2546" t="s">
        <v>8357</v>
      </c>
    </row>
    <row r="2547" spans="1:20" ht="43.2" hidden="1" x14ac:dyDescent="0.3">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11">
        <f t="shared" si="156"/>
        <v>42062.020833333328</v>
      </c>
      <c r="P2547" s="11">
        <f t="shared" si="157"/>
        <v>42027.13817129629</v>
      </c>
      <c r="Q2547">
        <f t="shared" si="158"/>
        <v>195</v>
      </c>
      <c r="R2547">
        <f t="shared" si="159"/>
        <v>64.03</v>
      </c>
      <c r="S2547" t="s">
        <v>8328</v>
      </c>
      <c r="T2547" t="s">
        <v>8357</v>
      </c>
    </row>
    <row r="2548" spans="1:20" ht="43.2" hidden="1" x14ac:dyDescent="0.3">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11">
        <f t="shared" si="156"/>
        <v>41552.208333333336</v>
      </c>
      <c r="P2548" s="11">
        <f t="shared" si="157"/>
        <v>41524.858553240738</v>
      </c>
      <c r="Q2548">
        <f t="shared" si="158"/>
        <v>112</v>
      </c>
      <c r="R2548">
        <f t="shared" si="159"/>
        <v>60.15</v>
      </c>
      <c r="S2548" t="s">
        <v>8328</v>
      </c>
      <c r="T2548" t="s">
        <v>8357</v>
      </c>
    </row>
    <row r="2549" spans="1:20" ht="43.2" hidden="1" x14ac:dyDescent="0.3">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11">
        <f t="shared" si="156"/>
        <v>41003.731516203705</v>
      </c>
      <c r="P2549" s="11">
        <f t="shared" si="157"/>
        <v>40973.773182870369</v>
      </c>
      <c r="Q2549">
        <f t="shared" si="158"/>
        <v>120</v>
      </c>
      <c r="R2549">
        <f t="shared" si="159"/>
        <v>49.19</v>
      </c>
      <c r="S2549" t="s">
        <v>8328</v>
      </c>
      <c r="T2549" t="s">
        <v>8357</v>
      </c>
    </row>
    <row r="2550" spans="1:20" ht="43.2" hidden="1" x14ac:dyDescent="0.3">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11">
        <f t="shared" si="156"/>
        <v>42643.185416666667</v>
      </c>
      <c r="P2550" s="11">
        <f t="shared" si="157"/>
        <v>42618.625428240746</v>
      </c>
      <c r="Q2550">
        <f t="shared" si="158"/>
        <v>102</v>
      </c>
      <c r="R2550">
        <f t="shared" si="159"/>
        <v>165.16</v>
      </c>
      <c r="S2550" t="s">
        <v>8328</v>
      </c>
      <c r="T2550" t="s">
        <v>8357</v>
      </c>
    </row>
    <row r="2551" spans="1:20" ht="43.2" hidden="1" x14ac:dyDescent="0.3">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11">
        <f t="shared" si="156"/>
        <v>41425.708333333336</v>
      </c>
      <c r="P2551" s="11">
        <f t="shared" si="157"/>
        <v>41390.757754629631</v>
      </c>
      <c r="Q2551">
        <f t="shared" si="158"/>
        <v>103</v>
      </c>
      <c r="R2551">
        <f t="shared" si="159"/>
        <v>43.62</v>
      </c>
      <c r="S2551" t="s">
        <v>8328</v>
      </c>
      <c r="T2551" t="s">
        <v>8357</v>
      </c>
    </row>
    <row r="2552" spans="1:20" ht="57.6" hidden="1" x14ac:dyDescent="0.3">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11">
        <f t="shared" si="156"/>
        <v>42285.165972222225</v>
      </c>
      <c r="P2552" s="11">
        <f t="shared" si="157"/>
        <v>42228.634328703702</v>
      </c>
      <c r="Q2552">
        <f t="shared" si="158"/>
        <v>101</v>
      </c>
      <c r="R2552">
        <f t="shared" si="159"/>
        <v>43.7</v>
      </c>
      <c r="S2552" t="s">
        <v>8328</v>
      </c>
      <c r="T2552" t="s">
        <v>8357</v>
      </c>
    </row>
    <row r="2553" spans="1:20" ht="43.2" hidden="1" x14ac:dyDescent="0.3">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11">
        <f t="shared" si="156"/>
        <v>40989.866666666669</v>
      </c>
      <c r="P2553" s="11">
        <f t="shared" si="157"/>
        <v>40961.252141203702</v>
      </c>
      <c r="Q2553">
        <f t="shared" si="158"/>
        <v>103</v>
      </c>
      <c r="R2553">
        <f t="shared" si="159"/>
        <v>67.42</v>
      </c>
      <c r="S2553" t="s">
        <v>8328</v>
      </c>
      <c r="T2553" t="s">
        <v>8357</v>
      </c>
    </row>
    <row r="2554" spans="1:20" ht="43.2" hidden="1" x14ac:dyDescent="0.3">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11">
        <f t="shared" si="156"/>
        <v>42799.809965277775</v>
      </c>
      <c r="P2554" s="11">
        <f t="shared" si="157"/>
        <v>42769.809965277775</v>
      </c>
      <c r="Q2554">
        <f t="shared" si="158"/>
        <v>107</v>
      </c>
      <c r="R2554">
        <f t="shared" si="159"/>
        <v>177.5</v>
      </c>
      <c r="S2554" t="s">
        <v>8328</v>
      </c>
      <c r="T2554" t="s">
        <v>8357</v>
      </c>
    </row>
    <row r="2555" spans="1:20" ht="43.2" hidden="1" x14ac:dyDescent="0.3">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11">
        <f t="shared" si="156"/>
        <v>41173.199155092596</v>
      </c>
      <c r="P2555" s="11">
        <f t="shared" si="157"/>
        <v>41113.199155092596</v>
      </c>
      <c r="Q2555">
        <f t="shared" si="158"/>
        <v>156</v>
      </c>
      <c r="R2555">
        <f t="shared" si="159"/>
        <v>38.880000000000003</v>
      </c>
      <c r="S2555" t="s">
        <v>8328</v>
      </c>
      <c r="T2555" t="s">
        <v>8357</v>
      </c>
    </row>
    <row r="2556" spans="1:20" ht="57.6" hidden="1" x14ac:dyDescent="0.3">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11">
        <f t="shared" si="156"/>
        <v>42156.165972222225</v>
      </c>
      <c r="P2556" s="11">
        <f t="shared" si="157"/>
        <v>42125.078275462962</v>
      </c>
      <c r="Q2556">
        <f t="shared" si="158"/>
        <v>123</v>
      </c>
      <c r="R2556">
        <f t="shared" si="159"/>
        <v>54.99</v>
      </c>
      <c r="S2556" t="s">
        <v>8328</v>
      </c>
      <c r="T2556" t="s">
        <v>8357</v>
      </c>
    </row>
    <row r="2557" spans="1:20" ht="57.6" hidden="1" x14ac:dyDescent="0.3">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11">
        <f t="shared" si="156"/>
        <v>41057.655011574076</v>
      </c>
      <c r="P2557" s="11">
        <f t="shared" si="157"/>
        <v>41026.655011574076</v>
      </c>
      <c r="Q2557">
        <f t="shared" si="158"/>
        <v>107</v>
      </c>
      <c r="R2557">
        <f t="shared" si="159"/>
        <v>61.34</v>
      </c>
      <c r="S2557" t="s">
        <v>8328</v>
      </c>
      <c r="T2557" t="s">
        <v>8357</v>
      </c>
    </row>
    <row r="2558" spans="1:20" ht="43.2" hidden="1" x14ac:dyDescent="0.3">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11">
        <f t="shared" si="156"/>
        <v>41267.991400462961</v>
      </c>
      <c r="P2558" s="11">
        <f t="shared" si="157"/>
        <v>41222.991400462961</v>
      </c>
      <c r="Q2558">
        <f t="shared" si="158"/>
        <v>106</v>
      </c>
      <c r="R2558">
        <f t="shared" si="159"/>
        <v>23.12</v>
      </c>
      <c r="S2558" t="s">
        <v>8328</v>
      </c>
      <c r="T2558" t="s">
        <v>8357</v>
      </c>
    </row>
    <row r="2559" spans="1:20" ht="28.8" hidden="1" x14ac:dyDescent="0.3">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11">
        <f t="shared" si="156"/>
        <v>41774.745208333334</v>
      </c>
      <c r="P2559" s="11">
        <f t="shared" si="157"/>
        <v>41744.745208333334</v>
      </c>
      <c r="Q2559">
        <f t="shared" si="158"/>
        <v>118</v>
      </c>
      <c r="R2559">
        <f t="shared" si="159"/>
        <v>29.61</v>
      </c>
      <c r="S2559" t="s">
        <v>8328</v>
      </c>
      <c r="T2559" t="s">
        <v>8357</v>
      </c>
    </row>
    <row r="2560" spans="1:20" ht="43.2" hidden="1" x14ac:dyDescent="0.3">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11">
        <f t="shared" si="156"/>
        <v>42125.582638888889</v>
      </c>
      <c r="P2560" s="11">
        <f t="shared" si="157"/>
        <v>42093.860023148154</v>
      </c>
      <c r="Q2560">
        <f t="shared" si="158"/>
        <v>109</v>
      </c>
      <c r="R2560">
        <f t="shared" si="159"/>
        <v>75.61</v>
      </c>
      <c r="S2560" t="s">
        <v>8328</v>
      </c>
      <c r="T2560" t="s">
        <v>8357</v>
      </c>
    </row>
    <row r="2561" spans="1:20" ht="43.2" hidden="1" x14ac:dyDescent="0.3">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11">
        <f t="shared" si="156"/>
        <v>40862.817361111112</v>
      </c>
      <c r="P2561" s="11">
        <f t="shared" si="157"/>
        <v>40829.873657407406</v>
      </c>
      <c r="Q2561">
        <f t="shared" si="158"/>
        <v>111</v>
      </c>
      <c r="R2561">
        <f t="shared" si="159"/>
        <v>35.6</v>
      </c>
      <c r="S2561" t="s">
        <v>8328</v>
      </c>
      <c r="T2561" t="s">
        <v>8357</v>
      </c>
    </row>
    <row r="2562" spans="1:20" ht="43.2" hidden="1" x14ac:dyDescent="0.3">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11">
        <f t="shared" ref="O2562:O2625" si="160">(((I2562/60)/60)/24)+DATE(1970,1,1)</f>
        <v>42069.951087962967</v>
      </c>
      <c r="P2562" s="11">
        <f t="shared" ref="P2562:P2625" si="161">(((J2562/60)/60)/24)+DATE(1970,1,1)</f>
        <v>42039.951087962967</v>
      </c>
      <c r="Q2562">
        <f t="shared" ref="Q2562:Q2625" si="162">ROUND(E2562/D2562*100,0)</f>
        <v>100</v>
      </c>
      <c r="R2562">
        <f t="shared" si="159"/>
        <v>143</v>
      </c>
      <c r="S2562" t="s">
        <v>8328</v>
      </c>
      <c r="T2562" t="s">
        <v>8357</v>
      </c>
    </row>
    <row r="2563" spans="1:20" ht="43.2" hidden="1" x14ac:dyDescent="0.3">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11">
        <f t="shared" si="160"/>
        <v>42290.528807870374</v>
      </c>
      <c r="P2563" s="11">
        <f t="shared" si="161"/>
        <v>42260.528807870374</v>
      </c>
      <c r="Q2563">
        <f t="shared" si="162"/>
        <v>0</v>
      </c>
      <c r="R2563">
        <f t="shared" ref="R2563:R2626" si="163">IFERROR(ROUND(E2563/L2563,2),0)</f>
        <v>0</v>
      </c>
      <c r="S2563" t="s">
        <v>8339</v>
      </c>
      <c r="T2563" t="s">
        <v>8340</v>
      </c>
    </row>
    <row r="2564" spans="1:20" ht="57.6" hidden="1" x14ac:dyDescent="0.3">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11">
        <f t="shared" si="160"/>
        <v>42654.524756944447</v>
      </c>
      <c r="P2564" s="11">
        <f t="shared" si="161"/>
        <v>42594.524756944447</v>
      </c>
      <c r="Q2564">
        <f t="shared" si="162"/>
        <v>1</v>
      </c>
      <c r="R2564">
        <f t="shared" si="163"/>
        <v>25</v>
      </c>
      <c r="S2564" t="s">
        <v>8339</v>
      </c>
      <c r="T2564" t="s">
        <v>8340</v>
      </c>
    </row>
    <row r="2565" spans="1:20" ht="28.8" hidden="1" x14ac:dyDescent="0.3">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11">
        <f t="shared" si="160"/>
        <v>42215.139479166668</v>
      </c>
      <c r="P2565" s="11">
        <f t="shared" si="161"/>
        <v>42155.139479166668</v>
      </c>
      <c r="Q2565">
        <f t="shared" si="162"/>
        <v>0</v>
      </c>
      <c r="R2565">
        <f t="shared" si="163"/>
        <v>0</v>
      </c>
      <c r="S2565" t="s">
        <v>8339</v>
      </c>
      <c r="T2565" t="s">
        <v>8340</v>
      </c>
    </row>
    <row r="2566" spans="1:20" ht="43.2" hidden="1" x14ac:dyDescent="0.3">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11">
        <f t="shared" si="160"/>
        <v>41852.040497685186</v>
      </c>
      <c r="P2566" s="11">
        <f t="shared" si="161"/>
        <v>41822.040497685186</v>
      </c>
      <c r="Q2566">
        <f t="shared" si="162"/>
        <v>0</v>
      </c>
      <c r="R2566">
        <f t="shared" si="163"/>
        <v>0</v>
      </c>
      <c r="S2566" t="s">
        <v>8339</v>
      </c>
      <c r="T2566" t="s">
        <v>8340</v>
      </c>
    </row>
    <row r="2567" spans="1:20" ht="43.2" hidden="1" x14ac:dyDescent="0.3">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11">
        <f t="shared" si="160"/>
        <v>42499.868055555555</v>
      </c>
      <c r="P2567" s="11">
        <f t="shared" si="161"/>
        <v>42440.650335648148</v>
      </c>
      <c r="Q2567">
        <f t="shared" si="162"/>
        <v>1</v>
      </c>
      <c r="R2567">
        <f t="shared" si="163"/>
        <v>100</v>
      </c>
      <c r="S2567" t="s">
        <v>8339</v>
      </c>
      <c r="T2567" t="s">
        <v>8340</v>
      </c>
    </row>
    <row r="2568" spans="1:20" ht="43.2" hidden="1" x14ac:dyDescent="0.3">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11">
        <f t="shared" si="160"/>
        <v>41872.980879629627</v>
      </c>
      <c r="P2568" s="11">
        <f t="shared" si="161"/>
        <v>41842.980879629627</v>
      </c>
      <c r="Q2568">
        <f t="shared" si="162"/>
        <v>0</v>
      </c>
      <c r="R2568">
        <f t="shared" si="163"/>
        <v>0</v>
      </c>
      <c r="S2568" t="s">
        <v>8339</v>
      </c>
      <c r="T2568" t="s">
        <v>8340</v>
      </c>
    </row>
    <row r="2569" spans="1:20" ht="43.2" hidden="1" x14ac:dyDescent="0.3">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11">
        <f t="shared" si="160"/>
        <v>42117.878912037035</v>
      </c>
      <c r="P2569" s="11">
        <f t="shared" si="161"/>
        <v>42087.878912037035</v>
      </c>
      <c r="Q2569">
        <f t="shared" si="162"/>
        <v>0</v>
      </c>
      <c r="R2569">
        <f t="shared" si="163"/>
        <v>60</v>
      </c>
      <c r="S2569" t="s">
        <v>8339</v>
      </c>
      <c r="T2569" t="s">
        <v>8340</v>
      </c>
    </row>
    <row r="2570" spans="1:20" ht="43.2" hidden="1" x14ac:dyDescent="0.3">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11">
        <f t="shared" si="160"/>
        <v>42614.666597222225</v>
      </c>
      <c r="P2570" s="11">
        <f t="shared" si="161"/>
        <v>42584.666597222225</v>
      </c>
      <c r="Q2570">
        <f t="shared" si="162"/>
        <v>1</v>
      </c>
      <c r="R2570">
        <f t="shared" si="163"/>
        <v>50</v>
      </c>
      <c r="S2570" t="s">
        <v>8339</v>
      </c>
      <c r="T2570" t="s">
        <v>8340</v>
      </c>
    </row>
    <row r="2571" spans="1:20" ht="43.2" hidden="1" x14ac:dyDescent="0.3">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11">
        <f t="shared" si="160"/>
        <v>42264.105462962965</v>
      </c>
      <c r="P2571" s="11">
        <f t="shared" si="161"/>
        <v>42234.105462962965</v>
      </c>
      <c r="Q2571">
        <f t="shared" si="162"/>
        <v>2</v>
      </c>
      <c r="R2571">
        <f t="shared" si="163"/>
        <v>72.5</v>
      </c>
      <c r="S2571" t="s">
        <v>8339</v>
      </c>
      <c r="T2571" t="s">
        <v>8340</v>
      </c>
    </row>
    <row r="2572" spans="1:20" ht="43.2" hidden="1" x14ac:dyDescent="0.3">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11">
        <f t="shared" si="160"/>
        <v>42774.903182870374</v>
      </c>
      <c r="P2572" s="11">
        <f t="shared" si="161"/>
        <v>42744.903182870374</v>
      </c>
      <c r="Q2572">
        <f t="shared" si="162"/>
        <v>1</v>
      </c>
      <c r="R2572">
        <f t="shared" si="163"/>
        <v>29.5</v>
      </c>
      <c r="S2572" t="s">
        <v>8339</v>
      </c>
      <c r="T2572" t="s">
        <v>8340</v>
      </c>
    </row>
    <row r="2573" spans="1:20" ht="43.2" hidden="1" x14ac:dyDescent="0.3">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11">
        <f t="shared" si="160"/>
        <v>42509.341678240744</v>
      </c>
      <c r="P2573" s="11">
        <f t="shared" si="161"/>
        <v>42449.341678240744</v>
      </c>
      <c r="Q2573">
        <f t="shared" si="162"/>
        <v>0</v>
      </c>
      <c r="R2573">
        <f t="shared" si="163"/>
        <v>62.5</v>
      </c>
      <c r="S2573" t="s">
        <v>8339</v>
      </c>
      <c r="T2573" t="s">
        <v>8340</v>
      </c>
    </row>
    <row r="2574" spans="1:20" ht="43.2" hidden="1" x14ac:dyDescent="0.3">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11">
        <f t="shared" si="160"/>
        <v>42107.119409722218</v>
      </c>
      <c r="P2574" s="11">
        <f t="shared" si="161"/>
        <v>42077.119409722218</v>
      </c>
      <c r="Q2574">
        <f t="shared" si="162"/>
        <v>0</v>
      </c>
      <c r="R2574">
        <f t="shared" si="163"/>
        <v>0</v>
      </c>
      <c r="S2574" t="s">
        <v>8339</v>
      </c>
      <c r="T2574" t="s">
        <v>8340</v>
      </c>
    </row>
    <row r="2575" spans="1:20" ht="43.2" hidden="1" x14ac:dyDescent="0.3">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11">
        <f t="shared" si="160"/>
        <v>41874.592002314814</v>
      </c>
      <c r="P2575" s="11">
        <f t="shared" si="161"/>
        <v>41829.592002314814</v>
      </c>
      <c r="Q2575">
        <f t="shared" si="162"/>
        <v>0</v>
      </c>
      <c r="R2575">
        <f t="shared" si="163"/>
        <v>0</v>
      </c>
      <c r="S2575" t="s">
        <v>8339</v>
      </c>
      <c r="T2575" t="s">
        <v>8340</v>
      </c>
    </row>
    <row r="2576" spans="1:20" ht="43.2" hidden="1" x14ac:dyDescent="0.3">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11">
        <f t="shared" si="160"/>
        <v>42508.825752314813</v>
      </c>
      <c r="P2576" s="11">
        <f t="shared" si="161"/>
        <v>42487.825752314813</v>
      </c>
      <c r="Q2576">
        <f t="shared" si="162"/>
        <v>0</v>
      </c>
      <c r="R2576">
        <f t="shared" si="163"/>
        <v>0</v>
      </c>
      <c r="S2576" t="s">
        <v>8339</v>
      </c>
      <c r="T2576" t="s">
        <v>8340</v>
      </c>
    </row>
    <row r="2577" spans="1:20" ht="43.2" hidden="1" x14ac:dyDescent="0.3">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11">
        <f t="shared" si="160"/>
        <v>42016.108726851846</v>
      </c>
      <c r="P2577" s="11">
        <f t="shared" si="161"/>
        <v>41986.108726851846</v>
      </c>
      <c r="Q2577">
        <f t="shared" si="162"/>
        <v>0</v>
      </c>
      <c r="R2577">
        <f t="shared" si="163"/>
        <v>0</v>
      </c>
      <c r="S2577" t="s">
        <v>8339</v>
      </c>
      <c r="T2577" t="s">
        <v>8340</v>
      </c>
    </row>
    <row r="2578" spans="1:20" ht="28.8" hidden="1" x14ac:dyDescent="0.3">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11">
        <f t="shared" si="160"/>
        <v>42104.968136574069</v>
      </c>
      <c r="P2578" s="11">
        <f t="shared" si="161"/>
        <v>42060.00980324074</v>
      </c>
      <c r="Q2578">
        <f t="shared" si="162"/>
        <v>0</v>
      </c>
      <c r="R2578">
        <f t="shared" si="163"/>
        <v>0</v>
      </c>
      <c r="S2578" t="s">
        <v>8339</v>
      </c>
      <c r="T2578" t="s">
        <v>8340</v>
      </c>
    </row>
    <row r="2579" spans="1:20" ht="43.2" hidden="1" x14ac:dyDescent="0.3">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11">
        <f t="shared" si="160"/>
        <v>41855.820567129631</v>
      </c>
      <c r="P2579" s="11">
        <f t="shared" si="161"/>
        <v>41830.820567129631</v>
      </c>
      <c r="Q2579">
        <f t="shared" si="162"/>
        <v>0</v>
      </c>
      <c r="R2579">
        <f t="shared" si="163"/>
        <v>0</v>
      </c>
      <c r="S2579" t="s">
        <v>8339</v>
      </c>
      <c r="T2579" t="s">
        <v>8340</v>
      </c>
    </row>
    <row r="2580" spans="1:20" ht="57.6" hidden="1" x14ac:dyDescent="0.3">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11">
        <f t="shared" si="160"/>
        <v>42286.708333333328</v>
      </c>
      <c r="P2580" s="11">
        <f t="shared" si="161"/>
        <v>42238.022905092599</v>
      </c>
      <c r="Q2580">
        <f t="shared" si="162"/>
        <v>0</v>
      </c>
      <c r="R2580">
        <f t="shared" si="163"/>
        <v>0</v>
      </c>
      <c r="S2580" t="s">
        <v>8339</v>
      </c>
      <c r="T2580" t="s">
        <v>8340</v>
      </c>
    </row>
    <row r="2581" spans="1:20" ht="43.2" hidden="1" x14ac:dyDescent="0.3">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11">
        <f t="shared" si="160"/>
        <v>41897.829895833333</v>
      </c>
      <c r="P2581" s="11">
        <f t="shared" si="161"/>
        <v>41837.829895833333</v>
      </c>
      <c r="Q2581">
        <f t="shared" si="162"/>
        <v>0</v>
      </c>
      <c r="R2581">
        <f t="shared" si="163"/>
        <v>23.08</v>
      </c>
      <c r="S2581" t="s">
        <v>8339</v>
      </c>
      <c r="T2581" t="s">
        <v>8340</v>
      </c>
    </row>
    <row r="2582" spans="1:20" ht="43.2" hidden="1" x14ac:dyDescent="0.3">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11">
        <f t="shared" si="160"/>
        <v>42140.125</v>
      </c>
      <c r="P2582" s="11">
        <f t="shared" si="161"/>
        <v>42110.326423611114</v>
      </c>
      <c r="Q2582">
        <f t="shared" si="162"/>
        <v>1</v>
      </c>
      <c r="R2582">
        <f t="shared" si="163"/>
        <v>25.5</v>
      </c>
      <c r="S2582" t="s">
        <v>8339</v>
      </c>
      <c r="T2582" t="s">
        <v>8340</v>
      </c>
    </row>
    <row r="2583" spans="1:20" ht="43.2" hidden="1" x14ac:dyDescent="0.3">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11">
        <f t="shared" si="160"/>
        <v>42324.670115740737</v>
      </c>
      <c r="P2583" s="11">
        <f t="shared" si="161"/>
        <v>42294.628449074073</v>
      </c>
      <c r="Q2583">
        <f t="shared" si="162"/>
        <v>11</v>
      </c>
      <c r="R2583">
        <f t="shared" si="163"/>
        <v>48.18</v>
      </c>
      <c r="S2583" t="s">
        <v>8339</v>
      </c>
      <c r="T2583" t="s">
        <v>8340</v>
      </c>
    </row>
    <row r="2584" spans="1:20" ht="28.8" hidden="1" x14ac:dyDescent="0.3">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11">
        <f t="shared" si="160"/>
        <v>42672.988819444443</v>
      </c>
      <c r="P2584" s="11">
        <f t="shared" si="161"/>
        <v>42642.988819444443</v>
      </c>
      <c r="Q2584">
        <f t="shared" si="162"/>
        <v>0</v>
      </c>
      <c r="R2584">
        <f t="shared" si="163"/>
        <v>1</v>
      </c>
      <c r="S2584" t="s">
        <v>8339</v>
      </c>
      <c r="T2584" t="s">
        <v>8340</v>
      </c>
    </row>
    <row r="2585" spans="1:20" ht="43.2" hidden="1" x14ac:dyDescent="0.3">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11">
        <f t="shared" si="160"/>
        <v>42079.727777777778</v>
      </c>
      <c r="P2585" s="11">
        <f t="shared" si="161"/>
        <v>42019.76944444445</v>
      </c>
      <c r="Q2585">
        <f t="shared" si="162"/>
        <v>1</v>
      </c>
      <c r="R2585">
        <f t="shared" si="163"/>
        <v>1</v>
      </c>
      <c r="S2585" t="s">
        <v>8339</v>
      </c>
      <c r="T2585" t="s">
        <v>8340</v>
      </c>
    </row>
    <row r="2586" spans="1:20" ht="28.8" hidden="1" x14ac:dyDescent="0.3">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11">
        <f t="shared" si="160"/>
        <v>42170.173252314817</v>
      </c>
      <c r="P2586" s="11">
        <f t="shared" si="161"/>
        <v>42140.173252314817</v>
      </c>
      <c r="Q2586">
        <f t="shared" si="162"/>
        <v>0</v>
      </c>
      <c r="R2586">
        <f t="shared" si="163"/>
        <v>0</v>
      </c>
      <c r="S2586" t="s">
        <v>8339</v>
      </c>
      <c r="T2586" t="s">
        <v>8340</v>
      </c>
    </row>
    <row r="2587" spans="1:20" ht="43.2" hidden="1" x14ac:dyDescent="0.3">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11">
        <f t="shared" si="160"/>
        <v>41825.963333333333</v>
      </c>
      <c r="P2587" s="11">
        <f t="shared" si="161"/>
        <v>41795.963333333333</v>
      </c>
      <c r="Q2587">
        <f t="shared" si="162"/>
        <v>0</v>
      </c>
      <c r="R2587">
        <f t="shared" si="163"/>
        <v>50</v>
      </c>
      <c r="S2587" t="s">
        <v>8339</v>
      </c>
      <c r="T2587" t="s">
        <v>8340</v>
      </c>
    </row>
    <row r="2588" spans="1:20" ht="28.8" hidden="1" x14ac:dyDescent="0.3">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11">
        <f t="shared" si="160"/>
        <v>42363.330277777779</v>
      </c>
      <c r="P2588" s="11">
        <f t="shared" si="161"/>
        <v>42333.330277777779</v>
      </c>
      <c r="Q2588">
        <f t="shared" si="162"/>
        <v>0</v>
      </c>
      <c r="R2588">
        <f t="shared" si="163"/>
        <v>5</v>
      </c>
      <c r="S2588" t="s">
        <v>8339</v>
      </c>
      <c r="T2588" t="s">
        <v>8340</v>
      </c>
    </row>
    <row r="2589" spans="1:20" ht="43.2" hidden="1" x14ac:dyDescent="0.3">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11">
        <f t="shared" si="160"/>
        <v>42368.675381944442</v>
      </c>
      <c r="P2589" s="11">
        <f t="shared" si="161"/>
        <v>42338.675381944442</v>
      </c>
      <c r="Q2589">
        <f t="shared" si="162"/>
        <v>2</v>
      </c>
      <c r="R2589">
        <f t="shared" si="163"/>
        <v>202.83</v>
      </c>
      <c r="S2589" t="s">
        <v>8339</v>
      </c>
      <c r="T2589" t="s">
        <v>8340</v>
      </c>
    </row>
    <row r="2590" spans="1:20" ht="57.6" hidden="1" x14ac:dyDescent="0.3">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11">
        <f t="shared" si="160"/>
        <v>42094.551388888889</v>
      </c>
      <c r="P2590" s="11">
        <f t="shared" si="161"/>
        <v>42042.676226851851</v>
      </c>
      <c r="Q2590">
        <f t="shared" si="162"/>
        <v>4</v>
      </c>
      <c r="R2590">
        <f t="shared" si="163"/>
        <v>29.13</v>
      </c>
      <c r="S2590" t="s">
        <v>8339</v>
      </c>
      <c r="T2590" t="s">
        <v>8340</v>
      </c>
    </row>
    <row r="2591" spans="1:20" ht="43.2" hidden="1" x14ac:dyDescent="0.3">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11">
        <f t="shared" si="160"/>
        <v>42452.494525462964</v>
      </c>
      <c r="P2591" s="11">
        <f t="shared" si="161"/>
        <v>42422.536192129628</v>
      </c>
      <c r="Q2591">
        <f t="shared" si="162"/>
        <v>0</v>
      </c>
      <c r="R2591">
        <f t="shared" si="163"/>
        <v>5</v>
      </c>
      <c r="S2591" t="s">
        <v>8339</v>
      </c>
      <c r="T2591" t="s">
        <v>8340</v>
      </c>
    </row>
    <row r="2592" spans="1:20" ht="43.2" hidden="1" x14ac:dyDescent="0.3">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11">
        <f t="shared" si="160"/>
        <v>42395.589085648149</v>
      </c>
      <c r="P2592" s="11">
        <f t="shared" si="161"/>
        <v>42388.589085648149</v>
      </c>
      <c r="Q2592">
        <f t="shared" si="162"/>
        <v>0</v>
      </c>
      <c r="R2592">
        <f t="shared" si="163"/>
        <v>0</v>
      </c>
      <c r="S2592" t="s">
        <v>8339</v>
      </c>
      <c r="T2592" t="s">
        <v>8340</v>
      </c>
    </row>
    <row r="2593" spans="1:20" ht="43.2" hidden="1" x14ac:dyDescent="0.3">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11">
        <f t="shared" si="160"/>
        <v>42442.864861111113</v>
      </c>
      <c r="P2593" s="11">
        <f t="shared" si="161"/>
        <v>42382.906527777777</v>
      </c>
      <c r="Q2593">
        <f t="shared" si="162"/>
        <v>2</v>
      </c>
      <c r="R2593">
        <f t="shared" si="163"/>
        <v>13</v>
      </c>
      <c r="S2593" t="s">
        <v>8339</v>
      </c>
      <c r="T2593" t="s">
        <v>8340</v>
      </c>
    </row>
    <row r="2594" spans="1:20" ht="57.6" hidden="1" x14ac:dyDescent="0.3">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11">
        <f t="shared" si="160"/>
        <v>41917.801168981481</v>
      </c>
      <c r="P2594" s="11">
        <f t="shared" si="161"/>
        <v>41887.801168981481</v>
      </c>
      <c r="Q2594">
        <f t="shared" si="162"/>
        <v>0</v>
      </c>
      <c r="R2594">
        <f t="shared" si="163"/>
        <v>50</v>
      </c>
      <c r="S2594" t="s">
        <v>8339</v>
      </c>
      <c r="T2594" t="s">
        <v>8340</v>
      </c>
    </row>
    <row r="2595" spans="1:20" ht="43.2" hidden="1" x14ac:dyDescent="0.3">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11">
        <f t="shared" si="160"/>
        <v>42119.84520833334</v>
      </c>
      <c r="P2595" s="11">
        <f t="shared" si="161"/>
        <v>42089.84520833334</v>
      </c>
      <c r="Q2595">
        <f t="shared" si="162"/>
        <v>0</v>
      </c>
      <c r="R2595">
        <f t="shared" si="163"/>
        <v>0</v>
      </c>
      <c r="S2595" t="s">
        <v>8339</v>
      </c>
      <c r="T2595" t="s">
        <v>8340</v>
      </c>
    </row>
    <row r="2596" spans="1:20" ht="43.2" hidden="1" x14ac:dyDescent="0.3">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11">
        <f t="shared" si="160"/>
        <v>41858.967916666668</v>
      </c>
      <c r="P2596" s="11">
        <f t="shared" si="161"/>
        <v>41828.967916666668</v>
      </c>
      <c r="Q2596">
        <f t="shared" si="162"/>
        <v>0</v>
      </c>
      <c r="R2596">
        <f t="shared" si="163"/>
        <v>1</v>
      </c>
      <c r="S2596" t="s">
        <v>8339</v>
      </c>
      <c r="T2596" t="s">
        <v>8340</v>
      </c>
    </row>
    <row r="2597" spans="1:20" ht="28.8" hidden="1" x14ac:dyDescent="0.3">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11">
        <f t="shared" si="160"/>
        <v>42790.244212962964</v>
      </c>
      <c r="P2597" s="11">
        <f t="shared" si="161"/>
        <v>42760.244212962964</v>
      </c>
      <c r="Q2597">
        <f t="shared" si="162"/>
        <v>12</v>
      </c>
      <c r="R2597">
        <f t="shared" si="163"/>
        <v>96.05</v>
      </c>
      <c r="S2597" t="s">
        <v>8339</v>
      </c>
      <c r="T2597" t="s">
        <v>8340</v>
      </c>
    </row>
    <row r="2598" spans="1:20" ht="43.2" hidden="1" x14ac:dyDescent="0.3">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11">
        <f t="shared" si="160"/>
        <v>41858.664456018516</v>
      </c>
      <c r="P2598" s="11">
        <f t="shared" si="161"/>
        <v>41828.664456018516</v>
      </c>
      <c r="Q2598">
        <f t="shared" si="162"/>
        <v>24</v>
      </c>
      <c r="R2598">
        <f t="shared" si="163"/>
        <v>305.77999999999997</v>
      </c>
      <c r="S2598" t="s">
        <v>8339</v>
      </c>
      <c r="T2598" t="s">
        <v>8340</v>
      </c>
    </row>
    <row r="2599" spans="1:20" ht="43.2" hidden="1" x14ac:dyDescent="0.3">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11">
        <f t="shared" si="160"/>
        <v>42540.341631944444</v>
      </c>
      <c r="P2599" s="11">
        <f t="shared" si="161"/>
        <v>42510.341631944444</v>
      </c>
      <c r="Q2599">
        <f t="shared" si="162"/>
        <v>6</v>
      </c>
      <c r="R2599">
        <f t="shared" si="163"/>
        <v>12.14</v>
      </c>
      <c r="S2599" t="s">
        <v>8339</v>
      </c>
      <c r="T2599" t="s">
        <v>8340</v>
      </c>
    </row>
    <row r="2600" spans="1:20" ht="43.2" hidden="1" x14ac:dyDescent="0.3">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11">
        <f t="shared" si="160"/>
        <v>42270.840289351851</v>
      </c>
      <c r="P2600" s="11">
        <f t="shared" si="161"/>
        <v>42240.840289351851</v>
      </c>
      <c r="Q2600">
        <f t="shared" si="162"/>
        <v>39</v>
      </c>
      <c r="R2600">
        <f t="shared" si="163"/>
        <v>83.57</v>
      </c>
      <c r="S2600" t="s">
        <v>8339</v>
      </c>
      <c r="T2600" t="s">
        <v>8340</v>
      </c>
    </row>
    <row r="2601" spans="1:20" ht="28.8" hidden="1" x14ac:dyDescent="0.3">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11">
        <f t="shared" si="160"/>
        <v>41854.754016203704</v>
      </c>
      <c r="P2601" s="11">
        <f t="shared" si="161"/>
        <v>41809.754016203704</v>
      </c>
      <c r="Q2601">
        <f t="shared" si="162"/>
        <v>1</v>
      </c>
      <c r="R2601">
        <f t="shared" si="163"/>
        <v>18</v>
      </c>
      <c r="S2601" t="s">
        <v>8339</v>
      </c>
      <c r="T2601" t="s">
        <v>8340</v>
      </c>
    </row>
    <row r="2602" spans="1:20" ht="43.2" hidden="1" x14ac:dyDescent="0.3">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11">
        <f t="shared" si="160"/>
        <v>42454.858796296292</v>
      </c>
      <c r="P2602" s="11">
        <f t="shared" si="161"/>
        <v>42394.900462962964</v>
      </c>
      <c r="Q2602">
        <f t="shared" si="162"/>
        <v>7</v>
      </c>
      <c r="R2602">
        <f t="shared" si="163"/>
        <v>115.53</v>
      </c>
      <c r="S2602" t="s">
        <v>8339</v>
      </c>
      <c r="T2602" t="s">
        <v>8340</v>
      </c>
    </row>
    <row r="2603" spans="1:20" ht="57.6" hidden="1" x14ac:dyDescent="0.3">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11">
        <f t="shared" si="160"/>
        <v>41165.165972222225</v>
      </c>
      <c r="P2603" s="11">
        <f t="shared" si="161"/>
        <v>41150.902187499996</v>
      </c>
      <c r="Q2603">
        <f t="shared" si="162"/>
        <v>661</v>
      </c>
      <c r="R2603">
        <f t="shared" si="163"/>
        <v>21.9</v>
      </c>
      <c r="S2603" t="s">
        <v>8322</v>
      </c>
      <c r="T2603" t="s">
        <v>8358</v>
      </c>
    </row>
    <row r="2604" spans="1:20" ht="43.2" hidden="1" x14ac:dyDescent="0.3">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11">
        <f t="shared" si="160"/>
        <v>41955.888888888891</v>
      </c>
      <c r="P2604" s="11">
        <f t="shared" si="161"/>
        <v>41915.747314814813</v>
      </c>
      <c r="Q2604">
        <f t="shared" si="162"/>
        <v>326</v>
      </c>
      <c r="R2604">
        <f t="shared" si="163"/>
        <v>80.02</v>
      </c>
      <c r="S2604" t="s">
        <v>8322</v>
      </c>
      <c r="T2604" t="s">
        <v>8358</v>
      </c>
    </row>
    <row r="2605" spans="1:20" ht="28.8" hidden="1" x14ac:dyDescent="0.3">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11">
        <f t="shared" si="160"/>
        <v>41631.912662037037</v>
      </c>
      <c r="P2605" s="11">
        <f t="shared" si="161"/>
        <v>41617.912662037037</v>
      </c>
      <c r="Q2605">
        <f t="shared" si="162"/>
        <v>101</v>
      </c>
      <c r="R2605">
        <f t="shared" si="163"/>
        <v>35.520000000000003</v>
      </c>
      <c r="S2605" t="s">
        <v>8322</v>
      </c>
      <c r="T2605" t="s">
        <v>8358</v>
      </c>
    </row>
    <row r="2606" spans="1:20" ht="43.2" hidden="1" x14ac:dyDescent="0.3">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11">
        <f t="shared" si="160"/>
        <v>41028.051192129627</v>
      </c>
      <c r="P2606" s="11">
        <f t="shared" si="161"/>
        <v>40998.051192129627</v>
      </c>
      <c r="Q2606">
        <f t="shared" si="162"/>
        <v>104</v>
      </c>
      <c r="R2606">
        <f t="shared" si="163"/>
        <v>64.930000000000007</v>
      </c>
      <c r="S2606" t="s">
        <v>8322</v>
      </c>
      <c r="T2606" t="s">
        <v>8358</v>
      </c>
    </row>
    <row r="2607" spans="1:20" ht="43.2" hidden="1" x14ac:dyDescent="0.3">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11">
        <f t="shared" si="160"/>
        <v>42538.541550925926</v>
      </c>
      <c r="P2607" s="11">
        <f t="shared" si="161"/>
        <v>42508.541550925926</v>
      </c>
      <c r="Q2607">
        <f t="shared" si="162"/>
        <v>107</v>
      </c>
      <c r="R2607">
        <f t="shared" si="163"/>
        <v>60.97</v>
      </c>
      <c r="S2607" t="s">
        <v>8322</v>
      </c>
      <c r="T2607" t="s">
        <v>8358</v>
      </c>
    </row>
    <row r="2608" spans="1:20" ht="57.6" hidden="1" x14ac:dyDescent="0.3">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11">
        <f t="shared" si="160"/>
        <v>41758.712754629632</v>
      </c>
      <c r="P2608" s="11">
        <f t="shared" si="161"/>
        <v>41726.712754629632</v>
      </c>
      <c r="Q2608">
        <f t="shared" si="162"/>
        <v>110</v>
      </c>
      <c r="R2608">
        <f t="shared" si="163"/>
        <v>31.44</v>
      </c>
      <c r="S2608" t="s">
        <v>8322</v>
      </c>
      <c r="T2608" t="s">
        <v>8358</v>
      </c>
    </row>
    <row r="2609" spans="1:20" ht="43.2" hidden="1" x14ac:dyDescent="0.3">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11">
        <f t="shared" si="160"/>
        <v>42228.083333333328</v>
      </c>
      <c r="P2609" s="11">
        <f t="shared" si="161"/>
        <v>42184.874675925923</v>
      </c>
      <c r="Q2609">
        <f t="shared" si="162"/>
        <v>408</v>
      </c>
      <c r="R2609">
        <f t="shared" si="163"/>
        <v>81.95</v>
      </c>
      <c r="S2609" t="s">
        <v>8322</v>
      </c>
      <c r="T2609" t="s">
        <v>8358</v>
      </c>
    </row>
    <row r="2610" spans="1:20" ht="43.2" hidden="1" x14ac:dyDescent="0.3">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11">
        <f t="shared" si="160"/>
        <v>42809</v>
      </c>
      <c r="P2610" s="11">
        <f t="shared" si="161"/>
        <v>42767.801712962959</v>
      </c>
      <c r="Q2610">
        <f t="shared" si="162"/>
        <v>224</v>
      </c>
      <c r="R2610">
        <f t="shared" si="163"/>
        <v>58.93</v>
      </c>
      <c r="S2610" t="s">
        <v>8322</v>
      </c>
      <c r="T2610" t="s">
        <v>8358</v>
      </c>
    </row>
    <row r="2611" spans="1:20" ht="57.6" hidden="1" x14ac:dyDescent="0.3">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11">
        <f t="shared" si="160"/>
        <v>41105.237858796296</v>
      </c>
      <c r="P2611" s="11">
        <f t="shared" si="161"/>
        <v>41075.237858796296</v>
      </c>
      <c r="Q2611">
        <f t="shared" si="162"/>
        <v>304</v>
      </c>
      <c r="R2611">
        <f t="shared" si="163"/>
        <v>157.29</v>
      </c>
      <c r="S2611" t="s">
        <v>8322</v>
      </c>
      <c r="T2611" t="s">
        <v>8358</v>
      </c>
    </row>
    <row r="2612" spans="1:20" ht="43.2" hidden="1" x14ac:dyDescent="0.3">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11">
        <f t="shared" si="160"/>
        <v>42604.290972222225</v>
      </c>
      <c r="P2612" s="11">
        <f t="shared" si="161"/>
        <v>42564.881076388891</v>
      </c>
      <c r="Q2612">
        <f t="shared" si="162"/>
        <v>141</v>
      </c>
      <c r="R2612">
        <f t="shared" si="163"/>
        <v>55.76</v>
      </c>
      <c r="S2612" t="s">
        <v>8322</v>
      </c>
      <c r="T2612" t="s">
        <v>8358</v>
      </c>
    </row>
    <row r="2613" spans="1:20" ht="57.6" hidden="1" x14ac:dyDescent="0.3">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11">
        <f t="shared" si="160"/>
        <v>42737.957638888889</v>
      </c>
      <c r="P2613" s="11">
        <f t="shared" si="161"/>
        <v>42704.335810185185</v>
      </c>
      <c r="Q2613">
        <f t="shared" si="162"/>
        <v>2791</v>
      </c>
      <c r="R2613">
        <f t="shared" si="163"/>
        <v>83.8</v>
      </c>
      <c r="S2613" t="s">
        <v>8322</v>
      </c>
      <c r="T2613" t="s">
        <v>8358</v>
      </c>
    </row>
    <row r="2614" spans="1:20" ht="43.2" hidden="1" x14ac:dyDescent="0.3">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11">
        <f t="shared" si="160"/>
        <v>42013.143171296295</v>
      </c>
      <c r="P2614" s="11">
        <f t="shared" si="161"/>
        <v>41982.143171296295</v>
      </c>
      <c r="Q2614">
        <f t="shared" si="162"/>
        <v>172</v>
      </c>
      <c r="R2614">
        <f t="shared" si="163"/>
        <v>58.42</v>
      </c>
      <c r="S2614" t="s">
        <v>8322</v>
      </c>
      <c r="T2614" t="s">
        <v>8358</v>
      </c>
    </row>
    <row r="2615" spans="1:20" ht="43.2" hidden="1" x14ac:dyDescent="0.3">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11">
        <f t="shared" si="160"/>
        <v>41173.81821759259</v>
      </c>
      <c r="P2615" s="11">
        <f t="shared" si="161"/>
        <v>41143.81821759259</v>
      </c>
      <c r="Q2615">
        <f t="shared" si="162"/>
        <v>101</v>
      </c>
      <c r="R2615">
        <f t="shared" si="163"/>
        <v>270.57</v>
      </c>
      <c r="S2615" t="s">
        <v>8322</v>
      </c>
      <c r="T2615" t="s">
        <v>8358</v>
      </c>
    </row>
    <row r="2616" spans="1:20" ht="43.2" hidden="1" x14ac:dyDescent="0.3">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11">
        <f t="shared" si="160"/>
        <v>41759.208333333336</v>
      </c>
      <c r="P2616" s="11">
        <f t="shared" si="161"/>
        <v>41730.708472222221</v>
      </c>
      <c r="Q2616">
        <f t="shared" si="162"/>
        <v>102</v>
      </c>
      <c r="R2616">
        <f t="shared" si="163"/>
        <v>107.1</v>
      </c>
      <c r="S2616" t="s">
        <v>8322</v>
      </c>
      <c r="T2616" t="s">
        <v>8358</v>
      </c>
    </row>
    <row r="2617" spans="1:20" ht="43.2" hidden="1" x14ac:dyDescent="0.3">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11">
        <f t="shared" si="160"/>
        <v>42490.5</v>
      </c>
      <c r="P2617" s="11">
        <f t="shared" si="161"/>
        <v>42453.49726851852</v>
      </c>
      <c r="Q2617">
        <f t="shared" si="162"/>
        <v>170</v>
      </c>
      <c r="R2617">
        <f t="shared" si="163"/>
        <v>47.18</v>
      </c>
      <c r="S2617" t="s">
        <v>8322</v>
      </c>
      <c r="T2617" t="s">
        <v>8358</v>
      </c>
    </row>
    <row r="2618" spans="1:20" ht="43.2" hidden="1" x14ac:dyDescent="0.3">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11">
        <f t="shared" si="160"/>
        <v>42241.99454861111</v>
      </c>
      <c r="P2618" s="11">
        <f t="shared" si="161"/>
        <v>42211.99454861111</v>
      </c>
      <c r="Q2618">
        <f t="shared" si="162"/>
        <v>115</v>
      </c>
      <c r="R2618">
        <f t="shared" si="163"/>
        <v>120.31</v>
      </c>
      <c r="S2618" t="s">
        <v>8322</v>
      </c>
      <c r="T2618" t="s">
        <v>8358</v>
      </c>
    </row>
    <row r="2619" spans="1:20" ht="43.2" hidden="1" x14ac:dyDescent="0.3">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11">
        <f t="shared" si="160"/>
        <v>41932.874432870369</v>
      </c>
      <c r="P2619" s="11">
        <f t="shared" si="161"/>
        <v>41902.874432870369</v>
      </c>
      <c r="Q2619">
        <f t="shared" si="162"/>
        <v>878</v>
      </c>
      <c r="R2619">
        <f t="shared" si="163"/>
        <v>27.6</v>
      </c>
      <c r="S2619" t="s">
        <v>8322</v>
      </c>
      <c r="T2619" t="s">
        <v>8358</v>
      </c>
    </row>
    <row r="2620" spans="1:20" ht="28.8" hidden="1" x14ac:dyDescent="0.3">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11">
        <f t="shared" si="160"/>
        <v>42339.834039351852</v>
      </c>
      <c r="P2620" s="11">
        <f t="shared" si="161"/>
        <v>42279.792372685188</v>
      </c>
      <c r="Q2620">
        <f t="shared" si="162"/>
        <v>105</v>
      </c>
      <c r="R2620">
        <f t="shared" si="163"/>
        <v>205.3</v>
      </c>
      <c r="S2620" t="s">
        <v>8322</v>
      </c>
      <c r="T2620" t="s">
        <v>8358</v>
      </c>
    </row>
    <row r="2621" spans="1:20" ht="43.2" hidden="1" x14ac:dyDescent="0.3">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11">
        <f t="shared" si="160"/>
        <v>42300.458333333328</v>
      </c>
      <c r="P2621" s="11">
        <f t="shared" si="161"/>
        <v>42273.884305555555</v>
      </c>
      <c r="Q2621">
        <f t="shared" si="162"/>
        <v>188</v>
      </c>
      <c r="R2621">
        <f t="shared" si="163"/>
        <v>35.549999999999997</v>
      </c>
      <c r="S2621" t="s">
        <v>8322</v>
      </c>
      <c r="T2621" t="s">
        <v>8358</v>
      </c>
    </row>
    <row r="2622" spans="1:20" ht="43.2" hidden="1" x14ac:dyDescent="0.3">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11">
        <f t="shared" si="160"/>
        <v>42288.041666666672</v>
      </c>
      <c r="P2622" s="11">
        <f t="shared" si="161"/>
        <v>42251.16715277778</v>
      </c>
      <c r="Q2622">
        <f t="shared" si="162"/>
        <v>144</v>
      </c>
      <c r="R2622">
        <f t="shared" si="163"/>
        <v>74.64</v>
      </c>
      <c r="S2622" t="s">
        <v>8322</v>
      </c>
      <c r="T2622" t="s">
        <v>8358</v>
      </c>
    </row>
    <row r="2623" spans="1:20" ht="43.2" hidden="1" x14ac:dyDescent="0.3">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11">
        <f t="shared" si="160"/>
        <v>42145.74754629629</v>
      </c>
      <c r="P2623" s="11">
        <f t="shared" si="161"/>
        <v>42115.74754629629</v>
      </c>
      <c r="Q2623">
        <f t="shared" si="162"/>
        <v>146</v>
      </c>
      <c r="R2623">
        <f t="shared" si="163"/>
        <v>47.06</v>
      </c>
      <c r="S2623" t="s">
        <v>8322</v>
      </c>
      <c r="T2623" t="s">
        <v>8358</v>
      </c>
    </row>
    <row r="2624" spans="1:20" ht="43.2" hidden="1" x14ac:dyDescent="0.3">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11">
        <f t="shared" si="160"/>
        <v>42734.74324074074</v>
      </c>
      <c r="P2624" s="11">
        <f t="shared" si="161"/>
        <v>42689.74324074074</v>
      </c>
      <c r="Q2624">
        <f t="shared" si="162"/>
        <v>131</v>
      </c>
      <c r="R2624">
        <f t="shared" si="163"/>
        <v>26.59</v>
      </c>
      <c r="S2624" t="s">
        <v>8322</v>
      </c>
      <c r="T2624" t="s">
        <v>8358</v>
      </c>
    </row>
    <row r="2625" spans="1:20" ht="43.2" hidden="1" x14ac:dyDescent="0.3">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11">
        <f t="shared" si="160"/>
        <v>42706.256550925929</v>
      </c>
      <c r="P2625" s="11">
        <f t="shared" si="161"/>
        <v>42692.256550925929</v>
      </c>
      <c r="Q2625">
        <f t="shared" si="162"/>
        <v>114</v>
      </c>
      <c r="R2625">
        <f t="shared" si="163"/>
        <v>36.770000000000003</v>
      </c>
      <c r="S2625" t="s">
        <v>8322</v>
      </c>
      <c r="T2625" t="s">
        <v>8358</v>
      </c>
    </row>
    <row r="2626" spans="1:20" ht="43.2" hidden="1" x14ac:dyDescent="0.3">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11">
        <f t="shared" ref="O2626:O2689" si="164">(((I2626/60)/60)/24)+DATE(1970,1,1)</f>
        <v>41165.42155092593</v>
      </c>
      <c r="P2626" s="11">
        <f t="shared" ref="P2626:P2689" si="165">(((J2626/60)/60)/24)+DATE(1970,1,1)</f>
        <v>41144.42155092593</v>
      </c>
      <c r="Q2626">
        <f t="shared" ref="Q2626:Q2689" si="166">ROUND(E2626/D2626*100,0)</f>
        <v>1379</v>
      </c>
      <c r="R2626">
        <f t="shared" si="163"/>
        <v>31.82</v>
      </c>
      <c r="S2626" t="s">
        <v>8322</v>
      </c>
      <c r="T2626" t="s">
        <v>8358</v>
      </c>
    </row>
    <row r="2627" spans="1:20" ht="57.6" hidden="1" x14ac:dyDescent="0.3">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11">
        <f t="shared" si="164"/>
        <v>42683.851944444439</v>
      </c>
      <c r="P2627" s="11">
        <f t="shared" si="165"/>
        <v>42658.810277777782</v>
      </c>
      <c r="Q2627">
        <f t="shared" si="166"/>
        <v>956</v>
      </c>
      <c r="R2627">
        <f t="shared" ref="R2627:R2690" si="167">IFERROR(ROUND(E2627/L2627,2),0)</f>
        <v>27.58</v>
      </c>
      <c r="S2627" t="s">
        <v>8322</v>
      </c>
      <c r="T2627" t="s">
        <v>8358</v>
      </c>
    </row>
    <row r="2628" spans="1:20" ht="43.2" hidden="1" x14ac:dyDescent="0.3">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11">
        <f t="shared" si="164"/>
        <v>42158.628113425926</v>
      </c>
      <c r="P2628" s="11">
        <f t="shared" si="165"/>
        <v>42128.628113425926</v>
      </c>
      <c r="Q2628">
        <f t="shared" si="166"/>
        <v>112</v>
      </c>
      <c r="R2628">
        <f t="shared" si="167"/>
        <v>56</v>
      </c>
      <c r="S2628" t="s">
        <v>8322</v>
      </c>
      <c r="T2628" t="s">
        <v>8358</v>
      </c>
    </row>
    <row r="2629" spans="1:20" ht="43.2" hidden="1" x14ac:dyDescent="0.3">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11">
        <f t="shared" si="164"/>
        <v>42334.871076388896</v>
      </c>
      <c r="P2629" s="11">
        <f t="shared" si="165"/>
        <v>42304.829409722224</v>
      </c>
      <c r="Q2629">
        <f t="shared" si="166"/>
        <v>647</v>
      </c>
      <c r="R2629">
        <f t="shared" si="167"/>
        <v>21.56</v>
      </c>
      <c r="S2629" t="s">
        <v>8322</v>
      </c>
      <c r="T2629" t="s">
        <v>8358</v>
      </c>
    </row>
    <row r="2630" spans="1:20" ht="43.2" hidden="1" x14ac:dyDescent="0.3">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11">
        <f t="shared" si="164"/>
        <v>41973.966053240743</v>
      </c>
      <c r="P2630" s="11">
        <f t="shared" si="165"/>
        <v>41953.966053240743</v>
      </c>
      <c r="Q2630">
        <f t="shared" si="166"/>
        <v>110</v>
      </c>
      <c r="R2630">
        <f t="shared" si="167"/>
        <v>44.1</v>
      </c>
      <c r="S2630" t="s">
        <v>8322</v>
      </c>
      <c r="T2630" t="s">
        <v>8358</v>
      </c>
    </row>
    <row r="2631" spans="1:20" ht="28.8" hidden="1" x14ac:dyDescent="0.3">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11">
        <f t="shared" si="164"/>
        <v>42138.538449074069</v>
      </c>
      <c r="P2631" s="11">
        <f t="shared" si="165"/>
        <v>42108.538449074069</v>
      </c>
      <c r="Q2631">
        <f t="shared" si="166"/>
        <v>128</v>
      </c>
      <c r="R2631">
        <f t="shared" si="167"/>
        <v>63.87</v>
      </c>
      <c r="S2631" t="s">
        <v>8322</v>
      </c>
      <c r="T2631" t="s">
        <v>8358</v>
      </c>
    </row>
    <row r="2632" spans="1:20" ht="43.2" hidden="1" x14ac:dyDescent="0.3">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11">
        <f t="shared" si="164"/>
        <v>42551.416666666672</v>
      </c>
      <c r="P2632" s="11">
        <f t="shared" si="165"/>
        <v>42524.105462962965</v>
      </c>
      <c r="Q2632">
        <f t="shared" si="166"/>
        <v>158</v>
      </c>
      <c r="R2632">
        <f t="shared" si="167"/>
        <v>38.99</v>
      </c>
      <c r="S2632" t="s">
        <v>8322</v>
      </c>
      <c r="T2632" t="s">
        <v>8358</v>
      </c>
    </row>
    <row r="2633" spans="1:20" ht="43.2" hidden="1" x14ac:dyDescent="0.3">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11">
        <f t="shared" si="164"/>
        <v>42246.169293981482</v>
      </c>
      <c r="P2633" s="11">
        <f t="shared" si="165"/>
        <v>42218.169293981482</v>
      </c>
      <c r="Q2633">
        <f t="shared" si="166"/>
        <v>115</v>
      </c>
      <c r="R2633">
        <f t="shared" si="167"/>
        <v>80.19</v>
      </c>
      <c r="S2633" t="s">
        <v>8322</v>
      </c>
      <c r="T2633" t="s">
        <v>8358</v>
      </c>
    </row>
    <row r="2634" spans="1:20" ht="43.2" hidden="1" x14ac:dyDescent="0.3">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11">
        <f t="shared" si="164"/>
        <v>42519.061793981484</v>
      </c>
      <c r="P2634" s="11">
        <f t="shared" si="165"/>
        <v>42494.061793981484</v>
      </c>
      <c r="Q2634">
        <f t="shared" si="166"/>
        <v>137</v>
      </c>
      <c r="R2634">
        <f t="shared" si="167"/>
        <v>34.9</v>
      </c>
      <c r="S2634" t="s">
        <v>8322</v>
      </c>
      <c r="T2634" t="s">
        <v>8358</v>
      </c>
    </row>
    <row r="2635" spans="1:20" ht="43.2" hidden="1" x14ac:dyDescent="0.3">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11">
        <f t="shared" si="164"/>
        <v>41697.958333333336</v>
      </c>
      <c r="P2635" s="11">
        <f t="shared" si="165"/>
        <v>41667.823287037041</v>
      </c>
      <c r="Q2635">
        <f t="shared" si="166"/>
        <v>355</v>
      </c>
      <c r="R2635">
        <f t="shared" si="167"/>
        <v>89.1</v>
      </c>
      <c r="S2635" t="s">
        <v>8322</v>
      </c>
      <c r="T2635" t="s">
        <v>8358</v>
      </c>
    </row>
    <row r="2636" spans="1:20" ht="43.2" hidden="1" x14ac:dyDescent="0.3">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11">
        <f t="shared" si="164"/>
        <v>42642.656493055561</v>
      </c>
      <c r="P2636" s="11">
        <f t="shared" si="165"/>
        <v>42612.656493055561</v>
      </c>
      <c r="Q2636">
        <f t="shared" si="166"/>
        <v>106</v>
      </c>
      <c r="R2636">
        <f t="shared" si="167"/>
        <v>39.44</v>
      </c>
      <c r="S2636" t="s">
        <v>8322</v>
      </c>
      <c r="T2636" t="s">
        <v>8358</v>
      </c>
    </row>
    <row r="2637" spans="1:20" ht="43.2" hidden="1" x14ac:dyDescent="0.3">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11">
        <f t="shared" si="164"/>
        <v>42072.909270833334</v>
      </c>
      <c r="P2637" s="11">
        <f t="shared" si="165"/>
        <v>42037.950937500005</v>
      </c>
      <c r="Q2637">
        <f t="shared" si="166"/>
        <v>100</v>
      </c>
      <c r="R2637">
        <f t="shared" si="167"/>
        <v>136.9</v>
      </c>
      <c r="S2637" t="s">
        <v>8322</v>
      </c>
      <c r="T2637" t="s">
        <v>8358</v>
      </c>
    </row>
    <row r="2638" spans="1:20" ht="57.6" hidden="1" x14ac:dyDescent="0.3">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11">
        <f t="shared" si="164"/>
        <v>42659.041666666672</v>
      </c>
      <c r="P2638" s="11">
        <f t="shared" si="165"/>
        <v>42636.614745370374</v>
      </c>
      <c r="Q2638">
        <f t="shared" si="166"/>
        <v>187</v>
      </c>
      <c r="R2638">
        <f t="shared" si="167"/>
        <v>37.46</v>
      </c>
      <c r="S2638" t="s">
        <v>8322</v>
      </c>
      <c r="T2638" t="s">
        <v>8358</v>
      </c>
    </row>
    <row r="2639" spans="1:20" ht="28.8" hidden="1" x14ac:dyDescent="0.3">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11">
        <f t="shared" si="164"/>
        <v>42655.549479166672</v>
      </c>
      <c r="P2639" s="11">
        <f t="shared" si="165"/>
        <v>42639.549479166672</v>
      </c>
      <c r="Q2639">
        <f t="shared" si="166"/>
        <v>166</v>
      </c>
      <c r="R2639">
        <f t="shared" si="167"/>
        <v>31.96</v>
      </c>
      <c r="S2639" t="s">
        <v>8322</v>
      </c>
      <c r="T2639" t="s">
        <v>8358</v>
      </c>
    </row>
    <row r="2640" spans="1:20" ht="43.2" hidden="1" x14ac:dyDescent="0.3">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11">
        <f t="shared" si="164"/>
        <v>42019.913136574076</v>
      </c>
      <c r="P2640" s="11">
        <f t="shared" si="165"/>
        <v>41989.913136574076</v>
      </c>
      <c r="Q2640">
        <f t="shared" si="166"/>
        <v>102</v>
      </c>
      <c r="R2640">
        <f t="shared" si="167"/>
        <v>25.21</v>
      </c>
      <c r="S2640" t="s">
        <v>8322</v>
      </c>
      <c r="T2640" t="s">
        <v>8358</v>
      </c>
    </row>
    <row r="2641" spans="1:20" ht="43.2" hidden="1" x14ac:dyDescent="0.3">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11">
        <f t="shared" si="164"/>
        <v>42054.86513888889</v>
      </c>
      <c r="P2641" s="11">
        <f t="shared" si="165"/>
        <v>42024.86513888889</v>
      </c>
      <c r="Q2641">
        <f t="shared" si="166"/>
        <v>164</v>
      </c>
      <c r="R2641">
        <f t="shared" si="167"/>
        <v>10.039999999999999</v>
      </c>
      <c r="S2641" t="s">
        <v>8322</v>
      </c>
      <c r="T2641" t="s">
        <v>8358</v>
      </c>
    </row>
    <row r="2642" spans="1:20" ht="57.6" hidden="1" x14ac:dyDescent="0.3">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11">
        <f t="shared" si="164"/>
        <v>42163.160578703704</v>
      </c>
      <c r="P2642" s="11">
        <f t="shared" si="165"/>
        <v>42103.160578703704</v>
      </c>
      <c r="Q2642">
        <f t="shared" si="166"/>
        <v>106</v>
      </c>
      <c r="R2642">
        <f t="shared" si="167"/>
        <v>45.94</v>
      </c>
      <c r="S2642" t="s">
        <v>8322</v>
      </c>
      <c r="T2642" t="s">
        <v>8358</v>
      </c>
    </row>
    <row r="2643" spans="1:20" ht="28.8" hidden="1" x14ac:dyDescent="0.3">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11">
        <f t="shared" si="164"/>
        <v>41897.839583333334</v>
      </c>
      <c r="P2643" s="11">
        <f t="shared" si="165"/>
        <v>41880.827118055553</v>
      </c>
      <c r="Q2643">
        <f t="shared" si="166"/>
        <v>1</v>
      </c>
      <c r="R2643">
        <f t="shared" si="167"/>
        <v>15</v>
      </c>
      <c r="S2643" t="s">
        <v>8322</v>
      </c>
      <c r="T2643" t="s">
        <v>8358</v>
      </c>
    </row>
    <row r="2644" spans="1:20" ht="57.6" hidden="1" x14ac:dyDescent="0.3">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11">
        <f t="shared" si="164"/>
        <v>42566.289583333331</v>
      </c>
      <c r="P2644" s="11">
        <f t="shared" si="165"/>
        <v>42536.246620370366</v>
      </c>
      <c r="Q2644">
        <f t="shared" si="166"/>
        <v>0</v>
      </c>
      <c r="R2644">
        <f t="shared" si="167"/>
        <v>0</v>
      </c>
      <c r="S2644" t="s">
        <v>8322</v>
      </c>
      <c r="T2644" t="s">
        <v>8358</v>
      </c>
    </row>
    <row r="2645" spans="1:20" ht="43.2" hidden="1" x14ac:dyDescent="0.3">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11">
        <f t="shared" si="164"/>
        <v>42725.332638888889</v>
      </c>
      <c r="P2645" s="11">
        <f t="shared" si="165"/>
        <v>42689.582349537035</v>
      </c>
      <c r="Q2645">
        <f t="shared" si="166"/>
        <v>34</v>
      </c>
      <c r="R2645">
        <f t="shared" si="167"/>
        <v>223.58</v>
      </c>
      <c r="S2645" t="s">
        <v>8322</v>
      </c>
      <c r="T2645" t="s">
        <v>8358</v>
      </c>
    </row>
    <row r="2646" spans="1:20" ht="43.2" hidden="1" x14ac:dyDescent="0.3">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11">
        <f t="shared" si="164"/>
        <v>42804.792071759264</v>
      </c>
      <c r="P2646" s="11">
        <f t="shared" si="165"/>
        <v>42774.792071759264</v>
      </c>
      <c r="Q2646">
        <f t="shared" si="166"/>
        <v>2</v>
      </c>
      <c r="R2646">
        <f t="shared" si="167"/>
        <v>39.479999999999997</v>
      </c>
      <c r="S2646" t="s">
        <v>8322</v>
      </c>
      <c r="T2646" t="s">
        <v>8358</v>
      </c>
    </row>
    <row r="2647" spans="1:20" ht="43.2" hidden="1" x14ac:dyDescent="0.3">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11">
        <f t="shared" si="164"/>
        <v>41951.884293981479</v>
      </c>
      <c r="P2647" s="11">
        <f t="shared" si="165"/>
        <v>41921.842627314814</v>
      </c>
      <c r="Q2647">
        <f t="shared" si="166"/>
        <v>11</v>
      </c>
      <c r="R2647">
        <f t="shared" si="167"/>
        <v>91.3</v>
      </c>
      <c r="S2647" t="s">
        <v>8322</v>
      </c>
      <c r="T2647" t="s">
        <v>8358</v>
      </c>
    </row>
    <row r="2648" spans="1:20" ht="43.2" hidden="1" x14ac:dyDescent="0.3">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11">
        <f t="shared" si="164"/>
        <v>42256.313298611116</v>
      </c>
      <c r="P2648" s="11">
        <f t="shared" si="165"/>
        <v>42226.313298611116</v>
      </c>
      <c r="Q2648">
        <f t="shared" si="166"/>
        <v>8</v>
      </c>
      <c r="R2648">
        <f t="shared" si="167"/>
        <v>78.67</v>
      </c>
      <c r="S2648" t="s">
        <v>8322</v>
      </c>
      <c r="T2648" t="s">
        <v>8358</v>
      </c>
    </row>
    <row r="2649" spans="1:20" ht="43.2" hidden="1" x14ac:dyDescent="0.3">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11">
        <f t="shared" si="164"/>
        <v>42230.261793981481</v>
      </c>
      <c r="P2649" s="11">
        <f t="shared" si="165"/>
        <v>42200.261793981481</v>
      </c>
      <c r="Q2649">
        <f t="shared" si="166"/>
        <v>1</v>
      </c>
      <c r="R2649">
        <f t="shared" si="167"/>
        <v>12</v>
      </c>
      <c r="S2649" t="s">
        <v>8322</v>
      </c>
      <c r="T2649" t="s">
        <v>8358</v>
      </c>
    </row>
    <row r="2650" spans="1:20" ht="57.6" hidden="1" x14ac:dyDescent="0.3">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11">
        <f t="shared" si="164"/>
        <v>42438.714814814812</v>
      </c>
      <c r="P2650" s="11">
        <f t="shared" si="165"/>
        <v>42408.714814814812</v>
      </c>
      <c r="Q2650">
        <f t="shared" si="166"/>
        <v>1</v>
      </c>
      <c r="R2650">
        <f t="shared" si="167"/>
        <v>17.670000000000002</v>
      </c>
      <c r="S2650" t="s">
        <v>8322</v>
      </c>
      <c r="T2650" t="s">
        <v>8358</v>
      </c>
    </row>
    <row r="2651" spans="1:20" ht="28.8" hidden="1" x14ac:dyDescent="0.3">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11">
        <f t="shared" si="164"/>
        <v>42401.99700231482</v>
      </c>
      <c r="P2651" s="11">
        <f t="shared" si="165"/>
        <v>42341.99700231482</v>
      </c>
      <c r="Q2651">
        <f t="shared" si="166"/>
        <v>0</v>
      </c>
      <c r="R2651">
        <f t="shared" si="167"/>
        <v>41.33</v>
      </c>
      <c r="S2651" t="s">
        <v>8322</v>
      </c>
      <c r="T2651" t="s">
        <v>8358</v>
      </c>
    </row>
    <row r="2652" spans="1:20" ht="57.6" hidden="1" x14ac:dyDescent="0.3">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11">
        <f t="shared" si="164"/>
        <v>42725.624340277776</v>
      </c>
      <c r="P2652" s="11">
        <f t="shared" si="165"/>
        <v>42695.624340277776</v>
      </c>
      <c r="Q2652">
        <f t="shared" si="166"/>
        <v>1</v>
      </c>
      <c r="R2652">
        <f t="shared" si="167"/>
        <v>71.599999999999994</v>
      </c>
      <c r="S2652" t="s">
        <v>8322</v>
      </c>
      <c r="T2652" t="s">
        <v>8358</v>
      </c>
    </row>
    <row r="2653" spans="1:20" ht="43.2" hidden="1" x14ac:dyDescent="0.3">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11">
        <f t="shared" si="164"/>
        <v>42355.805659722217</v>
      </c>
      <c r="P2653" s="11">
        <f t="shared" si="165"/>
        <v>42327.805659722217</v>
      </c>
      <c r="Q2653">
        <f t="shared" si="166"/>
        <v>2</v>
      </c>
      <c r="R2653">
        <f t="shared" si="167"/>
        <v>307.82</v>
      </c>
      <c r="S2653" t="s">
        <v>8322</v>
      </c>
      <c r="T2653" t="s">
        <v>8358</v>
      </c>
    </row>
    <row r="2654" spans="1:20" ht="43.2" hidden="1" x14ac:dyDescent="0.3">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11">
        <f t="shared" si="164"/>
        <v>41983.158854166672</v>
      </c>
      <c r="P2654" s="11">
        <f t="shared" si="165"/>
        <v>41953.158854166672</v>
      </c>
      <c r="Q2654">
        <f t="shared" si="166"/>
        <v>1</v>
      </c>
      <c r="R2654">
        <f t="shared" si="167"/>
        <v>80.45</v>
      </c>
      <c r="S2654" t="s">
        <v>8322</v>
      </c>
      <c r="T2654" t="s">
        <v>8358</v>
      </c>
    </row>
    <row r="2655" spans="1:20" ht="43.2" hidden="1" x14ac:dyDescent="0.3">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11">
        <f t="shared" si="164"/>
        <v>41803.166666666664</v>
      </c>
      <c r="P2655" s="11">
        <f t="shared" si="165"/>
        <v>41771.651932870373</v>
      </c>
      <c r="Q2655">
        <f t="shared" si="166"/>
        <v>12</v>
      </c>
      <c r="R2655">
        <f t="shared" si="167"/>
        <v>83.94</v>
      </c>
      <c r="S2655" t="s">
        <v>8322</v>
      </c>
      <c r="T2655" t="s">
        <v>8358</v>
      </c>
    </row>
    <row r="2656" spans="1:20" ht="43.2" hidden="1" x14ac:dyDescent="0.3">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11">
        <f t="shared" si="164"/>
        <v>42115.559328703705</v>
      </c>
      <c r="P2656" s="11">
        <f t="shared" si="165"/>
        <v>42055.600995370376</v>
      </c>
      <c r="Q2656">
        <f t="shared" si="166"/>
        <v>0</v>
      </c>
      <c r="R2656">
        <f t="shared" si="167"/>
        <v>8.5</v>
      </c>
      <c r="S2656" t="s">
        <v>8322</v>
      </c>
      <c r="T2656" t="s">
        <v>8358</v>
      </c>
    </row>
    <row r="2657" spans="1:20" hidden="1" x14ac:dyDescent="0.3">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11">
        <f t="shared" si="164"/>
        <v>42409.833333333328</v>
      </c>
      <c r="P2657" s="11">
        <f t="shared" si="165"/>
        <v>42381.866284722222</v>
      </c>
      <c r="Q2657">
        <f t="shared" si="166"/>
        <v>21</v>
      </c>
      <c r="R2657">
        <f t="shared" si="167"/>
        <v>73.37</v>
      </c>
      <c r="S2657" t="s">
        <v>8322</v>
      </c>
      <c r="T2657" t="s">
        <v>8358</v>
      </c>
    </row>
    <row r="2658" spans="1:20" ht="28.8" hidden="1" x14ac:dyDescent="0.3">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11">
        <f t="shared" si="164"/>
        <v>42806.791666666672</v>
      </c>
      <c r="P2658" s="11">
        <f t="shared" si="165"/>
        <v>42767.688518518517</v>
      </c>
      <c r="Q2658">
        <f t="shared" si="166"/>
        <v>11</v>
      </c>
      <c r="R2658">
        <f t="shared" si="167"/>
        <v>112.86</v>
      </c>
      <c r="S2658" t="s">
        <v>8322</v>
      </c>
      <c r="T2658" t="s">
        <v>8358</v>
      </c>
    </row>
    <row r="2659" spans="1:20" ht="43.2" hidden="1" x14ac:dyDescent="0.3">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11">
        <f t="shared" si="164"/>
        <v>42585.0625</v>
      </c>
      <c r="P2659" s="11">
        <f t="shared" si="165"/>
        <v>42551.928854166668</v>
      </c>
      <c r="Q2659">
        <f t="shared" si="166"/>
        <v>19</v>
      </c>
      <c r="R2659">
        <f t="shared" si="167"/>
        <v>95.28</v>
      </c>
      <c r="S2659" t="s">
        <v>8322</v>
      </c>
      <c r="T2659" t="s">
        <v>8358</v>
      </c>
    </row>
    <row r="2660" spans="1:20" ht="43.2" hidden="1" x14ac:dyDescent="0.3">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11">
        <f t="shared" si="164"/>
        <v>42581.884189814817</v>
      </c>
      <c r="P2660" s="11">
        <f t="shared" si="165"/>
        <v>42551.884189814817</v>
      </c>
      <c r="Q2660">
        <f t="shared" si="166"/>
        <v>0</v>
      </c>
      <c r="R2660">
        <f t="shared" si="167"/>
        <v>22.75</v>
      </c>
      <c r="S2660" t="s">
        <v>8322</v>
      </c>
      <c r="T2660" t="s">
        <v>8358</v>
      </c>
    </row>
    <row r="2661" spans="1:20" hidden="1" x14ac:dyDescent="0.3">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11">
        <f t="shared" si="164"/>
        <v>42112.069560185191</v>
      </c>
      <c r="P2661" s="11">
        <f t="shared" si="165"/>
        <v>42082.069560185191</v>
      </c>
      <c r="Q2661">
        <f t="shared" si="166"/>
        <v>3</v>
      </c>
      <c r="R2661">
        <f t="shared" si="167"/>
        <v>133.30000000000001</v>
      </c>
      <c r="S2661" t="s">
        <v>8322</v>
      </c>
      <c r="T2661" t="s">
        <v>8358</v>
      </c>
    </row>
    <row r="2662" spans="1:20" ht="57.6" hidden="1" x14ac:dyDescent="0.3">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11">
        <f t="shared" si="164"/>
        <v>42332.754837962959</v>
      </c>
      <c r="P2662" s="11">
        <f t="shared" si="165"/>
        <v>42272.713171296295</v>
      </c>
      <c r="Q2662">
        <f t="shared" si="166"/>
        <v>0</v>
      </c>
      <c r="R2662">
        <f t="shared" si="167"/>
        <v>3.8</v>
      </c>
      <c r="S2662" t="s">
        <v>8322</v>
      </c>
      <c r="T2662" t="s">
        <v>8358</v>
      </c>
    </row>
    <row r="2663" spans="1:20" ht="43.2" hidden="1" x14ac:dyDescent="0.3">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11">
        <f t="shared" si="164"/>
        <v>41572.958449074074</v>
      </c>
      <c r="P2663" s="11">
        <f t="shared" si="165"/>
        <v>41542.958449074074</v>
      </c>
      <c r="Q2663">
        <f t="shared" si="166"/>
        <v>103</v>
      </c>
      <c r="R2663">
        <f t="shared" si="167"/>
        <v>85.75</v>
      </c>
      <c r="S2663" t="s">
        <v>8322</v>
      </c>
      <c r="T2663" t="s">
        <v>8359</v>
      </c>
    </row>
    <row r="2664" spans="1:20" ht="43.2" hidden="1" x14ac:dyDescent="0.3">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11">
        <f t="shared" si="164"/>
        <v>42237.746678240743</v>
      </c>
      <c r="P2664" s="11">
        <f t="shared" si="165"/>
        <v>42207.746678240743</v>
      </c>
      <c r="Q2664">
        <f t="shared" si="166"/>
        <v>107</v>
      </c>
      <c r="R2664">
        <f t="shared" si="167"/>
        <v>267</v>
      </c>
      <c r="S2664" t="s">
        <v>8322</v>
      </c>
      <c r="T2664" t="s">
        <v>8359</v>
      </c>
    </row>
    <row r="2665" spans="1:20" ht="43.2" hidden="1" x14ac:dyDescent="0.3">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11">
        <f t="shared" si="164"/>
        <v>42251.625</v>
      </c>
      <c r="P2665" s="11">
        <f t="shared" si="165"/>
        <v>42222.622766203705</v>
      </c>
      <c r="Q2665">
        <f t="shared" si="166"/>
        <v>105</v>
      </c>
      <c r="R2665">
        <f t="shared" si="167"/>
        <v>373.56</v>
      </c>
      <c r="S2665" t="s">
        <v>8322</v>
      </c>
      <c r="T2665" t="s">
        <v>8359</v>
      </c>
    </row>
    <row r="2666" spans="1:20" ht="43.2" hidden="1" x14ac:dyDescent="0.3">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11">
        <f t="shared" si="164"/>
        <v>42347.290972222225</v>
      </c>
      <c r="P2666" s="11">
        <f t="shared" si="165"/>
        <v>42313.02542824074</v>
      </c>
      <c r="Q2666">
        <f t="shared" si="166"/>
        <v>103</v>
      </c>
      <c r="R2666">
        <f t="shared" si="167"/>
        <v>174.04</v>
      </c>
      <c r="S2666" t="s">
        <v>8322</v>
      </c>
      <c r="T2666" t="s">
        <v>8359</v>
      </c>
    </row>
    <row r="2667" spans="1:20" ht="43.2" hidden="1" x14ac:dyDescent="0.3">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11">
        <f t="shared" si="164"/>
        <v>42128.895532407405</v>
      </c>
      <c r="P2667" s="11">
        <f t="shared" si="165"/>
        <v>42083.895532407405</v>
      </c>
      <c r="Q2667">
        <f t="shared" si="166"/>
        <v>123</v>
      </c>
      <c r="R2667">
        <f t="shared" si="167"/>
        <v>93.7</v>
      </c>
      <c r="S2667" t="s">
        <v>8322</v>
      </c>
      <c r="T2667" t="s">
        <v>8359</v>
      </c>
    </row>
    <row r="2668" spans="1:20" ht="43.2" hidden="1" x14ac:dyDescent="0.3">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11">
        <f t="shared" si="164"/>
        <v>42272.875</v>
      </c>
      <c r="P2668" s="11">
        <f t="shared" si="165"/>
        <v>42235.764340277776</v>
      </c>
      <c r="Q2668">
        <f t="shared" si="166"/>
        <v>159</v>
      </c>
      <c r="R2668">
        <f t="shared" si="167"/>
        <v>77.33</v>
      </c>
      <c r="S2668" t="s">
        <v>8322</v>
      </c>
      <c r="T2668" t="s">
        <v>8359</v>
      </c>
    </row>
    <row r="2669" spans="1:20" ht="57.6" hidden="1" x14ac:dyDescent="0.3">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11">
        <f t="shared" si="164"/>
        <v>42410.926111111112</v>
      </c>
      <c r="P2669" s="11">
        <f t="shared" si="165"/>
        <v>42380.926111111112</v>
      </c>
      <c r="Q2669">
        <f t="shared" si="166"/>
        <v>111</v>
      </c>
      <c r="R2669">
        <f t="shared" si="167"/>
        <v>92.22</v>
      </c>
      <c r="S2669" t="s">
        <v>8322</v>
      </c>
      <c r="T2669" t="s">
        <v>8359</v>
      </c>
    </row>
    <row r="2670" spans="1:20" ht="28.8" hidden="1" x14ac:dyDescent="0.3">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11">
        <f t="shared" si="164"/>
        <v>42317.60555555555</v>
      </c>
      <c r="P2670" s="11">
        <f t="shared" si="165"/>
        <v>42275.588715277772</v>
      </c>
      <c r="Q2670">
        <f t="shared" si="166"/>
        <v>171</v>
      </c>
      <c r="R2670">
        <f t="shared" si="167"/>
        <v>60.96</v>
      </c>
      <c r="S2670" t="s">
        <v>8322</v>
      </c>
      <c r="T2670" t="s">
        <v>8359</v>
      </c>
    </row>
    <row r="2671" spans="1:20" ht="43.2" hidden="1" x14ac:dyDescent="0.3">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11">
        <f t="shared" si="164"/>
        <v>42379.035833333335</v>
      </c>
      <c r="P2671" s="11">
        <f t="shared" si="165"/>
        <v>42319.035833333335</v>
      </c>
      <c r="Q2671">
        <f t="shared" si="166"/>
        <v>125</v>
      </c>
      <c r="R2671">
        <f t="shared" si="167"/>
        <v>91</v>
      </c>
      <c r="S2671" t="s">
        <v>8322</v>
      </c>
      <c r="T2671" t="s">
        <v>8359</v>
      </c>
    </row>
    <row r="2672" spans="1:20" ht="43.2" hidden="1" x14ac:dyDescent="0.3">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11">
        <f t="shared" si="164"/>
        <v>41849.020601851851</v>
      </c>
      <c r="P2672" s="11">
        <f t="shared" si="165"/>
        <v>41821.020601851851</v>
      </c>
      <c r="Q2672">
        <f t="shared" si="166"/>
        <v>6</v>
      </c>
      <c r="R2672">
        <f t="shared" si="167"/>
        <v>41.58</v>
      </c>
      <c r="S2672" t="s">
        <v>8322</v>
      </c>
      <c r="T2672" t="s">
        <v>8359</v>
      </c>
    </row>
    <row r="2673" spans="1:20" ht="43.2" hidden="1" x14ac:dyDescent="0.3">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11">
        <f t="shared" si="164"/>
        <v>41992.818055555559</v>
      </c>
      <c r="P2673" s="11">
        <f t="shared" si="165"/>
        <v>41962.749027777783</v>
      </c>
      <c r="Q2673">
        <f t="shared" si="166"/>
        <v>11</v>
      </c>
      <c r="R2673">
        <f t="shared" si="167"/>
        <v>33.76</v>
      </c>
      <c r="S2673" t="s">
        <v>8322</v>
      </c>
      <c r="T2673" t="s">
        <v>8359</v>
      </c>
    </row>
    <row r="2674" spans="1:20" ht="43.2" hidden="1" x14ac:dyDescent="0.3">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11">
        <f t="shared" si="164"/>
        <v>42366.25</v>
      </c>
      <c r="P2674" s="11">
        <f t="shared" si="165"/>
        <v>42344.884143518517</v>
      </c>
      <c r="Q2674">
        <f t="shared" si="166"/>
        <v>33</v>
      </c>
      <c r="R2674">
        <f t="shared" si="167"/>
        <v>70.62</v>
      </c>
      <c r="S2674" t="s">
        <v>8322</v>
      </c>
      <c r="T2674" t="s">
        <v>8359</v>
      </c>
    </row>
    <row r="2675" spans="1:20" ht="43.2" hidden="1" x14ac:dyDescent="0.3">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11">
        <f t="shared" si="164"/>
        <v>41941.947916666664</v>
      </c>
      <c r="P2675" s="11">
        <f t="shared" si="165"/>
        <v>41912.541655092595</v>
      </c>
      <c r="Q2675">
        <f t="shared" si="166"/>
        <v>28</v>
      </c>
      <c r="R2675">
        <f t="shared" si="167"/>
        <v>167.15</v>
      </c>
      <c r="S2675" t="s">
        <v>8322</v>
      </c>
      <c r="T2675" t="s">
        <v>8359</v>
      </c>
    </row>
    <row r="2676" spans="1:20" ht="57.6" hidden="1" x14ac:dyDescent="0.3">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11">
        <f t="shared" si="164"/>
        <v>42556.207638888889</v>
      </c>
      <c r="P2676" s="11">
        <f t="shared" si="165"/>
        <v>42529.632754629631</v>
      </c>
      <c r="Q2676">
        <f t="shared" si="166"/>
        <v>63</v>
      </c>
      <c r="R2676">
        <f t="shared" si="167"/>
        <v>128.62</v>
      </c>
      <c r="S2676" t="s">
        <v>8322</v>
      </c>
      <c r="T2676" t="s">
        <v>8359</v>
      </c>
    </row>
    <row r="2677" spans="1:20" ht="57.6" hidden="1" x14ac:dyDescent="0.3">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11">
        <f t="shared" si="164"/>
        <v>41953.899178240739</v>
      </c>
      <c r="P2677" s="11">
        <f t="shared" si="165"/>
        <v>41923.857511574075</v>
      </c>
      <c r="Q2677">
        <f t="shared" si="166"/>
        <v>8</v>
      </c>
      <c r="R2677">
        <f t="shared" si="167"/>
        <v>65.41</v>
      </c>
      <c r="S2677" t="s">
        <v>8322</v>
      </c>
      <c r="T2677" t="s">
        <v>8359</v>
      </c>
    </row>
    <row r="2678" spans="1:20" ht="43.2" hidden="1" x14ac:dyDescent="0.3">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11">
        <f t="shared" si="164"/>
        <v>42512.624699074076</v>
      </c>
      <c r="P2678" s="11">
        <f t="shared" si="165"/>
        <v>42482.624699074076</v>
      </c>
      <c r="Q2678">
        <f t="shared" si="166"/>
        <v>50</v>
      </c>
      <c r="R2678">
        <f t="shared" si="167"/>
        <v>117.56</v>
      </c>
      <c r="S2678" t="s">
        <v>8322</v>
      </c>
      <c r="T2678" t="s">
        <v>8359</v>
      </c>
    </row>
    <row r="2679" spans="1:20" ht="43.2" hidden="1" x14ac:dyDescent="0.3">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11">
        <f t="shared" si="164"/>
        <v>41823.029432870368</v>
      </c>
      <c r="P2679" s="11">
        <f t="shared" si="165"/>
        <v>41793.029432870368</v>
      </c>
      <c r="Q2679">
        <f t="shared" si="166"/>
        <v>18</v>
      </c>
      <c r="R2679">
        <f t="shared" si="167"/>
        <v>126.48</v>
      </c>
      <c r="S2679" t="s">
        <v>8322</v>
      </c>
      <c r="T2679" t="s">
        <v>8359</v>
      </c>
    </row>
    <row r="2680" spans="1:20" ht="43.2" hidden="1" x14ac:dyDescent="0.3">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11">
        <f t="shared" si="164"/>
        <v>42271.798206018517</v>
      </c>
      <c r="P2680" s="11">
        <f t="shared" si="165"/>
        <v>42241.798206018517</v>
      </c>
      <c r="Q2680">
        <f t="shared" si="166"/>
        <v>0</v>
      </c>
      <c r="R2680">
        <f t="shared" si="167"/>
        <v>550</v>
      </c>
      <c r="S2680" t="s">
        <v>8322</v>
      </c>
      <c r="T2680" t="s">
        <v>8359</v>
      </c>
    </row>
    <row r="2681" spans="1:20" ht="57.6" hidden="1" x14ac:dyDescent="0.3">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11">
        <f t="shared" si="164"/>
        <v>42063.001087962963</v>
      </c>
      <c r="P2681" s="11">
        <f t="shared" si="165"/>
        <v>42033.001087962963</v>
      </c>
      <c r="Q2681">
        <f t="shared" si="166"/>
        <v>0</v>
      </c>
      <c r="R2681">
        <f t="shared" si="167"/>
        <v>44</v>
      </c>
      <c r="S2681" t="s">
        <v>8322</v>
      </c>
      <c r="T2681" t="s">
        <v>8359</v>
      </c>
    </row>
    <row r="2682" spans="1:20" hidden="1" x14ac:dyDescent="0.3">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11">
        <f t="shared" si="164"/>
        <v>42466.170034722221</v>
      </c>
      <c r="P2682" s="11">
        <f t="shared" si="165"/>
        <v>42436.211701388893</v>
      </c>
      <c r="Q2682">
        <f t="shared" si="166"/>
        <v>1</v>
      </c>
      <c r="R2682">
        <f t="shared" si="167"/>
        <v>69</v>
      </c>
      <c r="S2682" t="s">
        <v>8322</v>
      </c>
      <c r="T2682" t="s">
        <v>8359</v>
      </c>
    </row>
    <row r="2683" spans="1:20" ht="43.2" hidden="1" x14ac:dyDescent="0.3">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11">
        <f t="shared" si="164"/>
        <v>41830.895254629628</v>
      </c>
      <c r="P2683" s="11">
        <f t="shared" si="165"/>
        <v>41805.895254629628</v>
      </c>
      <c r="Q2683">
        <f t="shared" si="166"/>
        <v>1</v>
      </c>
      <c r="R2683">
        <f t="shared" si="167"/>
        <v>27.5</v>
      </c>
      <c r="S2683" t="s">
        <v>8339</v>
      </c>
      <c r="T2683" t="s">
        <v>8340</v>
      </c>
    </row>
    <row r="2684" spans="1:20" ht="43.2" hidden="1" x14ac:dyDescent="0.3">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11">
        <f t="shared" si="164"/>
        <v>41965.249305555553</v>
      </c>
      <c r="P2684" s="11">
        <f t="shared" si="165"/>
        <v>41932.871990740743</v>
      </c>
      <c r="Q2684">
        <f t="shared" si="166"/>
        <v>28</v>
      </c>
      <c r="R2684">
        <f t="shared" si="167"/>
        <v>84.9</v>
      </c>
      <c r="S2684" t="s">
        <v>8339</v>
      </c>
      <c r="T2684" t="s">
        <v>8340</v>
      </c>
    </row>
    <row r="2685" spans="1:20" ht="43.2" hidden="1" x14ac:dyDescent="0.3">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11">
        <f t="shared" si="164"/>
        <v>42064.75509259259</v>
      </c>
      <c r="P2685" s="11">
        <f t="shared" si="165"/>
        <v>42034.75509259259</v>
      </c>
      <c r="Q2685">
        <f t="shared" si="166"/>
        <v>0</v>
      </c>
      <c r="R2685">
        <f t="shared" si="167"/>
        <v>12</v>
      </c>
      <c r="S2685" t="s">
        <v>8339</v>
      </c>
      <c r="T2685" t="s">
        <v>8340</v>
      </c>
    </row>
    <row r="2686" spans="1:20" ht="43.2" hidden="1" x14ac:dyDescent="0.3">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11">
        <f t="shared" si="164"/>
        <v>41860.914641203701</v>
      </c>
      <c r="P2686" s="11">
        <f t="shared" si="165"/>
        <v>41820.914641203701</v>
      </c>
      <c r="Q2686">
        <f t="shared" si="166"/>
        <v>1</v>
      </c>
      <c r="R2686">
        <f t="shared" si="167"/>
        <v>200</v>
      </c>
      <c r="S2686" t="s">
        <v>8339</v>
      </c>
      <c r="T2686" t="s">
        <v>8340</v>
      </c>
    </row>
    <row r="2687" spans="1:20" ht="43.2" hidden="1" x14ac:dyDescent="0.3">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11">
        <f t="shared" si="164"/>
        <v>42121.654282407413</v>
      </c>
      <c r="P2687" s="11">
        <f t="shared" si="165"/>
        <v>42061.69594907407</v>
      </c>
      <c r="Q2687">
        <f t="shared" si="166"/>
        <v>0</v>
      </c>
      <c r="R2687">
        <f t="shared" si="167"/>
        <v>10</v>
      </c>
      <c r="S2687" t="s">
        <v>8339</v>
      </c>
      <c r="T2687" t="s">
        <v>8340</v>
      </c>
    </row>
    <row r="2688" spans="1:20" ht="43.2" hidden="1" x14ac:dyDescent="0.3">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11">
        <f t="shared" si="164"/>
        <v>41912.974803240737</v>
      </c>
      <c r="P2688" s="11">
        <f t="shared" si="165"/>
        <v>41892.974803240737</v>
      </c>
      <c r="Q2688">
        <f t="shared" si="166"/>
        <v>0</v>
      </c>
      <c r="R2688">
        <f t="shared" si="167"/>
        <v>0</v>
      </c>
      <c r="S2688" t="s">
        <v>8339</v>
      </c>
      <c r="T2688" t="s">
        <v>8340</v>
      </c>
    </row>
    <row r="2689" spans="1:20" ht="43.2" hidden="1" x14ac:dyDescent="0.3">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11">
        <f t="shared" si="164"/>
        <v>42184.64025462963</v>
      </c>
      <c r="P2689" s="11">
        <f t="shared" si="165"/>
        <v>42154.64025462963</v>
      </c>
      <c r="Q2689">
        <f t="shared" si="166"/>
        <v>0</v>
      </c>
      <c r="R2689">
        <f t="shared" si="167"/>
        <v>0</v>
      </c>
      <c r="S2689" t="s">
        <v>8339</v>
      </c>
      <c r="T2689" t="s">
        <v>8340</v>
      </c>
    </row>
    <row r="2690" spans="1:20" ht="28.8" hidden="1" x14ac:dyDescent="0.3">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11">
        <f t="shared" ref="O2690:O2753" si="168">(((I2690/60)/60)/24)+DATE(1970,1,1)</f>
        <v>42059.125</v>
      </c>
      <c r="P2690" s="11">
        <f t="shared" ref="P2690:P2753" si="169">(((J2690/60)/60)/24)+DATE(1970,1,1)</f>
        <v>42028.118865740747</v>
      </c>
      <c r="Q2690">
        <f t="shared" ref="Q2690:Q2753" si="170">ROUND(E2690/D2690*100,0)</f>
        <v>0</v>
      </c>
      <c r="R2690">
        <f t="shared" si="167"/>
        <v>5.29</v>
      </c>
      <c r="S2690" t="s">
        <v>8339</v>
      </c>
      <c r="T2690" t="s">
        <v>8340</v>
      </c>
    </row>
    <row r="2691" spans="1:20" ht="43.2" hidden="1" x14ac:dyDescent="0.3">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11">
        <f t="shared" si="168"/>
        <v>42581.961689814809</v>
      </c>
      <c r="P2691" s="11">
        <f t="shared" si="169"/>
        <v>42551.961689814809</v>
      </c>
      <c r="Q2691">
        <f t="shared" si="170"/>
        <v>0</v>
      </c>
      <c r="R2691">
        <f t="shared" ref="R2691:R2754" si="171">IFERROR(ROUND(E2691/L2691,2),0)</f>
        <v>1</v>
      </c>
      <c r="S2691" t="s">
        <v>8339</v>
      </c>
      <c r="T2691" t="s">
        <v>8340</v>
      </c>
    </row>
    <row r="2692" spans="1:20" ht="57.6" hidden="1" x14ac:dyDescent="0.3">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11">
        <f t="shared" si="168"/>
        <v>42158.105046296296</v>
      </c>
      <c r="P2692" s="11">
        <f t="shared" si="169"/>
        <v>42113.105046296296</v>
      </c>
      <c r="Q2692">
        <f t="shared" si="170"/>
        <v>11</v>
      </c>
      <c r="R2692">
        <f t="shared" si="171"/>
        <v>72.760000000000005</v>
      </c>
      <c r="S2692" t="s">
        <v>8339</v>
      </c>
      <c r="T2692" t="s">
        <v>8340</v>
      </c>
    </row>
    <row r="2693" spans="1:20" ht="28.8" hidden="1" x14ac:dyDescent="0.3">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11">
        <f t="shared" si="168"/>
        <v>42134.724039351851</v>
      </c>
      <c r="P2693" s="11">
        <f t="shared" si="169"/>
        <v>42089.724039351851</v>
      </c>
      <c r="Q2693">
        <f t="shared" si="170"/>
        <v>0</v>
      </c>
      <c r="R2693">
        <f t="shared" si="171"/>
        <v>17.5</v>
      </c>
      <c r="S2693" t="s">
        <v>8339</v>
      </c>
      <c r="T2693" t="s">
        <v>8340</v>
      </c>
    </row>
    <row r="2694" spans="1:20" ht="43.2" hidden="1" x14ac:dyDescent="0.3">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11">
        <f t="shared" si="168"/>
        <v>42088.292361111111</v>
      </c>
      <c r="P2694" s="11">
        <f t="shared" si="169"/>
        <v>42058.334027777775</v>
      </c>
      <c r="Q2694">
        <f t="shared" si="170"/>
        <v>1</v>
      </c>
      <c r="R2694">
        <f t="shared" si="171"/>
        <v>25</v>
      </c>
      <c r="S2694" t="s">
        <v>8339</v>
      </c>
      <c r="T2694" t="s">
        <v>8340</v>
      </c>
    </row>
    <row r="2695" spans="1:20" ht="43.2" hidden="1" x14ac:dyDescent="0.3">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11">
        <f t="shared" si="168"/>
        <v>41864.138495370367</v>
      </c>
      <c r="P2695" s="11">
        <f t="shared" si="169"/>
        <v>41834.138495370367</v>
      </c>
      <c r="Q2695">
        <f t="shared" si="170"/>
        <v>1</v>
      </c>
      <c r="R2695">
        <f t="shared" si="171"/>
        <v>13.33</v>
      </c>
      <c r="S2695" t="s">
        <v>8339</v>
      </c>
      <c r="T2695" t="s">
        <v>8340</v>
      </c>
    </row>
    <row r="2696" spans="1:20" ht="57.6" hidden="1" x14ac:dyDescent="0.3">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11">
        <f t="shared" si="168"/>
        <v>41908.140497685185</v>
      </c>
      <c r="P2696" s="11">
        <f t="shared" si="169"/>
        <v>41878.140497685185</v>
      </c>
      <c r="Q2696">
        <f t="shared" si="170"/>
        <v>0</v>
      </c>
      <c r="R2696">
        <f t="shared" si="171"/>
        <v>1</v>
      </c>
      <c r="S2696" t="s">
        <v>8339</v>
      </c>
      <c r="T2696" t="s">
        <v>8340</v>
      </c>
    </row>
    <row r="2697" spans="1:20" ht="43.2" hidden="1" x14ac:dyDescent="0.3">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11">
        <f t="shared" si="168"/>
        <v>42108.14025462963</v>
      </c>
      <c r="P2697" s="11">
        <f t="shared" si="169"/>
        <v>42048.181921296295</v>
      </c>
      <c r="Q2697">
        <f t="shared" si="170"/>
        <v>0</v>
      </c>
      <c r="R2697">
        <f t="shared" si="171"/>
        <v>23.67</v>
      </c>
      <c r="S2697" t="s">
        <v>8339</v>
      </c>
      <c r="T2697" t="s">
        <v>8340</v>
      </c>
    </row>
    <row r="2698" spans="1:20" ht="57.6" hidden="1" x14ac:dyDescent="0.3">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11">
        <f t="shared" si="168"/>
        <v>41998.844444444447</v>
      </c>
      <c r="P2698" s="11">
        <f t="shared" si="169"/>
        <v>41964.844444444447</v>
      </c>
      <c r="Q2698">
        <f t="shared" si="170"/>
        <v>6</v>
      </c>
      <c r="R2698">
        <f t="shared" si="171"/>
        <v>89.21</v>
      </c>
      <c r="S2698" t="s">
        <v>8339</v>
      </c>
      <c r="T2698" t="s">
        <v>8340</v>
      </c>
    </row>
    <row r="2699" spans="1:20" ht="43.2" hidden="1" x14ac:dyDescent="0.3">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11">
        <f t="shared" si="168"/>
        <v>42218.916666666672</v>
      </c>
      <c r="P2699" s="11">
        <f t="shared" si="169"/>
        <v>42187.940081018518</v>
      </c>
      <c r="Q2699">
        <f t="shared" si="170"/>
        <v>26</v>
      </c>
      <c r="R2699">
        <f t="shared" si="171"/>
        <v>116.56</v>
      </c>
      <c r="S2699" t="s">
        <v>8339</v>
      </c>
      <c r="T2699" t="s">
        <v>8340</v>
      </c>
    </row>
    <row r="2700" spans="1:20" ht="43.2" hidden="1" x14ac:dyDescent="0.3">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11">
        <f t="shared" si="168"/>
        <v>41817.898240740738</v>
      </c>
      <c r="P2700" s="11">
        <f t="shared" si="169"/>
        <v>41787.898240740738</v>
      </c>
      <c r="Q2700">
        <f t="shared" si="170"/>
        <v>0</v>
      </c>
      <c r="R2700">
        <f t="shared" si="171"/>
        <v>13.01</v>
      </c>
      <c r="S2700" t="s">
        <v>8339</v>
      </c>
      <c r="T2700" t="s">
        <v>8340</v>
      </c>
    </row>
    <row r="2701" spans="1:20" ht="43.2" hidden="1" x14ac:dyDescent="0.3">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11">
        <f t="shared" si="168"/>
        <v>41859.896562499998</v>
      </c>
      <c r="P2701" s="11">
        <f t="shared" si="169"/>
        <v>41829.896562499998</v>
      </c>
      <c r="Q2701">
        <f t="shared" si="170"/>
        <v>0</v>
      </c>
      <c r="R2701">
        <f t="shared" si="171"/>
        <v>0</v>
      </c>
      <c r="S2701" t="s">
        <v>8339</v>
      </c>
      <c r="T2701" t="s">
        <v>8340</v>
      </c>
    </row>
    <row r="2702" spans="1:20" ht="43.2" hidden="1" x14ac:dyDescent="0.3">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11">
        <f t="shared" si="168"/>
        <v>41900.87467592593</v>
      </c>
      <c r="P2702" s="11">
        <f t="shared" si="169"/>
        <v>41870.87467592593</v>
      </c>
      <c r="Q2702">
        <f t="shared" si="170"/>
        <v>1</v>
      </c>
      <c r="R2702">
        <f t="shared" si="171"/>
        <v>17.5</v>
      </c>
      <c r="S2702" t="s">
        <v>8339</v>
      </c>
      <c r="T2702" t="s">
        <v>8340</v>
      </c>
    </row>
    <row r="2703" spans="1:20" ht="43.2" x14ac:dyDescent="0.3">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11">
        <f t="shared" si="168"/>
        <v>42832.733032407406</v>
      </c>
      <c r="P2703" s="11">
        <f t="shared" si="169"/>
        <v>42801.774699074071</v>
      </c>
      <c r="Q2703">
        <f t="shared" si="170"/>
        <v>46</v>
      </c>
      <c r="R2703">
        <f t="shared" si="171"/>
        <v>34.130000000000003</v>
      </c>
      <c r="S2703" t="s">
        <v>8320</v>
      </c>
      <c r="T2703" t="s">
        <v>8360</v>
      </c>
    </row>
    <row r="2704" spans="1:20" ht="43.2" x14ac:dyDescent="0.3">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11">
        <f t="shared" si="168"/>
        <v>42830.760150462964</v>
      </c>
      <c r="P2704" s="11">
        <f t="shared" si="169"/>
        <v>42800.801817129628</v>
      </c>
      <c r="Q2704">
        <f t="shared" si="170"/>
        <v>34</v>
      </c>
      <c r="R2704">
        <f t="shared" si="171"/>
        <v>132.35</v>
      </c>
      <c r="S2704" t="s">
        <v>8320</v>
      </c>
      <c r="T2704" t="s">
        <v>8360</v>
      </c>
    </row>
    <row r="2705" spans="1:20" ht="28.8" x14ac:dyDescent="0.3">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11">
        <f t="shared" si="168"/>
        <v>42816.648495370369</v>
      </c>
      <c r="P2705" s="11">
        <f t="shared" si="169"/>
        <v>42756.690162037034</v>
      </c>
      <c r="Q2705">
        <f t="shared" si="170"/>
        <v>104</v>
      </c>
      <c r="R2705">
        <f t="shared" si="171"/>
        <v>922.22</v>
      </c>
      <c r="S2705" t="s">
        <v>8320</v>
      </c>
      <c r="T2705" t="s">
        <v>8360</v>
      </c>
    </row>
    <row r="2706" spans="1:20" ht="43.2" x14ac:dyDescent="0.3">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11">
        <f t="shared" si="168"/>
        <v>42830.820763888885</v>
      </c>
      <c r="P2706" s="11">
        <f t="shared" si="169"/>
        <v>42787.862430555557</v>
      </c>
      <c r="Q2706">
        <f t="shared" si="170"/>
        <v>6</v>
      </c>
      <c r="R2706">
        <f t="shared" si="171"/>
        <v>163.57</v>
      </c>
      <c r="S2706" t="s">
        <v>8320</v>
      </c>
      <c r="T2706" t="s">
        <v>8360</v>
      </c>
    </row>
    <row r="2707" spans="1:20" ht="28.8" x14ac:dyDescent="0.3">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11">
        <f t="shared" si="168"/>
        <v>42818.874513888892</v>
      </c>
      <c r="P2707" s="11">
        <f t="shared" si="169"/>
        <v>42773.916180555556</v>
      </c>
      <c r="Q2707">
        <f t="shared" si="170"/>
        <v>11</v>
      </c>
      <c r="R2707">
        <f t="shared" si="171"/>
        <v>217.38</v>
      </c>
      <c r="S2707" t="s">
        <v>8320</v>
      </c>
      <c r="T2707" t="s">
        <v>8360</v>
      </c>
    </row>
    <row r="2708" spans="1:20" ht="43.2" x14ac:dyDescent="0.3">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11">
        <f t="shared" si="168"/>
        <v>41928.290972222225</v>
      </c>
      <c r="P2708" s="11">
        <f t="shared" si="169"/>
        <v>41899.294942129629</v>
      </c>
      <c r="Q2708">
        <f t="shared" si="170"/>
        <v>112</v>
      </c>
      <c r="R2708">
        <f t="shared" si="171"/>
        <v>149.44</v>
      </c>
      <c r="S2708" t="s">
        <v>8320</v>
      </c>
      <c r="T2708" t="s">
        <v>8360</v>
      </c>
    </row>
    <row r="2709" spans="1:20" ht="43.2" x14ac:dyDescent="0.3">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11">
        <f t="shared" si="168"/>
        <v>41421.290972222225</v>
      </c>
      <c r="P2709" s="11">
        <f t="shared" si="169"/>
        <v>41391.782905092594</v>
      </c>
      <c r="Q2709">
        <f t="shared" si="170"/>
        <v>351</v>
      </c>
      <c r="R2709">
        <f t="shared" si="171"/>
        <v>71.239999999999995</v>
      </c>
      <c r="S2709" t="s">
        <v>8320</v>
      </c>
      <c r="T2709" t="s">
        <v>8360</v>
      </c>
    </row>
    <row r="2710" spans="1:20" ht="43.2" x14ac:dyDescent="0.3">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11">
        <f t="shared" si="168"/>
        <v>42572.698217592595</v>
      </c>
      <c r="P2710" s="11">
        <f t="shared" si="169"/>
        <v>42512.698217592595</v>
      </c>
      <c r="Q2710">
        <f t="shared" si="170"/>
        <v>233</v>
      </c>
      <c r="R2710">
        <f t="shared" si="171"/>
        <v>44.46</v>
      </c>
      <c r="S2710" t="s">
        <v>8320</v>
      </c>
      <c r="T2710" t="s">
        <v>8360</v>
      </c>
    </row>
    <row r="2711" spans="1:20" ht="43.2" x14ac:dyDescent="0.3">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11">
        <f t="shared" si="168"/>
        <v>42647.165972222225</v>
      </c>
      <c r="P2711" s="11">
        <f t="shared" si="169"/>
        <v>42612.149780092594</v>
      </c>
      <c r="Q2711">
        <f t="shared" si="170"/>
        <v>102</v>
      </c>
      <c r="R2711">
        <f t="shared" si="171"/>
        <v>164.94</v>
      </c>
      <c r="S2711" t="s">
        <v>8320</v>
      </c>
      <c r="T2711" t="s">
        <v>8360</v>
      </c>
    </row>
    <row r="2712" spans="1:20" ht="28.8" x14ac:dyDescent="0.3">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11">
        <f t="shared" si="168"/>
        <v>41860.083333333336</v>
      </c>
      <c r="P2712" s="11">
        <f t="shared" si="169"/>
        <v>41828.229490740741</v>
      </c>
      <c r="Q2712">
        <f t="shared" si="170"/>
        <v>154</v>
      </c>
      <c r="R2712">
        <f t="shared" si="171"/>
        <v>84.87</v>
      </c>
      <c r="S2712" t="s">
        <v>8320</v>
      </c>
      <c r="T2712" t="s">
        <v>8360</v>
      </c>
    </row>
    <row r="2713" spans="1:20" ht="43.2" x14ac:dyDescent="0.3">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11">
        <f t="shared" si="168"/>
        <v>41810.917361111111</v>
      </c>
      <c r="P2713" s="11">
        <f t="shared" si="169"/>
        <v>41780.745254629634</v>
      </c>
      <c r="Q2713">
        <f t="shared" si="170"/>
        <v>101</v>
      </c>
      <c r="R2713">
        <f t="shared" si="171"/>
        <v>53.95</v>
      </c>
      <c r="S2713" t="s">
        <v>8320</v>
      </c>
      <c r="T2713" t="s">
        <v>8360</v>
      </c>
    </row>
    <row r="2714" spans="1:20" ht="43.2" x14ac:dyDescent="0.3">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11">
        <f t="shared" si="168"/>
        <v>41468.75</v>
      </c>
      <c r="P2714" s="11">
        <f t="shared" si="169"/>
        <v>41432.062037037038</v>
      </c>
      <c r="Q2714">
        <f t="shared" si="170"/>
        <v>131</v>
      </c>
      <c r="R2714">
        <f t="shared" si="171"/>
        <v>50.53</v>
      </c>
      <c r="S2714" t="s">
        <v>8320</v>
      </c>
      <c r="T2714" t="s">
        <v>8360</v>
      </c>
    </row>
    <row r="2715" spans="1:20" ht="43.2" x14ac:dyDescent="0.3">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11">
        <f t="shared" si="168"/>
        <v>42362.653749999998</v>
      </c>
      <c r="P2715" s="11">
        <f t="shared" si="169"/>
        <v>42322.653749999998</v>
      </c>
      <c r="Q2715">
        <f t="shared" si="170"/>
        <v>102</v>
      </c>
      <c r="R2715">
        <f t="shared" si="171"/>
        <v>108</v>
      </c>
      <c r="S2715" t="s">
        <v>8320</v>
      </c>
      <c r="T2715" t="s">
        <v>8360</v>
      </c>
    </row>
    <row r="2716" spans="1:20" ht="28.8" x14ac:dyDescent="0.3">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11">
        <f t="shared" si="168"/>
        <v>42657.958333333328</v>
      </c>
      <c r="P2716" s="11">
        <f t="shared" si="169"/>
        <v>42629.655046296291</v>
      </c>
      <c r="Q2716">
        <f t="shared" si="170"/>
        <v>116</v>
      </c>
      <c r="R2716">
        <f t="shared" si="171"/>
        <v>95.37</v>
      </c>
      <c r="S2716" t="s">
        <v>8320</v>
      </c>
      <c r="T2716" t="s">
        <v>8360</v>
      </c>
    </row>
    <row r="2717" spans="1:20" ht="43.2" x14ac:dyDescent="0.3">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11">
        <f t="shared" si="168"/>
        <v>42421.398472222223</v>
      </c>
      <c r="P2717" s="11">
        <f t="shared" si="169"/>
        <v>42387.398472222223</v>
      </c>
      <c r="Q2717">
        <f t="shared" si="170"/>
        <v>265</v>
      </c>
      <c r="R2717">
        <f t="shared" si="171"/>
        <v>57.63</v>
      </c>
      <c r="S2717" t="s">
        <v>8320</v>
      </c>
      <c r="T2717" t="s">
        <v>8360</v>
      </c>
    </row>
    <row r="2718" spans="1:20" ht="72" x14ac:dyDescent="0.3">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11">
        <f t="shared" si="168"/>
        <v>42285.333252314813</v>
      </c>
      <c r="P2718" s="11">
        <f t="shared" si="169"/>
        <v>42255.333252314813</v>
      </c>
      <c r="Q2718">
        <f t="shared" si="170"/>
        <v>120</v>
      </c>
      <c r="R2718">
        <f t="shared" si="171"/>
        <v>64.16</v>
      </c>
      <c r="S2718" t="s">
        <v>8320</v>
      </c>
      <c r="T2718" t="s">
        <v>8360</v>
      </c>
    </row>
    <row r="2719" spans="1:20" ht="43.2" x14ac:dyDescent="0.3">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11">
        <f t="shared" si="168"/>
        <v>41979.956585648149</v>
      </c>
      <c r="P2719" s="11">
        <f t="shared" si="169"/>
        <v>41934.914918981485</v>
      </c>
      <c r="Q2719">
        <f t="shared" si="170"/>
        <v>120</v>
      </c>
      <c r="R2719">
        <f t="shared" si="171"/>
        <v>92.39</v>
      </c>
      <c r="S2719" t="s">
        <v>8320</v>
      </c>
      <c r="T2719" t="s">
        <v>8360</v>
      </c>
    </row>
    <row r="2720" spans="1:20" ht="43.2" x14ac:dyDescent="0.3">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11">
        <f t="shared" si="168"/>
        <v>42493.958333333328</v>
      </c>
      <c r="P2720" s="11">
        <f t="shared" si="169"/>
        <v>42465.596585648149</v>
      </c>
      <c r="Q2720">
        <f t="shared" si="170"/>
        <v>104</v>
      </c>
      <c r="R2720">
        <f t="shared" si="171"/>
        <v>125.98</v>
      </c>
      <c r="S2720" t="s">
        <v>8320</v>
      </c>
      <c r="T2720" t="s">
        <v>8360</v>
      </c>
    </row>
    <row r="2721" spans="1:20" ht="43.2" x14ac:dyDescent="0.3">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11">
        <f t="shared" si="168"/>
        <v>42477.989513888882</v>
      </c>
      <c r="P2721" s="11">
        <f t="shared" si="169"/>
        <v>42418.031180555554</v>
      </c>
      <c r="Q2721">
        <f t="shared" si="170"/>
        <v>109</v>
      </c>
      <c r="R2721">
        <f t="shared" si="171"/>
        <v>94.64</v>
      </c>
      <c r="S2721" t="s">
        <v>8320</v>
      </c>
      <c r="T2721" t="s">
        <v>8360</v>
      </c>
    </row>
    <row r="2722" spans="1:20" ht="43.2" x14ac:dyDescent="0.3">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11">
        <f t="shared" si="168"/>
        <v>42685.507557870369</v>
      </c>
      <c r="P2722" s="11">
        <f t="shared" si="169"/>
        <v>42655.465891203698</v>
      </c>
      <c r="Q2722">
        <f t="shared" si="170"/>
        <v>118</v>
      </c>
      <c r="R2722">
        <f t="shared" si="171"/>
        <v>170.7</v>
      </c>
      <c r="S2722" t="s">
        <v>8320</v>
      </c>
      <c r="T2722" t="s">
        <v>8360</v>
      </c>
    </row>
    <row r="2723" spans="1:20" ht="43.2" hidden="1" x14ac:dyDescent="0.3">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11">
        <f t="shared" si="168"/>
        <v>41523.791666666664</v>
      </c>
      <c r="P2723" s="11">
        <f t="shared" si="169"/>
        <v>41493.543958333335</v>
      </c>
      <c r="Q2723">
        <f t="shared" si="170"/>
        <v>1462</v>
      </c>
      <c r="R2723">
        <f t="shared" si="171"/>
        <v>40.76</v>
      </c>
      <c r="S2723" t="s">
        <v>8322</v>
      </c>
      <c r="T2723" t="s">
        <v>8352</v>
      </c>
    </row>
    <row r="2724" spans="1:20" ht="43.2" hidden="1" x14ac:dyDescent="0.3">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11">
        <f t="shared" si="168"/>
        <v>42764.857094907406</v>
      </c>
      <c r="P2724" s="11">
        <f t="shared" si="169"/>
        <v>42704.857094907406</v>
      </c>
      <c r="Q2724">
        <f t="shared" si="170"/>
        <v>253</v>
      </c>
      <c r="R2724">
        <f t="shared" si="171"/>
        <v>68.25</v>
      </c>
      <c r="S2724" t="s">
        <v>8322</v>
      </c>
      <c r="T2724" t="s">
        <v>8352</v>
      </c>
    </row>
    <row r="2725" spans="1:20" ht="43.2" hidden="1" x14ac:dyDescent="0.3">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11">
        <f t="shared" si="168"/>
        <v>42004.880648148144</v>
      </c>
      <c r="P2725" s="11">
        <f t="shared" si="169"/>
        <v>41944.83898148148</v>
      </c>
      <c r="Q2725">
        <f t="shared" si="170"/>
        <v>140</v>
      </c>
      <c r="R2725">
        <f t="shared" si="171"/>
        <v>95.49</v>
      </c>
      <c r="S2725" t="s">
        <v>8322</v>
      </c>
      <c r="T2725" t="s">
        <v>8352</v>
      </c>
    </row>
    <row r="2726" spans="1:20" ht="43.2" hidden="1" x14ac:dyDescent="0.3">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11">
        <f t="shared" si="168"/>
        <v>42231.32707175926</v>
      </c>
      <c r="P2726" s="11">
        <f t="shared" si="169"/>
        <v>42199.32707175926</v>
      </c>
      <c r="Q2726">
        <f t="shared" si="170"/>
        <v>297</v>
      </c>
      <c r="R2726">
        <f t="shared" si="171"/>
        <v>7.19</v>
      </c>
      <c r="S2726" t="s">
        <v>8322</v>
      </c>
      <c r="T2726" t="s">
        <v>8352</v>
      </c>
    </row>
    <row r="2727" spans="1:20" ht="43.2" hidden="1" x14ac:dyDescent="0.3">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11">
        <f t="shared" si="168"/>
        <v>42795.744618055556</v>
      </c>
      <c r="P2727" s="11">
        <f t="shared" si="169"/>
        <v>42745.744618055556</v>
      </c>
      <c r="Q2727">
        <f t="shared" si="170"/>
        <v>145</v>
      </c>
      <c r="R2727">
        <f t="shared" si="171"/>
        <v>511.65</v>
      </c>
      <c r="S2727" t="s">
        <v>8322</v>
      </c>
      <c r="T2727" t="s">
        <v>8352</v>
      </c>
    </row>
    <row r="2728" spans="1:20" hidden="1" x14ac:dyDescent="0.3">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11">
        <f t="shared" si="168"/>
        <v>42482.579988425925</v>
      </c>
      <c r="P2728" s="11">
        <f t="shared" si="169"/>
        <v>42452.579988425925</v>
      </c>
      <c r="Q2728">
        <f t="shared" si="170"/>
        <v>106</v>
      </c>
      <c r="R2728">
        <f t="shared" si="171"/>
        <v>261.75</v>
      </c>
      <c r="S2728" t="s">
        <v>8322</v>
      </c>
      <c r="T2728" t="s">
        <v>8352</v>
      </c>
    </row>
    <row r="2729" spans="1:20" ht="43.2" hidden="1" x14ac:dyDescent="0.3">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11">
        <f t="shared" si="168"/>
        <v>42223.676655092597</v>
      </c>
      <c r="P2729" s="11">
        <f t="shared" si="169"/>
        <v>42198.676655092597</v>
      </c>
      <c r="Q2729">
        <f t="shared" si="170"/>
        <v>493</v>
      </c>
      <c r="R2729">
        <f t="shared" si="171"/>
        <v>69.760000000000005</v>
      </c>
      <c r="S2729" t="s">
        <v>8322</v>
      </c>
      <c r="T2729" t="s">
        <v>8352</v>
      </c>
    </row>
    <row r="2730" spans="1:20" ht="28.8" hidden="1" x14ac:dyDescent="0.3">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11">
        <f t="shared" si="168"/>
        <v>42368.59993055556</v>
      </c>
      <c r="P2730" s="11">
        <f t="shared" si="169"/>
        <v>42333.59993055556</v>
      </c>
      <c r="Q2730">
        <f t="shared" si="170"/>
        <v>202</v>
      </c>
      <c r="R2730">
        <f t="shared" si="171"/>
        <v>77.23</v>
      </c>
      <c r="S2730" t="s">
        <v>8322</v>
      </c>
      <c r="T2730" t="s">
        <v>8352</v>
      </c>
    </row>
    <row r="2731" spans="1:20" ht="28.8" hidden="1" x14ac:dyDescent="0.3">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11">
        <f t="shared" si="168"/>
        <v>42125.240706018521</v>
      </c>
      <c r="P2731" s="11">
        <f t="shared" si="169"/>
        <v>42095.240706018521</v>
      </c>
      <c r="Q2731">
        <f t="shared" si="170"/>
        <v>104</v>
      </c>
      <c r="R2731">
        <f t="shared" si="171"/>
        <v>340.57</v>
      </c>
      <c r="S2731" t="s">
        <v>8322</v>
      </c>
      <c r="T2731" t="s">
        <v>8352</v>
      </c>
    </row>
    <row r="2732" spans="1:20" ht="43.2" hidden="1" x14ac:dyDescent="0.3">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11">
        <f t="shared" si="168"/>
        <v>41386.541377314818</v>
      </c>
      <c r="P2732" s="11">
        <f t="shared" si="169"/>
        <v>41351.541377314818</v>
      </c>
      <c r="Q2732">
        <f t="shared" si="170"/>
        <v>170</v>
      </c>
      <c r="R2732">
        <f t="shared" si="171"/>
        <v>67.42</v>
      </c>
      <c r="S2732" t="s">
        <v>8322</v>
      </c>
      <c r="T2732" t="s">
        <v>8352</v>
      </c>
    </row>
    <row r="2733" spans="1:20" ht="57.6" hidden="1" x14ac:dyDescent="0.3">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11">
        <f t="shared" si="168"/>
        <v>41930.166666666664</v>
      </c>
      <c r="P2733" s="11">
        <f t="shared" si="169"/>
        <v>41872.525717592594</v>
      </c>
      <c r="Q2733">
        <f t="shared" si="170"/>
        <v>104</v>
      </c>
      <c r="R2733">
        <f t="shared" si="171"/>
        <v>845.7</v>
      </c>
      <c r="S2733" t="s">
        <v>8322</v>
      </c>
      <c r="T2733" t="s">
        <v>8352</v>
      </c>
    </row>
    <row r="2734" spans="1:20" ht="43.2" hidden="1" x14ac:dyDescent="0.3">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11">
        <f t="shared" si="168"/>
        <v>41422</v>
      </c>
      <c r="P2734" s="11">
        <f t="shared" si="169"/>
        <v>41389.808194444442</v>
      </c>
      <c r="Q2734">
        <f t="shared" si="170"/>
        <v>118</v>
      </c>
      <c r="R2734">
        <f t="shared" si="171"/>
        <v>97.19</v>
      </c>
      <c r="S2734" t="s">
        <v>8322</v>
      </c>
      <c r="T2734" t="s">
        <v>8352</v>
      </c>
    </row>
    <row r="2735" spans="1:20" ht="43.2" hidden="1" x14ac:dyDescent="0.3">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11">
        <f t="shared" si="168"/>
        <v>42104.231180555551</v>
      </c>
      <c r="P2735" s="11">
        <f t="shared" si="169"/>
        <v>42044.272847222222</v>
      </c>
      <c r="Q2735">
        <f t="shared" si="170"/>
        <v>108</v>
      </c>
      <c r="R2735">
        <f t="shared" si="171"/>
        <v>451.84</v>
      </c>
      <c r="S2735" t="s">
        <v>8322</v>
      </c>
      <c r="T2735" t="s">
        <v>8352</v>
      </c>
    </row>
    <row r="2736" spans="1:20" ht="43.2" hidden="1" x14ac:dyDescent="0.3">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11">
        <f t="shared" si="168"/>
        <v>42656.915972222225</v>
      </c>
      <c r="P2736" s="11">
        <f t="shared" si="169"/>
        <v>42626.668888888889</v>
      </c>
      <c r="Q2736">
        <f t="shared" si="170"/>
        <v>2260300</v>
      </c>
      <c r="R2736">
        <f t="shared" si="171"/>
        <v>138.66999999999999</v>
      </c>
      <c r="S2736" t="s">
        <v>8322</v>
      </c>
      <c r="T2736" t="s">
        <v>8352</v>
      </c>
    </row>
    <row r="2737" spans="1:20" ht="43.2" hidden="1" x14ac:dyDescent="0.3">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11">
        <f t="shared" si="168"/>
        <v>41346.833333333336</v>
      </c>
      <c r="P2737" s="11">
        <f t="shared" si="169"/>
        <v>41316.120949074073</v>
      </c>
      <c r="Q2737">
        <f t="shared" si="170"/>
        <v>978</v>
      </c>
      <c r="R2737">
        <f t="shared" si="171"/>
        <v>21.64</v>
      </c>
      <c r="S2737" t="s">
        <v>8322</v>
      </c>
      <c r="T2737" t="s">
        <v>8352</v>
      </c>
    </row>
    <row r="2738" spans="1:20" ht="57.6" hidden="1" x14ac:dyDescent="0.3">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11">
        <f t="shared" si="168"/>
        <v>41752.666354166664</v>
      </c>
      <c r="P2738" s="11">
        <f t="shared" si="169"/>
        <v>41722.666354166664</v>
      </c>
      <c r="Q2738">
        <f t="shared" si="170"/>
        <v>123</v>
      </c>
      <c r="R2738">
        <f t="shared" si="171"/>
        <v>169.52</v>
      </c>
      <c r="S2738" t="s">
        <v>8322</v>
      </c>
      <c r="T2738" t="s">
        <v>8352</v>
      </c>
    </row>
    <row r="2739" spans="1:20" ht="43.2" hidden="1" x14ac:dyDescent="0.3">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11">
        <f t="shared" si="168"/>
        <v>41654.791666666664</v>
      </c>
      <c r="P2739" s="11">
        <f t="shared" si="169"/>
        <v>41611.917673611111</v>
      </c>
      <c r="Q2739">
        <f t="shared" si="170"/>
        <v>246</v>
      </c>
      <c r="R2739">
        <f t="shared" si="171"/>
        <v>161.88</v>
      </c>
      <c r="S2739" t="s">
        <v>8322</v>
      </c>
      <c r="T2739" t="s">
        <v>8352</v>
      </c>
    </row>
    <row r="2740" spans="1:20" ht="43.2" hidden="1" x14ac:dyDescent="0.3">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11">
        <f t="shared" si="168"/>
        <v>42680.143564814818</v>
      </c>
      <c r="P2740" s="11">
        <f t="shared" si="169"/>
        <v>42620.143564814818</v>
      </c>
      <c r="Q2740">
        <f t="shared" si="170"/>
        <v>148</v>
      </c>
      <c r="R2740">
        <f t="shared" si="171"/>
        <v>493.13</v>
      </c>
      <c r="S2740" t="s">
        <v>8322</v>
      </c>
      <c r="T2740" t="s">
        <v>8352</v>
      </c>
    </row>
    <row r="2741" spans="1:20" ht="43.2" hidden="1" x14ac:dyDescent="0.3">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11">
        <f t="shared" si="168"/>
        <v>41764.887928240743</v>
      </c>
      <c r="P2741" s="11">
        <f t="shared" si="169"/>
        <v>41719.887928240743</v>
      </c>
      <c r="Q2741">
        <f t="shared" si="170"/>
        <v>384</v>
      </c>
      <c r="R2741">
        <f t="shared" si="171"/>
        <v>22.12</v>
      </c>
      <c r="S2741" t="s">
        <v>8322</v>
      </c>
      <c r="T2741" t="s">
        <v>8352</v>
      </c>
    </row>
    <row r="2742" spans="1:20" ht="43.2" hidden="1" x14ac:dyDescent="0.3">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11">
        <f t="shared" si="168"/>
        <v>42074.99018518519</v>
      </c>
      <c r="P2742" s="11">
        <f t="shared" si="169"/>
        <v>42045.031851851847</v>
      </c>
      <c r="Q2742">
        <f t="shared" si="170"/>
        <v>103</v>
      </c>
      <c r="R2742">
        <f t="shared" si="171"/>
        <v>18.239999999999998</v>
      </c>
      <c r="S2742" t="s">
        <v>8322</v>
      </c>
      <c r="T2742" t="s">
        <v>8352</v>
      </c>
    </row>
    <row r="2743" spans="1:20" ht="28.8" hidden="1" x14ac:dyDescent="0.3">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11">
        <f t="shared" si="168"/>
        <v>41932.088194444441</v>
      </c>
      <c r="P2743" s="11">
        <f t="shared" si="169"/>
        <v>41911.657430555555</v>
      </c>
      <c r="Q2743">
        <f t="shared" si="170"/>
        <v>0</v>
      </c>
      <c r="R2743">
        <f t="shared" si="171"/>
        <v>8.75</v>
      </c>
      <c r="S2743" t="s">
        <v>8325</v>
      </c>
      <c r="T2743" t="s">
        <v>8361</v>
      </c>
    </row>
    <row r="2744" spans="1:20" ht="43.2" hidden="1" x14ac:dyDescent="0.3">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11">
        <f t="shared" si="168"/>
        <v>41044.719756944447</v>
      </c>
      <c r="P2744" s="11">
        <f t="shared" si="169"/>
        <v>41030.719756944447</v>
      </c>
      <c r="Q2744">
        <f t="shared" si="170"/>
        <v>29</v>
      </c>
      <c r="R2744">
        <f t="shared" si="171"/>
        <v>40.61</v>
      </c>
      <c r="S2744" t="s">
        <v>8325</v>
      </c>
      <c r="T2744" t="s">
        <v>8361</v>
      </c>
    </row>
    <row r="2745" spans="1:20" ht="57.6" hidden="1" x14ac:dyDescent="0.3">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11">
        <f t="shared" si="168"/>
        <v>42662.328784722224</v>
      </c>
      <c r="P2745" s="11">
        <f t="shared" si="169"/>
        <v>42632.328784722224</v>
      </c>
      <c r="Q2745">
        <f t="shared" si="170"/>
        <v>0</v>
      </c>
      <c r="R2745">
        <f t="shared" si="171"/>
        <v>0</v>
      </c>
      <c r="S2745" t="s">
        <v>8325</v>
      </c>
      <c r="T2745" t="s">
        <v>8361</v>
      </c>
    </row>
    <row r="2746" spans="1:20" ht="43.2" hidden="1" x14ac:dyDescent="0.3">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11">
        <f t="shared" si="168"/>
        <v>40968.062476851854</v>
      </c>
      <c r="P2746" s="11">
        <f t="shared" si="169"/>
        <v>40938.062476851854</v>
      </c>
      <c r="Q2746">
        <f t="shared" si="170"/>
        <v>5</v>
      </c>
      <c r="R2746">
        <f t="shared" si="171"/>
        <v>37.950000000000003</v>
      </c>
      <c r="S2746" t="s">
        <v>8325</v>
      </c>
      <c r="T2746" t="s">
        <v>8361</v>
      </c>
    </row>
    <row r="2747" spans="1:20" ht="43.2" hidden="1" x14ac:dyDescent="0.3">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11">
        <f t="shared" si="168"/>
        <v>41104.988055555557</v>
      </c>
      <c r="P2747" s="11">
        <f t="shared" si="169"/>
        <v>41044.988055555557</v>
      </c>
      <c r="Q2747">
        <f t="shared" si="170"/>
        <v>22</v>
      </c>
      <c r="R2747">
        <f t="shared" si="171"/>
        <v>35.729999999999997</v>
      </c>
      <c r="S2747" t="s">
        <v>8325</v>
      </c>
      <c r="T2747" t="s">
        <v>8361</v>
      </c>
    </row>
    <row r="2748" spans="1:20" ht="43.2" hidden="1" x14ac:dyDescent="0.3">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11">
        <f t="shared" si="168"/>
        <v>41880.781377314815</v>
      </c>
      <c r="P2748" s="11">
        <f t="shared" si="169"/>
        <v>41850.781377314815</v>
      </c>
      <c r="Q2748">
        <f t="shared" si="170"/>
        <v>27</v>
      </c>
      <c r="R2748">
        <f t="shared" si="171"/>
        <v>42.16</v>
      </c>
      <c r="S2748" t="s">
        <v>8325</v>
      </c>
      <c r="T2748" t="s">
        <v>8361</v>
      </c>
    </row>
    <row r="2749" spans="1:20" ht="43.2" hidden="1" x14ac:dyDescent="0.3">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11">
        <f t="shared" si="168"/>
        <v>41076.131944444445</v>
      </c>
      <c r="P2749" s="11">
        <f t="shared" si="169"/>
        <v>41044.64811342593</v>
      </c>
      <c r="Q2749">
        <f t="shared" si="170"/>
        <v>28</v>
      </c>
      <c r="R2749">
        <f t="shared" si="171"/>
        <v>35</v>
      </c>
      <c r="S2749" t="s">
        <v>8325</v>
      </c>
      <c r="T2749" t="s">
        <v>8361</v>
      </c>
    </row>
    <row r="2750" spans="1:20" ht="43.2" hidden="1" x14ac:dyDescent="0.3">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11">
        <f t="shared" si="168"/>
        <v>42615.7106712963</v>
      </c>
      <c r="P2750" s="11">
        <f t="shared" si="169"/>
        <v>42585.7106712963</v>
      </c>
      <c r="Q2750">
        <f t="shared" si="170"/>
        <v>1</v>
      </c>
      <c r="R2750">
        <f t="shared" si="171"/>
        <v>13.25</v>
      </c>
      <c r="S2750" t="s">
        <v>8325</v>
      </c>
      <c r="T2750" t="s">
        <v>8361</v>
      </c>
    </row>
    <row r="2751" spans="1:20" ht="28.8" hidden="1" x14ac:dyDescent="0.3">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11">
        <f t="shared" si="168"/>
        <v>42098.757372685184</v>
      </c>
      <c r="P2751" s="11">
        <f t="shared" si="169"/>
        <v>42068.799039351856</v>
      </c>
      <c r="Q2751">
        <f t="shared" si="170"/>
        <v>1</v>
      </c>
      <c r="R2751">
        <f t="shared" si="171"/>
        <v>55</v>
      </c>
      <c r="S2751" t="s">
        <v>8325</v>
      </c>
      <c r="T2751" t="s">
        <v>8361</v>
      </c>
    </row>
    <row r="2752" spans="1:20" ht="43.2" hidden="1" x14ac:dyDescent="0.3">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11">
        <f t="shared" si="168"/>
        <v>41090.833333333336</v>
      </c>
      <c r="P2752" s="11">
        <f t="shared" si="169"/>
        <v>41078.899826388886</v>
      </c>
      <c r="Q2752">
        <f t="shared" si="170"/>
        <v>0</v>
      </c>
      <c r="R2752">
        <f t="shared" si="171"/>
        <v>0</v>
      </c>
      <c r="S2752" t="s">
        <v>8325</v>
      </c>
      <c r="T2752" t="s">
        <v>8361</v>
      </c>
    </row>
    <row r="2753" spans="1:20" ht="43.2" hidden="1" x14ac:dyDescent="0.3">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11">
        <f t="shared" si="168"/>
        <v>41807.887060185189</v>
      </c>
      <c r="P2753" s="11">
        <f t="shared" si="169"/>
        <v>41747.887060185189</v>
      </c>
      <c r="Q2753">
        <f t="shared" si="170"/>
        <v>0</v>
      </c>
      <c r="R2753">
        <f t="shared" si="171"/>
        <v>0</v>
      </c>
      <c r="S2753" t="s">
        <v>8325</v>
      </c>
      <c r="T2753" t="s">
        <v>8361</v>
      </c>
    </row>
    <row r="2754" spans="1:20" ht="43.2" hidden="1" x14ac:dyDescent="0.3">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11">
        <f t="shared" ref="O2754:O2817" si="172">(((I2754/60)/60)/24)+DATE(1970,1,1)</f>
        <v>40895.765092592592</v>
      </c>
      <c r="P2754" s="11">
        <f t="shared" ref="P2754:P2817" si="173">(((J2754/60)/60)/24)+DATE(1970,1,1)</f>
        <v>40855.765092592592</v>
      </c>
      <c r="Q2754">
        <f t="shared" ref="Q2754:Q2817" si="174">ROUND(E2754/D2754*100,0)</f>
        <v>11</v>
      </c>
      <c r="R2754">
        <f t="shared" si="171"/>
        <v>39.29</v>
      </c>
      <c r="S2754" t="s">
        <v>8325</v>
      </c>
      <c r="T2754" t="s">
        <v>8361</v>
      </c>
    </row>
    <row r="2755" spans="1:20" ht="43.2" hidden="1" x14ac:dyDescent="0.3">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11">
        <f t="shared" si="172"/>
        <v>41147.900729166664</v>
      </c>
      <c r="P2755" s="11">
        <f t="shared" si="173"/>
        <v>41117.900729166664</v>
      </c>
      <c r="Q2755">
        <f t="shared" si="174"/>
        <v>19</v>
      </c>
      <c r="R2755">
        <f t="shared" ref="R2755:R2818" si="175">IFERROR(ROUND(E2755/L2755,2),0)</f>
        <v>47.5</v>
      </c>
      <c r="S2755" t="s">
        <v>8325</v>
      </c>
      <c r="T2755" t="s">
        <v>8361</v>
      </c>
    </row>
    <row r="2756" spans="1:20" ht="43.2" hidden="1" x14ac:dyDescent="0.3">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11">
        <f t="shared" si="172"/>
        <v>41893.636006944449</v>
      </c>
      <c r="P2756" s="11">
        <f t="shared" si="173"/>
        <v>41863.636006944449</v>
      </c>
      <c r="Q2756">
        <f t="shared" si="174"/>
        <v>0</v>
      </c>
      <c r="R2756">
        <f t="shared" si="175"/>
        <v>0</v>
      </c>
      <c r="S2756" t="s">
        <v>8325</v>
      </c>
      <c r="T2756" t="s">
        <v>8361</v>
      </c>
    </row>
    <row r="2757" spans="1:20" ht="43.2" hidden="1" x14ac:dyDescent="0.3">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11">
        <f t="shared" si="172"/>
        <v>42102.790821759263</v>
      </c>
      <c r="P2757" s="11">
        <f t="shared" si="173"/>
        <v>42072.790821759263</v>
      </c>
      <c r="Q2757">
        <f t="shared" si="174"/>
        <v>52</v>
      </c>
      <c r="R2757">
        <f t="shared" si="175"/>
        <v>17.329999999999998</v>
      </c>
      <c r="S2757" t="s">
        <v>8325</v>
      </c>
      <c r="T2757" t="s">
        <v>8361</v>
      </c>
    </row>
    <row r="2758" spans="1:20" ht="43.2" hidden="1" x14ac:dyDescent="0.3">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11">
        <f t="shared" si="172"/>
        <v>41650.90047453704</v>
      </c>
      <c r="P2758" s="11">
        <f t="shared" si="173"/>
        <v>41620.90047453704</v>
      </c>
      <c r="Q2758">
        <f t="shared" si="174"/>
        <v>10</v>
      </c>
      <c r="R2758">
        <f t="shared" si="175"/>
        <v>31.76</v>
      </c>
      <c r="S2758" t="s">
        <v>8325</v>
      </c>
      <c r="T2758" t="s">
        <v>8361</v>
      </c>
    </row>
    <row r="2759" spans="1:20" ht="28.8" hidden="1" x14ac:dyDescent="0.3">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11">
        <f t="shared" si="172"/>
        <v>42588.65662037037</v>
      </c>
      <c r="P2759" s="11">
        <f t="shared" si="173"/>
        <v>42573.65662037037</v>
      </c>
      <c r="Q2759">
        <f t="shared" si="174"/>
        <v>1</v>
      </c>
      <c r="R2759">
        <f t="shared" si="175"/>
        <v>5</v>
      </c>
      <c r="S2759" t="s">
        <v>8325</v>
      </c>
      <c r="T2759" t="s">
        <v>8361</v>
      </c>
    </row>
    <row r="2760" spans="1:20" ht="57.6" hidden="1" x14ac:dyDescent="0.3">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11">
        <f t="shared" si="172"/>
        <v>42653.441932870366</v>
      </c>
      <c r="P2760" s="11">
        <f t="shared" si="173"/>
        <v>42639.441932870366</v>
      </c>
      <c r="Q2760">
        <f t="shared" si="174"/>
        <v>12</v>
      </c>
      <c r="R2760">
        <f t="shared" si="175"/>
        <v>39</v>
      </c>
      <c r="S2760" t="s">
        <v>8325</v>
      </c>
      <c r="T2760" t="s">
        <v>8361</v>
      </c>
    </row>
    <row r="2761" spans="1:20" ht="43.2" hidden="1" x14ac:dyDescent="0.3">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11">
        <f t="shared" si="172"/>
        <v>42567.36650462963</v>
      </c>
      <c r="P2761" s="11">
        <f t="shared" si="173"/>
        <v>42524.36650462963</v>
      </c>
      <c r="Q2761">
        <f t="shared" si="174"/>
        <v>11</v>
      </c>
      <c r="R2761">
        <f t="shared" si="175"/>
        <v>52.5</v>
      </c>
      <c r="S2761" t="s">
        <v>8325</v>
      </c>
      <c r="T2761" t="s">
        <v>8361</v>
      </c>
    </row>
    <row r="2762" spans="1:20" ht="43.2" hidden="1" x14ac:dyDescent="0.3">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11">
        <f t="shared" si="172"/>
        <v>41445.461319444446</v>
      </c>
      <c r="P2762" s="11">
        <f t="shared" si="173"/>
        <v>41415.461319444446</v>
      </c>
      <c r="Q2762">
        <f t="shared" si="174"/>
        <v>0</v>
      </c>
      <c r="R2762">
        <f t="shared" si="175"/>
        <v>0</v>
      </c>
      <c r="S2762" t="s">
        <v>8325</v>
      </c>
      <c r="T2762" t="s">
        <v>8361</v>
      </c>
    </row>
    <row r="2763" spans="1:20" ht="28.8" hidden="1" x14ac:dyDescent="0.3">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11">
        <f t="shared" si="172"/>
        <v>41277.063576388886</v>
      </c>
      <c r="P2763" s="11">
        <f t="shared" si="173"/>
        <v>41247.063576388886</v>
      </c>
      <c r="Q2763">
        <f t="shared" si="174"/>
        <v>1</v>
      </c>
      <c r="R2763">
        <f t="shared" si="175"/>
        <v>9</v>
      </c>
      <c r="S2763" t="s">
        <v>8325</v>
      </c>
      <c r="T2763" t="s">
        <v>8361</v>
      </c>
    </row>
    <row r="2764" spans="1:20" ht="43.2" hidden="1" x14ac:dyDescent="0.3">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11">
        <f t="shared" si="172"/>
        <v>40986.995312500003</v>
      </c>
      <c r="P2764" s="11">
        <f t="shared" si="173"/>
        <v>40927.036979166667</v>
      </c>
      <c r="Q2764">
        <f t="shared" si="174"/>
        <v>1</v>
      </c>
      <c r="R2764">
        <f t="shared" si="175"/>
        <v>25</v>
      </c>
      <c r="S2764" t="s">
        <v>8325</v>
      </c>
      <c r="T2764" t="s">
        <v>8361</v>
      </c>
    </row>
    <row r="2765" spans="1:20" ht="28.8" hidden="1" x14ac:dyDescent="0.3">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11">
        <f t="shared" si="172"/>
        <v>41418.579675925925</v>
      </c>
      <c r="P2765" s="11">
        <f t="shared" si="173"/>
        <v>41373.579675925925</v>
      </c>
      <c r="Q2765">
        <f t="shared" si="174"/>
        <v>0</v>
      </c>
      <c r="R2765">
        <f t="shared" si="175"/>
        <v>30</v>
      </c>
      <c r="S2765" t="s">
        <v>8325</v>
      </c>
      <c r="T2765" t="s">
        <v>8361</v>
      </c>
    </row>
    <row r="2766" spans="1:20" ht="43.2" hidden="1" x14ac:dyDescent="0.3">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11">
        <f t="shared" si="172"/>
        <v>41059.791666666664</v>
      </c>
      <c r="P2766" s="11">
        <f t="shared" si="173"/>
        <v>41030.292025462964</v>
      </c>
      <c r="Q2766">
        <f t="shared" si="174"/>
        <v>1</v>
      </c>
      <c r="R2766">
        <f t="shared" si="175"/>
        <v>11.25</v>
      </c>
      <c r="S2766" t="s">
        <v>8325</v>
      </c>
      <c r="T2766" t="s">
        <v>8361</v>
      </c>
    </row>
    <row r="2767" spans="1:20" ht="43.2" hidden="1" x14ac:dyDescent="0.3">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11">
        <f t="shared" si="172"/>
        <v>41210.579027777778</v>
      </c>
      <c r="P2767" s="11">
        <f t="shared" si="173"/>
        <v>41194.579027777778</v>
      </c>
      <c r="Q2767">
        <f t="shared" si="174"/>
        <v>0</v>
      </c>
      <c r="R2767">
        <f t="shared" si="175"/>
        <v>0</v>
      </c>
      <c r="S2767" t="s">
        <v>8325</v>
      </c>
      <c r="T2767" t="s">
        <v>8361</v>
      </c>
    </row>
    <row r="2768" spans="1:20" ht="43.2" hidden="1" x14ac:dyDescent="0.3">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11">
        <f t="shared" si="172"/>
        <v>40766.668032407404</v>
      </c>
      <c r="P2768" s="11">
        <f t="shared" si="173"/>
        <v>40736.668032407404</v>
      </c>
      <c r="Q2768">
        <f t="shared" si="174"/>
        <v>2</v>
      </c>
      <c r="R2768">
        <f t="shared" si="175"/>
        <v>25</v>
      </c>
      <c r="S2768" t="s">
        <v>8325</v>
      </c>
      <c r="T2768" t="s">
        <v>8361</v>
      </c>
    </row>
    <row r="2769" spans="1:20" ht="43.2" hidden="1" x14ac:dyDescent="0.3">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11">
        <f t="shared" si="172"/>
        <v>42232.958912037036</v>
      </c>
      <c r="P2769" s="11">
        <f t="shared" si="173"/>
        <v>42172.958912037036</v>
      </c>
      <c r="Q2769">
        <f t="shared" si="174"/>
        <v>1</v>
      </c>
      <c r="R2769">
        <f t="shared" si="175"/>
        <v>11.33</v>
      </c>
      <c r="S2769" t="s">
        <v>8325</v>
      </c>
      <c r="T2769" t="s">
        <v>8361</v>
      </c>
    </row>
    <row r="2770" spans="1:20" ht="43.2" hidden="1" x14ac:dyDescent="0.3">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11">
        <f t="shared" si="172"/>
        <v>40997.573182870372</v>
      </c>
      <c r="P2770" s="11">
        <f t="shared" si="173"/>
        <v>40967.614849537036</v>
      </c>
      <c r="Q2770">
        <f t="shared" si="174"/>
        <v>14</v>
      </c>
      <c r="R2770">
        <f t="shared" si="175"/>
        <v>29.47</v>
      </c>
      <c r="S2770" t="s">
        <v>8325</v>
      </c>
      <c r="T2770" t="s">
        <v>8361</v>
      </c>
    </row>
    <row r="2771" spans="1:20" ht="43.2" hidden="1" x14ac:dyDescent="0.3">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11">
        <f t="shared" si="172"/>
        <v>41795.826273148145</v>
      </c>
      <c r="P2771" s="11">
        <f t="shared" si="173"/>
        <v>41745.826273148145</v>
      </c>
      <c r="Q2771">
        <f t="shared" si="174"/>
        <v>0</v>
      </c>
      <c r="R2771">
        <f t="shared" si="175"/>
        <v>1</v>
      </c>
      <c r="S2771" t="s">
        <v>8325</v>
      </c>
      <c r="T2771" t="s">
        <v>8361</v>
      </c>
    </row>
    <row r="2772" spans="1:20" ht="43.2" hidden="1" x14ac:dyDescent="0.3">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11">
        <f t="shared" si="172"/>
        <v>41716.663541666669</v>
      </c>
      <c r="P2772" s="11">
        <f t="shared" si="173"/>
        <v>41686.705208333333</v>
      </c>
      <c r="Q2772">
        <f t="shared" si="174"/>
        <v>10</v>
      </c>
      <c r="R2772">
        <f t="shared" si="175"/>
        <v>63.1</v>
      </c>
      <c r="S2772" t="s">
        <v>8325</v>
      </c>
      <c r="T2772" t="s">
        <v>8361</v>
      </c>
    </row>
    <row r="2773" spans="1:20" ht="43.2" hidden="1" x14ac:dyDescent="0.3">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11">
        <f t="shared" si="172"/>
        <v>41306.708333333336</v>
      </c>
      <c r="P2773" s="11">
        <f t="shared" si="173"/>
        <v>41257.531712962962</v>
      </c>
      <c r="Q2773">
        <f t="shared" si="174"/>
        <v>0</v>
      </c>
      <c r="R2773">
        <f t="shared" si="175"/>
        <v>0</v>
      </c>
      <c r="S2773" t="s">
        <v>8325</v>
      </c>
      <c r="T2773" t="s">
        <v>8361</v>
      </c>
    </row>
    <row r="2774" spans="1:20" ht="43.2" hidden="1" x14ac:dyDescent="0.3">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11">
        <f t="shared" si="172"/>
        <v>41552.869143518517</v>
      </c>
      <c r="P2774" s="11">
        <f t="shared" si="173"/>
        <v>41537.869143518517</v>
      </c>
      <c r="Q2774">
        <f t="shared" si="174"/>
        <v>0</v>
      </c>
      <c r="R2774">
        <f t="shared" si="175"/>
        <v>0</v>
      </c>
      <c r="S2774" t="s">
        <v>8325</v>
      </c>
      <c r="T2774" t="s">
        <v>8361</v>
      </c>
    </row>
    <row r="2775" spans="1:20" ht="43.2" hidden="1" x14ac:dyDescent="0.3">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11">
        <f t="shared" si="172"/>
        <v>42484.86482638889</v>
      </c>
      <c r="P2775" s="11">
        <f t="shared" si="173"/>
        <v>42474.86482638889</v>
      </c>
      <c r="Q2775">
        <f t="shared" si="174"/>
        <v>0</v>
      </c>
      <c r="R2775">
        <f t="shared" si="175"/>
        <v>1</v>
      </c>
      <c r="S2775" t="s">
        <v>8325</v>
      </c>
      <c r="T2775" t="s">
        <v>8361</v>
      </c>
    </row>
    <row r="2776" spans="1:20" ht="43.2" hidden="1" x14ac:dyDescent="0.3">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11">
        <f t="shared" si="172"/>
        <v>41341.126481481479</v>
      </c>
      <c r="P2776" s="11">
        <f t="shared" si="173"/>
        <v>41311.126481481479</v>
      </c>
      <c r="Q2776">
        <f t="shared" si="174"/>
        <v>14</v>
      </c>
      <c r="R2776">
        <f t="shared" si="175"/>
        <v>43.85</v>
      </c>
      <c r="S2776" t="s">
        <v>8325</v>
      </c>
      <c r="T2776" t="s">
        <v>8361</v>
      </c>
    </row>
    <row r="2777" spans="1:20" ht="43.2" hidden="1" x14ac:dyDescent="0.3">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11">
        <f t="shared" si="172"/>
        <v>40893.013356481482</v>
      </c>
      <c r="P2777" s="11">
        <f t="shared" si="173"/>
        <v>40863.013356481482</v>
      </c>
      <c r="Q2777">
        <f t="shared" si="174"/>
        <v>3</v>
      </c>
      <c r="R2777">
        <f t="shared" si="175"/>
        <v>75</v>
      </c>
      <c r="S2777" t="s">
        <v>8325</v>
      </c>
      <c r="T2777" t="s">
        <v>8361</v>
      </c>
    </row>
    <row r="2778" spans="1:20" ht="57.6" hidden="1" x14ac:dyDescent="0.3">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11">
        <f t="shared" si="172"/>
        <v>42167.297175925924</v>
      </c>
      <c r="P2778" s="11">
        <f t="shared" si="173"/>
        <v>42136.297175925924</v>
      </c>
      <c r="Q2778">
        <f t="shared" si="174"/>
        <v>8</v>
      </c>
      <c r="R2778">
        <f t="shared" si="175"/>
        <v>45.97</v>
      </c>
      <c r="S2778" t="s">
        <v>8325</v>
      </c>
      <c r="T2778" t="s">
        <v>8361</v>
      </c>
    </row>
    <row r="2779" spans="1:20" ht="43.2" hidden="1" x14ac:dyDescent="0.3">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11">
        <f t="shared" si="172"/>
        <v>42202.669027777782</v>
      </c>
      <c r="P2779" s="11">
        <f t="shared" si="173"/>
        <v>42172.669027777782</v>
      </c>
      <c r="Q2779">
        <f t="shared" si="174"/>
        <v>0</v>
      </c>
      <c r="R2779">
        <f t="shared" si="175"/>
        <v>10</v>
      </c>
      <c r="S2779" t="s">
        <v>8325</v>
      </c>
      <c r="T2779" t="s">
        <v>8361</v>
      </c>
    </row>
    <row r="2780" spans="1:20" ht="57.6" hidden="1" x14ac:dyDescent="0.3">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11">
        <f t="shared" si="172"/>
        <v>41876.978078703702</v>
      </c>
      <c r="P2780" s="11">
        <f t="shared" si="173"/>
        <v>41846.978078703702</v>
      </c>
      <c r="Q2780">
        <f t="shared" si="174"/>
        <v>26</v>
      </c>
      <c r="R2780">
        <f t="shared" si="175"/>
        <v>93.67</v>
      </c>
      <c r="S2780" t="s">
        <v>8325</v>
      </c>
      <c r="T2780" t="s">
        <v>8361</v>
      </c>
    </row>
    <row r="2781" spans="1:20" ht="43.2" hidden="1" x14ac:dyDescent="0.3">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11">
        <f t="shared" si="172"/>
        <v>42330.627557870372</v>
      </c>
      <c r="P2781" s="11">
        <f t="shared" si="173"/>
        <v>42300.585891203707</v>
      </c>
      <c r="Q2781">
        <f t="shared" si="174"/>
        <v>2</v>
      </c>
      <c r="R2781">
        <f t="shared" si="175"/>
        <v>53</v>
      </c>
      <c r="S2781" t="s">
        <v>8325</v>
      </c>
      <c r="T2781" t="s">
        <v>8361</v>
      </c>
    </row>
    <row r="2782" spans="1:20" ht="28.8" hidden="1" x14ac:dyDescent="0.3">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11">
        <f t="shared" si="172"/>
        <v>42804.447777777779</v>
      </c>
      <c r="P2782" s="11">
        <f t="shared" si="173"/>
        <v>42774.447777777779</v>
      </c>
      <c r="Q2782">
        <f t="shared" si="174"/>
        <v>0</v>
      </c>
      <c r="R2782">
        <f t="shared" si="175"/>
        <v>0</v>
      </c>
      <c r="S2782" t="s">
        <v>8325</v>
      </c>
      <c r="T2782" t="s">
        <v>8361</v>
      </c>
    </row>
    <row r="2783" spans="1:20" ht="43.2" x14ac:dyDescent="0.3">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11">
        <f t="shared" si="172"/>
        <v>42047.291666666672</v>
      </c>
      <c r="P2783" s="11">
        <f t="shared" si="173"/>
        <v>42018.94159722222</v>
      </c>
      <c r="Q2783">
        <f t="shared" si="174"/>
        <v>105</v>
      </c>
      <c r="R2783">
        <f t="shared" si="175"/>
        <v>47</v>
      </c>
      <c r="S2783" t="s">
        <v>8320</v>
      </c>
      <c r="T2783" t="s">
        <v>8321</v>
      </c>
    </row>
    <row r="2784" spans="1:20" ht="28.8" x14ac:dyDescent="0.3">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11">
        <f t="shared" si="172"/>
        <v>42052.207638888889</v>
      </c>
      <c r="P2784" s="11">
        <f t="shared" si="173"/>
        <v>42026.924976851849</v>
      </c>
      <c r="Q2784">
        <f t="shared" si="174"/>
        <v>120</v>
      </c>
      <c r="R2784">
        <f t="shared" si="175"/>
        <v>66.67</v>
      </c>
      <c r="S2784" t="s">
        <v>8320</v>
      </c>
      <c r="T2784" t="s">
        <v>8321</v>
      </c>
    </row>
    <row r="2785" spans="1:20" ht="43.2" x14ac:dyDescent="0.3">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11">
        <f t="shared" si="172"/>
        <v>42117.535254629634</v>
      </c>
      <c r="P2785" s="11">
        <f t="shared" si="173"/>
        <v>42103.535254629634</v>
      </c>
      <c r="Q2785">
        <f t="shared" si="174"/>
        <v>115</v>
      </c>
      <c r="R2785">
        <f t="shared" si="175"/>
        <v>18.77</v>
      </c>
      <c r="S2785" t="s">
        <v>8320</v>
      </c>
      <c r="T2785" t="s">
        <v>8321</v>
      </c>
    </row>
    <row r="2786" spans="1:20" ht="43.2" x14ac:dyDescent="0.3">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11">
        <f t="shared" si="172"/>
        <v>41941.787534722222</v>
      </c>
      <c r="P2786" s="11">
        <f t="shared" si="173"/>
        <v>41920.787534722222</v>
      </c>
      <c r="Q2786">
        <f t="shared" si="174"/>
        <v>119</v>
      </c>
      <c r="R2786">
        <f t="shared" si="175"/>
        <v>66.11</v>
      </c>
      <c r="S2786" t="s">
        <v>8320</v>
      </c>
      <c r="T2786" t="s">
        <v>8321</v>
      </c>
    </row>
    <row r="2787" spans="1:20" ht="43.2" x14ac:dyDescent="0.3">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11">
        <f t="shared" si="172"/>
        <v>42587.875</v>
      </c>
      <c r="P2787" s="11">
        <f t="shared" si="173"/>
        <v>42558.189432870371</v>
      </c>
      <c r="Q2787">
        <f t="shared" si="174"/>
        <v>105</v>
      </c>
      <c r="R2787">
        <f t="shared" si="175"/>
        <v>36.86</v>
      </c>
      <c r="S2787" t="s">
        <v>8320</v>
      </c>
      <c r="T2787" t="s">
        <v>8321</v>
      </c>
    </row>
    <row r="2788" spans="1:20" ht="28.8" x14ac:dyDescent="0.3">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11">
        <f t="shared" si="172"/>
        <v>41829.569212962961</v>
      </c>
      <c r="P2788" s="11">
        <f t="shared" si="173"/>
        <v>41815.569212962961</v>
      </c>
      <c r="Q2788">
        <f t="shared" si="174"/>
        <v>118</v>
      </c>
      <c r="R2788">
        <f t="shared" si="175"/>
        <v>39.81</v>
      </c>
      <c r="S2788" t="s">
        <v>8320</v>
      </c>
      <c r="T2788" t="s">
        <v>8321</v>
      </c>
    </row>
    <row r="2789" spans="1:20" ht="43.2" x14ac:dyDescent="0.3">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11">
        <f t="shared" si="172"/>
        <v>41838.198518518519</v>
      </c>
      <c r="P2789" s="11">
        <f t="shared" si="173"/>
        <v>41808.198518518519</v>
      </c>
      <c r="Q2789">
        <f t="shared" si="174"/>
        <v>120</v>
      </c>
      <c r="R2789">
        <f t="shared" si="175"/>
        <v>31.5</v>
      </c>
      <c r="S2789" t="s">
        <v>8320</v>
      </c>
      <c r="T2789" t="s">
        <v>8321</v>
      </c>
    </row>
    <row r="2790" spans="1:20" ht="43.2" x14ac:dyDescent="0.3">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11">
        <f t="shared" si="172"/>
        <v>42580.701886574068</v>
      </c>
      <c r="P2790" s="11">
        <f t="shared" si="173"/>
        <v>42550.701886574068</v>
      </c>
      <c r="Q2790">
        <f t="shared" si="174"/>
        <v>103</v>
      </c>
      <c r="R2790">
        <f t="shared" si="175"/>
        <v>102.5</v>
      </c>
      <c r="S2790" t="s">
        <v>8320</v>
      </c>
      <c r="T2790" t="s">
        <v>8321</v>
      </c>
    </row>
    <row r="2791" spans="1:20" ht="28.8" x14ac:dyDescent="0.3">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11">
        <f t="shared" si="172"/>
        <v>42075.166666666672</v>
      </c>
      <c r="P2791" s="11">
        <f t="shared" si="173"/>
        <v>42056.013124999998</v>
      </c>
      <c r="Q2791">
        <f t="shared" si="174"/>
        <v>101</v>
      </c>
      <c r="R2791">
        <f t="shared" si="175"/>
        <v>126.46</v>
      </c>
      <c r="S2791" t="s">
        <v>8320</v>
      </c>
      <c r="T2791" t="s">
        <v>8321</v>
      </c>
    </row>
    <row r="2792" spans="1:20" ht="43.2" x14ac:dyDescent="0.3">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11">
        <f t="shared" si="172"/>
        <v>42046.938692129625</v>
      </c>
      <c r="P2792" s="11">
        <f t="shared" si="173"/>
        <v>42016.938692129625</v>
      </c>
      <c r="Q2792">
        <f t="shared" si="174"/>
        <v>105</v>
      </c>
      <c r="R2792">
        <f t="shared" si="175"/>
        <v>47.88</v>
      </c>
      <c r="S2792" t="s">
        <v>8320</v>
      </c>
      <c r="T2792" t="s">
        <v>8321</v>
      </c>
    </row>
    <row r="2793" spans="1:20" ht="43.2" x14ac:dyDescent="0.3">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11">
        <f t="shared" si="172"/>
        <v>42622.166666666672</v>
      </c>
      <c r="P2793" s="11">
        <f t="shared" si="173"/>
        <v>42591.899988425925</v>
      </c>
      <c r="Q2793">
        <f t="shared" si="174"/>
        <v>103</v>
      </c>
      <c r="R2793">
        <f t="shared" si="175"/>
        <v>73.209999999999994</v>
      </c>
      <c r="S2793" t="s">
        <v>8320</v>
      </c>
      <c r="T2793" t="s">
        <v>8321</v>
      </c>
    </row>
    <row r="2794" spans="1:20" ht="43.2" x14ac:dyDescent="0.3">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11">
        <f t="shared" si="172"/>
        <v>42228.231006944443</v>
      </c>
      <c r="P2794" s="11">
        <f t="shared" si="173"/>
        <v>42183.231006944443</v>
      </c>
      <c r="Q2794">
        <f t="shared" si="174"/>
        <v>108</v>
      </c>
      <c r="R2794">
        <f t="shared" si="175"/>
        <v>89.67</v>
      </c>
      <c r="S2794" t="s">
        <v>8320</v>
      </c>
      <c r="T2794" t="s">
        <v>8321</v>
      </c>
    </row>
    <row r="2795" spans="1:20" ht="57.6" x14ac:dyDescent="0.3">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11">
        <f t="shared" si="172"/>
        <v>42206.419039351851</v>
      </c>
      <c r="P2795" s="11">
        <f t="shared" si="173"/>
        <v>42176.419039351851</v>
      </c>
      <c r="Q2795">
        <f t="shared" si="174"/>
        <v>111</v>
      </c>
      <c r="R2795">
        <f t="shared" si="175"/>
        <v>151.46</v>
      </c>
      <c r="S2795" t="s">
        <v>8320</v>
      </c>
      <c r="T2795" t="s">
        <v>8321</v>
      </c>
    </row>
    <row r="2796" spans="1:20" ht="57.6" x14ac:dyDescent="0.3">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11">
        <f t="shared" si="172"/>
        <v>42432.791666666672</v>
      </c>
      <c r="P2796" s="11">
        <f t="shared" si="173"/>
        <v>42416.691655092596</v>
      </c>
      <c r="Q2796">
        <f t="shared" si="174"/>
        <v>150</v>
      </c>
      <c r="R2796">
        <f t="shared" si="175"/>
        <v>25</v>
      </c>
      <c r="S2796" t="s">
        <v>8320</v>
      </c>
      <c r="T2796" t="s">
        <v>8321</v>
      </c>
    </row>
    <row r="2797" spans="1:20" ht="43.2" x14ac:dyDescent="0.3">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11">
        <f t="shared" si="172"/>
        <v>41796.958333333336</v>
      </c>
      <c r="P2797" s="11">
        <f t="shared" si="173"/>
        <v>41780.525937500002</v>
      </c>
      <c r="Q2797">
        <f t="shared" si="174"/>
        <v>104</v>
      </c>
      <c r="R2797">
        <f t="shared" si="175"/>
        <v>36.5</v>
      </c>
      <c r="S2797" t="s">
        <v>8320</v>
      </c>
      <c r="T2797" t="s">
        <v>8321</v>
      </c>
    </row>
    <row r="2798" spans="1:20" ht="43.2" x14ac:dyDescent="0.3">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11">
        <f t="shared" si="172"/>
        <v>41825.528101851851</v>
      </c>
      <c r="P2798" s="11">
        <f t="shared" si="173"/>
        <v>41795.528101851851</v>
      </c>
      <c r="Q2798">
        <f t="shared" si="174"/>
        <v>116</v>
      </c>
      <c r="R2798">
        <f t="shared" si="175"/>
        <v>44</v>
      </c>
      <c r="S2798" t="s">
        <v>8320</v>
      </c>
      <c r="T2798" t="s">
        <v>8321</v>
      </c>
    </row>
    <row r="2799" spans="1:20" ht="43.2" x14ac:dyDescent="0.3">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11">
        <f t="shared" si="172"/>
        <v>41828.94027777778</v>
      </c>
      <c r="P2799" s="11">
        <f t="shared" si="173"/>
        <v>41798.94027777778</v>
      </c>
      <c r="Q2799">
        <f t="shared" si="174"/>
        <v>103</v>
      </c>
      <c r="R2799">
        <f t="shared" si="175"/>
        <v>87.36</v>
      </c>
      <c r="S2799" t="s">
        <v>8320</v>
      </c>
      <c r="T2799" t="s">
        <v>8321</v>
      </c>
    </row>
    <row r="2800" spans="1:20" ht="43.2" x14ac:dyDescent="0.3">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11">
        <f t="shared" si="172"/>
        <v>42216.666666666672</v>
      </c>
      <c r="P2800" s="11">
        <f t="shared" si="173"/>
        <v>42201.675011574072</v>
      </c>
      <c r="Q2800">
        <f t="shared" si="174"/>
        <v>101</v>
      </c>
      <c r="R2800">
        <f t="shared" si="175"/>
        <v>36.47</v>
      </c>
      <c r="S2800" t="s">
        <v>8320</v>
      </c>
      <c r="T2800" t="s">
        <v>8321</v>
      </c>
    </row>
    <row r="2801" spans="1:20" ht="43.2" x14ac:dyDescent="0.3">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11">
        <f t="shared" si="172"/>
        <v>42538.666666666672</v>
      </c>
      <c r="P2801" s="11">
        <f t="shared" si="173"/>
        <v>42507.264699074076</v>
      </c>
      <c r="Q2801">
        <f t="shared" si="174"/>
        <v>117</v>
      </c>
      <c r="R2801">
        <f t="shared" si="175"/>
        <v>44.86</v>
      </c>
      <c r="S2801" t="s">
        <v>8320</v>
      </c>
      <c r="T2801" t="s">
        <v>8321</v>
      </c>
    </row>
    <row r="2802" spans="1:20" ht="43.2" x14ac:dyDescent="0.3">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11">
        <f t="shared" si="172"/>
        <v>42008.552847222221</v>
      </c>
      <c r="P2802" s="11">
        <f t="shared" si="173"/>
        <v>41948.552847222221</v>
      </c>
      <c r="Q2802">
        <f t="shared" si="174"/>
        <v>133</v>
      </c>
      <c r="R2802">
        <f t="shared" si="175"/>
        <v>42.9</v>
      </c>
      <c r="S2802" t="s">
        <v>8320</v>
      </c>
      <c r="T2802" t="s">
        <v>8321</v>
      </c>
    </row>
    <row r="2803" spans="1:20" ht="43.2" x14ac:dyDescent="0.3">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11">
        <f t="shared" si="172"/>
        <v>41922.458333333336</v>
      </c>
      <c r="P2803" s="11">
        <f t="shared" si="173"/>
        <v>41900.243159722224</v>
      </c>
      <c r="Q2803">
        <f t="shared" si="174"/>
        <v>133</v>
      </c>
      <c r="R2803">
        <f t="shared" si="175"/>
        <v>51.23</v>
      </c>
      <c r="S2803" t="s">
        <v>8320</v>
      </c>
      <c r="T2803" t="s">
        <v>8321</v>
      </c>
    </row>
    <row r="2804" spans="1:20" ht="43.2" x14ac:dyDescent="0.3">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11">
        <f t="shared" si="172"/>
        <v>42222.64707175926</v>
      </c>
      <c r="P2804" s="11">
        <f t="shared" si="173"/>
        <v>42192.64707175926</v>
      </c>
      <c r="Q2804">
        <f t="shared" si="174"/>
        <v>102</v>
      </c>
      <c r="R2804">
        <f t="shared" si="175"/>
        <v>33.94</v>
      </c>
      <c r="S2804" t="s">
        <v>8320</v>
      </c>
      <c r="T2804" t="s">
        <v>8321</v>
      </c>
    </row>
    <row r="2805" spans="1:20" ht="43.2" x14ac:dyDescent="0.3">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11">
        <f t="shared" si="172"/>
        <v>42201</v>
      </c>
      <c r="P2805" s="11">
        <f t="shared" si="173"/>
        <v>42158.065694444449</v>
      </c>
      <c r="Q2805">
        <f t="shared" si="174"/>
        <v>128</v>
      </c>
      <c r="R2805">
        <f t="shared" si="175"/>
        <v>90.74</v>
      </c>
      <c r="S2805" t="s">
        <v>8320</v>
      </c>
      <c r="T2805" t="s">
        <v>8321</v>
      </c>
    </row>
    <row r="2806" spans="1:20" ht="43.2" x14ac:dyDescent="0.3">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11">
        <f t="shared" si="172"/>
        <v>41911.453587962962</v>
      </c>
      <c r="P2806" s="11">
        <f t="shared" si="173"/>
        <v>41881.453587962962</v>
      </c>
      <c r="Q2806">
        <f t="shared" si="174"/>
        <v>115</v>
      </c>
      <c r="R2806">
        <f t="shared" si="175"/>
        <v>50</v>
      </c>
      <c r="S2806" t="s">
        <v>8320</v>
      </c>
      <c r="T2806" t="s">
        <v>8321</v>
      </c>
    </row>
    <row r="2807" spans="1:20" ht="57.6" x14ac:dyDescent="0.3">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11">
        <f t="shared" si="172"/>
        <v>42238.505474537036</v>
      </c>
      <c r="P2807" s="11">
        <f t="shared" si="173"/>
        <v>42213.505474537036</v>
      </c>
      <c r="Q2807">
        <f t="shared" si="174"/>
        <v>110</v>
      </c>
      <c r="R2807">
        <f t="shared" si="175"/>
        <v>24.44</v>
      </c>
      <c r="S2807" t="s">
        <v>8320</v>
      </c>
      <c r="T2807" t="s">
        <v>8321</v>
      </c>
    </row>
    <row r="2808" spans="1:20" ht="43.2" x14ac:dyDescent="0.3">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11">
        <f t="shared" si="172"/>
        <v>42221.458333333328</v>
      </c>
      <c r="P2808" s="11">
        <f t="shared" si="173"/>
        <v>42185.267245370371</v>
      </c>
      <c r="Q2808">
        <f t="shared" si="174"/>
        <v>112</v>
      </c>
      <c r="R2808">
        <f t="shared" si="175"/>
        <v>44.25</v>
      </c>
      <c r="S2808" t="s">
        <v>8320</v>
      </c>
      <c r="T2808" t="s">
        <v>8321</v>
      </c>
    </row>
    <row r="2809" spans="1:20" x14ac:dyDescent="0.3">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11">
        <f t="shared" si="172"/>
        <v>42184.873124999998</v>
      </c>
      <c r="P2809" s="11">
        <f t="shared" si="173"/>
        <v>42154.873124999998</v>
      </c>
      <c r="Q2809">
        <f t="shared" si="174"/>
        <v>126</v>
      </c>
      <c r="R2809">
        <f t="shared" si="175"/>
        <v>67.739999999999995</v>
      </c>
      <c r="S2809" t="s">
        <v>8320</v>
      </c>
      <c r="T2809" t="s">
        <v>8321</v>
      </c>
    </row>
    <row r="2810" spans="1:20" ht="43.2" x14ac:dyDescent="0.3">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11">
        <f t="shared" si="172"/>
        <v>42238.84646990741</v>
      </c>
      <c r="P2810" s="11">
        <f t="shared" si="173"/>
        <v>42208.84646990741</v>
      </c>
      <c r="Q2810">
        <f t="shared" si="174"/>
        <v>100</v>
      </c>
      <c r="R2810">
        <f t="shared" si="175"/>
        <v>65.38</v>
      </c>
      <c r="S2810" t="s">
        <v>8320</v>
      </c>
      <c r="T2810" t="s">
        <v>8321</v>
      </c>
    </row>
    <row r="2811" spans="1:20" ht="43.2" x14ac:dyDescent="0.3">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11">
        <f t="shared" si="172"/>
        <v>42459.610416666663</v>
      </c>
      <c r="P2811" s="11">
        <f t="shared" si="173"/>
        <v>42451.496817129635</v>
      </c>
      <c r="Q2811">
        <f t="shared" si="174"/>
        <v>102</v>
      </c>
      <c r="R2811">
        <f t="shared" si="175"/>
        <v>121.9</v>
      </c>
      <c r="S2811" t="s">
        <v>8320</v>
      </c>
      <c r="T2811" t="s">
        <v>8321</v>
      </c>
    </row>
    <row r="2812" spans="1:20" ht="43.2" x14ac:dyDescent="0.3">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11">
        <f t="shared" si="172"/>
        <v>41791.165972222225</v>
      </c>
      <c r="P2812" s="11">
        <f t="shared" si="173"/>
        <v>41759.13962962963</v>
      </c>
      <c r="Q2812">
        <f t="shared" si="174"/>
        <v>108</v>
      </c>
      <c r="R2812">
        <f t="shared" si="175"/>
        <v>47.46</v>
      </c>
      <c r="S2812" t="s">
        <v>8320</v>
      </c>
      <c r="T2812" t="s">
        <v>8321</v>
      </c>
    </row>
    <row r="2813" spans="1:20" ht="43.2" x14ac:dyDescent="0.3">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11">
        <f t="shared" si="172"/>
        <v>42058.496562500004</v>
      </c>
      <c r="P2813" s="11">
        <f t="shared" si="173"/>
        <v>42028.496562500004</v>
      </c>
      <c r="Q2813">
        <f t="shared" si="174"/>
        <v>100</v>
      </c>
      <c r="R2813">
        <f t="shared" si="175"/>
        <v>92.84</v>
      </c>
      <c r="S2813" t="s">
        <v>8320</v>
      </c>
      <c r="T2813" t="s">
        <v>8321</v>
      </c>
    </row>
    <row r="2814" spans="1:20" ht="43.2" x14ac:dyDescent="0.3">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11">
        <f t="shared" si="172"/>
        <v>42100.166666666672</v>
      </c>
      <c r="P2814" s="11">
        <f t="shared" si="173"/>
        <v>42054.74418981481</v>
      </c>
      <c r="Q2814">
        <f t="shared" si="174"/>
        <v>113</v>
      </c>
      <c r="R2814">
        <f t="shared" si="175"/>
        <v>68.25</v>
      </c>
      <c r="S2814" t="s">
        <v>8320</v>
      </c>
      <c r="T2814" t="s">
        <v>8321</v>
      </c>
    </row>
    <row r="2815" spans="1:20" ht="43.2" x14ac:dyDescent="0.3">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11">
        <f t="shared" si="172"/>
        <v>42718.742604166662</v>
      </c>
      <c r="P2815" s="11">
        <f t="shared" si="173"/>
        <v>42693.742604166662</v>
      </c>
      <c r="Q2815">
        <f t="shared" si="174"/>
        <v>128</v>
      </c>
      <c r="R2815">
        <f t="shared" si="175"/>
        <v>37.21</v>
      </c>
      <c r="S2815" t="s">
        <v>8320</v>
      </c>
      <c r="T2815" t="s">
        <v>8321</v>
      </c>
    </row>
    <row r="2816" spans="1:20" ht="43.2" x14ac:dyDescent="0.3">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11">
        <f t="shared" si="172"/>
        <v>42133.399479166663</v>
      </c>
      <c r="P2816" s="11">
        <f t="shared" si="173"/>
        <v>42103.399479166663</v>
      </c>
      <c r="Q2816">
        <f t="shared" si="174"/>
        <v>108</v>
      </c>
      <c r="R2816">
        <f t="shared" si="175"/>
        <v>25.25</v>
      </c>
      <c r="S2816" t="s">
        <v>8320</v>
      </c>
      <c r="T2816" t="s">
        <v>8321</v>
      </c>
    </row>
    <row r="2817" spans="1:20" ht="43.2" x14ac:dyDescent="0.3">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11">
        <f t="shared" si="172"/>
        <v>42589.776724537034</v>
      </c>
      <c r="P2817" s="11">
        <f t="shared" si="173"/>
        <v>42559.776724537034</v>
      </c>
      <c r="Q2817">
        <f t="shared" si="174"/>
        <v>242</v>
      </c>
      <c r="R2817">
        <f t="shared" si="175"/>
        <v>43.21</v>
      </c>
      <c r="S2817" t="s">
        <v>8320</v>
      </c>
      <c r="T2817" t="s">
        <v>8321</v>
      </c>
    </row>
    <row r="2818" spans="1:20" ht="43.2" x14ac:dyDescent="0.3">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11">
        <f t="shared" ref="O2818:O2881" si="176">(((I2818/60)/60)/24)+DATE(1970,1,1)</f>
        <v>42218.666666666672</v>
      </c>
      <c r="P2818" s="11">
        <f t="shared" ref="P2818:P2881" si="177">(((J2818/60)/60)/24)+DATE(1970,1,1)</f>
        <v>42188.467499999999</v>
      </c>
      <c r="Q2818">
        <f t="shared" ref="Q2818:Q2881" si="178">ROUND(E2818/D2818*100,0)</f>
        <v>142</v>
      </c>
      <c r="R2818">
        <f t="shared" si="175"/>
        <v>25.13</v>
      </c>
      <c r="S2818" t="s">
        <v>8320</v>
      </c>
      <c r="T2818" t="s">
        <v>8321</v>
      </c>
    </row>
    <row r="2819" spans="1:20" ht="43.2" x14ac:dyDescent="0.3">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11">
        <f t="shared" si="176"/>
        <v>42063.634976851856</v>
      </c>
      <c r="P2819" s="11">
        <f t="shared" si="177"/>
        <v>42023.634976851856</v>
      </c>
      <c r="Q2819">
        <f t="shared" si="178"/>
        <v>130</v>
      </c>
      <c r="R2819">
        <f t="shared" ref="R2819:R2882" si="179">IFERROR(ROUND(E2819/L2819,2),0)</f>
        <v>23.64</v>
      </c>
      <c r="S2819" t="s">
        <v>8320</v>
      </c>
      <c r="T2819" t="s">
        <v>8321</v>
      </c>
    </row>
    <row r="2820" spans="1:20" ht="43.2" x14ac:dyDescent="0.3">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11">
        <f t="shared" si="176"/>
        <v>42270.598217592589</v>
      </c>
      <c r="P2820" s="11">
        <f t="shared" si="177"/>
        <v>42250.598217592589</v>
      </c>
      <c r="Q2820">
        <f t="shared" si="178"/>
        <v>106</v>
      </c>
      <c r="R2820">
        <f t="shared" si="179"/>
        <v>103.95</v>
      </c>
      <c r="S2820" t="s">
        <v>8320</v>
      </c>
      <c r="T2820" t="s">
        <v>8321</v>
      </c>
    </row>
    <row r="2821" spans="1:20" ht="43.2" x14ac:dyDescent="0.3">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11">
        <f t="shared" si="176"/>
        <v>42169.525567129633</v>
      </c>
      <c r="P2821" s="11">
        <f t="shared" si="177"/>
        <v>42139.525567129633</v>
      </c>
      <c r="Q2821">
        <f t="shared" si="178"/>
        <v>105</v>
      </c>
      <c r="R2821">
        <f t="shared" si="179"/>
        <v>50.38</v>
      </c>
      <c r="S2821" t="s">
        <v>8320</v>
      </c>
      <c r="T2821" t="s">
        <v>8321</v>
      </c>
    </row>
    <row r="2822" spans="1:20" ht="43.2" x14ac:dyDescent="0.3">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11">
        <f t="shared" si="176"/>
        <v>42426</v>
      </c>
      <c r="P2822" s="11">
        <f t="shared" si="177"/>
        <v>42401.610983796301</v>
      </c>
      <c r="Q2822">
        <f t="shared" si="178"/>
        <v>136</v>
      </c>
      <c r="R2822">
        <f t="shared" si="179"/>
        <v>13.6</v>
      </c>
      <c r="S2822" t="s">
        <v>8320</v>
      </c>
      <c r="T2822" t="s">
        <v>8321</v>
      </c>
    </row>
    <row r="2823" spans="1:20" ht="57.6" x14ac:dyDescent="0.3">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11">
        <f t="shared" si="176"/>
        <v>41905.922858796301</v>
      </c>
      <c r="P2823" s="11">
        <f t="shared" si="177"/>
        <v>41875.922858796301</v>
      </c>
      <c r="Q2823">
        <f t="shared" si="178"/>
        <v>100</v>
      </c>
      <c r="R2823">
        <f t="shared" si="179"/>
        <v>28.57</v>
      </c>
      <c r="S2823" t="s">
        <v>8320</v>
      </c>
      <c r="T2823" t="s">
        <v>8321</v>
      </c>
    </row>
    <row r="2824" spans="1:20" ht="57.6" x14ac:dyDescent="0.3">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11">
        <f t="shared" si="176"/>
        <v>42090.642268518524</v>
      </c>
      <c r="P2824" s="11">
        <f t="shared" si="177"/>
        <v>42060.683935185181</v>
      </c>
      <c r="Q2824">
        <f t="shared" si="178"/>
        <v>100</v>
      </c>
      <c r="R2824">
        <f t="shared" si="179"/>
        <v>63.83</v>
      </c>
      <c r="S2824" t="s">
        <v>8320</v>
      </c>
      <c r="T2824" t="s">
        <v>8321</v>
      </c>
    </row>
    <row r="2825" spans="1:20" ht="57.6" x14ac:dyDescent="0.3">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11">
        <f t="shared" si="176"/>
        <v>42094.957638888889</v>
      </c>
      <c r="P2825" s="11">
        <f t="shared" si="177"/>
        <v>42067.011643518519</v>
      </c>
      <c r="Q2825">
        <f t="shared" si="178"/>
        <v>124</v>
      </c>
      <c r="R2825">
        <f t="shared" si="179"/>
        <v>8.86</v>
      </c>
      <c r="S2825" t="s">
        <v>8320</v>
      </c>
      <c r="T2825" t="s">
        <v>8321</v>
      </c>
    </row>
    <row r="2826" spans="1:20" ht="43.2" x14ac:dyDescent="0.3">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11">
        <f t="shared" si="176"/>
        <v>42168.071527777778</v>
      </c>
      <c r="P2826" s="11">
        <f t="shared" si="177"/>
        <v>42136.270787037036</v>
      </c>
      <c r="Q2826">
        <f t="shared" si="178"/>
        <v>117</v>
      </c>
      <c r="R2826">
        <f t="shared" si="179"/>
        <v>50.67</v>
      </c>
      <c r="S2826" t="s">
        <v>8320</v>
      </c>
      <c r="T2826" t="s">
        <v>8321</v>
      </c>
    </row>
    <row r="2827" spans="1:20" ht="57.6" x14ac:dyDescent="0.3">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11">
        <f t="shared" si="176"/>
        <v>42342.792662037042</v>
      </c>
      <c r="P2827" s="11">
        <f t="shared" si="177"/>
        <v>42312.792662037042</v>
      </c>
      <c r="Q2827">
        <f t="shared" si="178"/>
        <v>103</v>
      </c>
      <c r="R2827">
        <f t="shared" si="179"/>
        <v>60.78</v>
      </c>
      <c r="S2827" t="s">
        <v>8320</v>
      </c>
      <c r="T2827" t="s">
        <v>8321</v>
      </c>
    </row>
    <row r="2828" spans="1:20" ht="57.6" x14ac:dyDescent="0.3">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11">
        <f t="shared" si="176"/>
        <v>42195.291666666672</v>
      </c>
      <c r="P2828" s="11">
        <f t="shared" si="177"/>
        <v>42171.034861111111</v>
      </c>
      <c r="Q2828">
        <f t="shared" si="178"/>
        <v>108</v>
      </c>
      <c r="R2828">
        <f t="shared" si="179"/>
        <v>113.42</v>
      </c>
      <c r="S2828" t="s">
        <v>8320</v>
      </c>
      <c r="T2828" t="s">
        <v>8321</v>
      </c>
    </row>
    <row r="2829" spans="1:20" ht="57.6" x14ac:dyDescent="0.3">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11">
        <f t="shared" si="176"/>
        <v>42524.6875</v>
      </c>
      <c r="P2829" s="11">
        <f t="shared" si="177"/>
        <v>42494.683634259258</v>
      </c>
      <c r="Q2829">
        <f t="shared" si="178"/>
        <v>120</v>
      </c>
      <c r="R2829">
        <f t="shared" si="179"/>
        <v>104.57</v>
      </c>
      <c r="S2829" t="s">
        <v>8320</v>
      </c>
      <c r="T2829" t="s">
        <v>8321</v>
      </c>
    </row>
    <row r="2830" spans="1:20" ht="43.2" x14ac:dyDescent="0.3">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11">
        <f t="shared" si="176"/>
        <v>42279.958333333328</v>
      </c>
      <c r="P2830" s="11">
        <f t="shared" si="177"/>
        <v>42254.264687499999</v>
      </c>
      <c r="Q2830">
        <f t="shared" si="178"/>
        <v>100</v>
      </c>
      <c r="R2830">
        <f t="shared" si="179"/>
        <v>98.31</v>
      </c>
      <c r="S2830" t="s">
        <v>8320</v>
      </c>
      <c r="T2830" t="s">
        <v>8321</v>
      </c>
    </row>
    <row r="2831" spans="1:20" ht="43.2" x14ac:dyDescent="0.3">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11">
        <f t="shared" si="176"/>
        <v>42523.434236111112</v>
      </c>
      <c r="P2831" s="11">
        <f t="shared" si="177"/>
        <v>42495.434236111112</v>
      </c>
      <c r="Q2831">
        <f t="shared" si="178"/>
        <v>107</v>
      </c>
      <c r="R2831">
        <f t="shared" si="179"/>
        <v>35.04</v>
      </c>
      <c r="S2831" t="s">
        <v>8320</v>
      </c>
      <c r="T2831" t="s">
        <v>8321</v>
      </c>
    </row>
    <row r="2832" spans="1:20" ht="28.8" x14ac:dyDescent="0.3">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11">
        <f t="shared" si="176"/>
        <v>41771.165972222225</v>
      </c>
      <c r="P2832" s="11">
        <f t="shared" si="177"/>
        <v>41758.839675925927</v>
      </c>
      <c r="Q2832">
        <f t="shared" si="178"/>
        <v>100</v>
      </c>
      <c r="R2832">
        <f t="shared" si="179"/>
        <v>272.73</v>
      </c>
      <c r="S2832" t="s">
        <v>8320</v>
      </c>
      <c r="T2832" t="s">
        <v>8321</v>
      </c>
    </row>
    <row r="2833" spans="1:20" ht="43.2" x14ac:dyDescent="0.3">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11">
        <f t="shared" si="176"/>
        <v>42201.824884259258</v>
      </c>
      <c r="P2833" s="11">
        <f t="shared" si="177"/>
        <v>42171.824884259258</v>
      </c>
      <c r="Q2833">
        <f t="shared" si="178"/>
        <v>111</v>
      </c>
      <c r="R2833">
        <f t="shared" si="179"/>
        <v>63.85</v>
      </c>
      <c r="S2833" t="s">
        <v>8320</v>
      </c>
      <c r="T2833" t="s">
        <v>8321</v>
      </c>
    </row>
    <row r="2834" spans="1:20" ht="43.2" x14ac:dyDescent="0.3">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11">
        <f t="shared" si="176"/>
        <v>41966.916666666672</v>
      </c>
      <c r="P2834" s="11">
        <f t="shared" si="177"/>
        <v>41938.709421296298</v>
      </c>
      <c r="Q2834">
        <f t="shared" si="178"/>
        <v>115</v>
      </c>
      <c r="R2834">
        <f t="shared" si="179"/>
        <v>30.19</v>
      </c>
      <c r="S2834" t="s">
        <v>8320</v>
      </c>
      <c r="T2834" t="s">
        <v>8321</v>
      </c>
    </row>
    <row r="2835" spans="1:20" x14ac:dyDescent="0.3">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11">
        <f t="shared" si="176"/>
        <v>42288.083333333328</v>
      </c>
      <c r="P2835" s="11">
        <f t="shared" si="177"/>
        <v>42268.127696759257</v>
      </c>
      <c r="Q2835">
        <f t="shared" si="178"/>
        <v>108</v>
      </c>
      <c r="R2835">
        <f t="shared" si="179"/>
        <v>83.51</v>
      </c>
      <c r="S2835" t="s">
        <v>8320</v>
      </c>
      <c r="T2835" t="s">
        <v>8321</v>
      </c>
    </row>
    <row r="2836" spans="1:20" ht="43.2" x14ac:dyDescent="0.3">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11">
        <f t="shared" si="176"/>
        <v>42034.959837962961</v>
      </c>
      <c r="P2836" s="11">
        <f t="shared" si="177"/>
        <v>42019.959837962961</v>
      </c>
      <c r="Q2836">
        <f t="shared" si="178"/>
        <v>170</v>
      </c>
      <c r="R2836">
        <f t="shared" si="179"/>
        <v>64.760000000000005</v>
      </c>
      <c r="S2836" t="s">
        <v>8320</v>
      </c>
      <c r="T2836" t="s">
        <v>8321</v>
      </c>
    </row>
    <row r="2837" spans="1:20" ht="43.2" x14ac:dyDescent="0.3">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11">
        <f t="shared" si="176"/>
        <v>42343</v>
      </c>
      <c r="P2837" s="11">
        <f t="shared" si="177"/>
        <v>42313.703900462962</v>
      </c>
      <c r="Q2837">
        <f t="shared" si="178"/>
        <v>187</v>
      </c>
      <c r="R2837">
        <f t="shared" si="179"/>
        <v>20.12</v>
      </c>
      <c r="S2837" t="s">
        <v>8320</v>
      </c>
      <c r="T2837" t="s">
        <v>8321</v>
      </c>
    </row>
    <row r="2838" spans="1:20" ht="57.6" x14ac:dyDescent="0.3">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11">
        <f t="shared" si="176"/>
        <v>42784.207638888889</v>
      </c>
      <c r="P2838" s="11">
        <f t="shared" si="177"/>
        <v>42746.261782407411</v>
      </c>
      <c r="Q2838">
        <f t="shared" si="178"/>
        <v>108</v>
      </c>
      <c r="R2838">
        <f t="shared" si="179"/>
        <v>44.09</v>
      </c>
      <c r="S2838" t="s">
        <v>8320</v>
      </c>
      <c r="T2838" t="s">
        <v>8321</v>
      </c>
    </row>
    <row r="2839" spans="1:20" ht="57.6" x14ac:dyDescent="0.3">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11">
        <f t="shared" si="176"/>
        <v>42347.950046296297</v>
      </c>
      <c r="P2839" s="11">
        <f t="shared" si="177"/>
        <v>42307.908379629633</v>
      </c>
      <c r="Q2839">
        <f t="shared" si="178"/>
        <v>100</v>
      </c>
      <c r="R2839">
        <f t="shared" si="179"/>
        <v>40.479999999999997</v>
      </c>
      <c r="S2839" t="s">
        <v>8320</v>
      </c>
      <c r="T2839" t="s">
        <v>8321</v>
      </c>
    </row>
    <row r="2840" spans="1:20" ht="43.2" x14ac:dyDescent="0.3">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11">
        <f t="shared" si="176"/>
        <v>41864.916666666664</v>
      </c>
      <c r="P2840" s="11">
        <f t="shared" si="177"/>
        <v>41842.607592592591</v>
      </c>
      <c r="Q2840">
        <f t="shared" si="178"/>
        <v>120</v>
      </c>
      <c r="R2840">
        <f t="shared" si="179"/>
        <v>44.54</v>
      </c>
      <c r="S2840" t="s">
        <v>8320</v>
      </c>
      <c r="T2840" t="s">
        <v>8321</v>
      </c>
    </row>
    <row r="2841" spans="1:20" ht="43.2" x14ac:dyDescent="0.3">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11">
        <f t="shared" si="176"/>
        <v>41876.207638888889</v>
      </c>
      <c r="P2841" s="11">
        <f t="shared" si="177"/>
        <v>41853.240208333329</v>
      </c>
      <c r="Q2841">
        <f t="shared" si="178"/>
        <v>111</v>
      </c>
      <c r="R2841">
        <f t="shared" si="179"/>
        <v>125.81</v>
      </c>
      <c r="S2841" t="s">
        <v>8320</v>
      </c>
      <c r="T2841" t="s">
        <v>8321</v>
      </c>
    </row>
    <row r="2842" spans="1:20" ht="57.6" x14ac:dyDescent="0.3">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11">
        <f t="shared" si="176"/>
        <v>42081.708333333328</v>
      </c>
      <c r="P2842" s="11">
        <f t="shared" si="177"/>
        <v>42060.035636574074</v>
      </c>
      <c r="Q2842">
        <f t="shared" si="178"/>
        <v>104</v>
      </c>
      <c r="R2842">
        <f t="shared" si="179"/>
        <v>19.7</v>
      </c>
      <c r="S2842" t="s">
        <v>8320</v>
      </c>
      <c r="T2842" t="s">
        <v>8321</v>
      </c>
    </row>
    <row r="2843" spans="1:20" ht="43.2" x14ac:dyDescent="0.3">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11">
        <f t="shared" si="176"/>
        <v>42351.781215277777</v>
      </c>
      <c r="P2843" s="11">
        <f t="shared" si="177"/>
        <v>42291.739548611105</v>
      </c>
      <c r="Q2843">
        <f t="shared" si="178"/>
        <v>1</v>
      </c>
      <c r="R2843">
        <f t="shared" si="179"/>
        <v>10</v>
      </c>
      <c r="S2843" t="s">
        <v>8320</v>
      </c>
      <c r="T2843" t="s">
        <v>8321</v>
      </c>
    </row>
    <row r="2844" spans="1:20" ht="43.2" x14ac:dyDescent="0.3">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11">
        <f t="shared" si="176"/>
        <v>41811.458333333336</v>
      </c>
      <c r="P2844" s="11">
        <f t="shared" si="177"/>
        <v>41784.952488425923</v>
      </c>
      <c r="Q2844">
        <f t="shared" si="178"/>
        <v>0</v>
      </c>
      <c r="R2844">
        <f t="shared" si="179"/>
        <v>0</v>
      </c>
      <c r="S2844" t="s">
        <v>8320</v>
      </c>
      <c r="T2844" t="s">
        <v>8321</v>
      </c>
    </row>
    <row r="2845" spans="1:20" ht="43.2" x14ac:dyDescent="0.3">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11">
        <f t="shared" si="176"/>
        <v>42534.166666666672</v>
      </c>
      <c r="P2845" s="11">
        <f t="shared" si="177"/>
        <v>42492.737847222219</v>
      </c>
      <c r="Q2845">
        <f t="shared" si="178"/>
        <v>0</v>
      </c>
      <c r="R2845">
        <f t="shared" si="179"/>
        <v>0</v>
      </c>
      <c r="S2845" t="s">
        <v>8320</v>
      </c>
      <c r="T2845" t="s">
        <v>8321</v>
      </c>
    </row>
    <row r="2846" spans="1:20" ht="43.2" x14ac:dyDescent="0.3">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11">
        <f t="shared" si="176"/>
        <v>42739.546064814815</v>
      </c>
      <c r="P2846" s="11">
        <f t="shared" si="177"/>
        <v>42709.546064814815</v>
      </c>
      <c r="Q2846">
        <f t="shared" si="178"/>
        <v>5</v>
      </c>
      <c r="R2846">
        <f t="shared" si="179"/>
        <v>30</v>
      </c>
      <c r="S2846" t="s">
        <v>8320</v>
      </c>
      <c r="T2846" t="s">
        <v>8321</v>
      </c>
    </row>
    <row r="2847" spans="1:20" ht="43.2" x14ac:dyDescent="0.3">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11">
        <f t="shared" si="176"/>
        <v>42163.016585648147</v>
      </c>
      <c r="P2847" s="11">
        <f t="shared" si="177"/>
        <v>42103.016585648147</v>
      </c>
      <c r="Q2847">
        <f t="shared" si="178"/>
        <v>32</v>
      </c>
      <c r="R2847">
        <f t="shared" si="179"/>
        <v>60.67</v>
      </c>
      <c r="S2847" t="s">
        <v>8320</v>
      </c>
      <c r="T2847" t="s">
        <v>8321</v>
      </c>
    </row>
    <row r="2848" spans="1:20" ht="57.6" x14ac:dyDescent="0.3">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11">
        <f t="shared" si="176"/>
        <v>42153.692060185189</v>
      </c>
      <c r="P2848" s="11">
        <f t="shared" si="177"/>
        <v>42108.692060185189</v>
      </c>
      <c r="Q2848">
        <f t="shared" si="178"/>
        <v>0</v>
      </c>
      <c r="R2848">
        <f t="shared" si="179"/>
        <v>0</v>
      </c>
      <c r="S2848" t="s">
        <v>8320</v>
      </c>
      <c r="T2848" t="s">
        <v>8321</v>
      </c>
    </row>
    <row r="2849" spans="1:20" ht="43.2" x14ac:dyDescent="0.3">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11">
        <f t="shared" si="176"/>
        <v>42513.806307870371</v>
      </c>
      <c r="P2849" s="11">
        <f t="shared" si="177"/>
        <v>42453.806307870371</v>
      </c>
      <c r="Q2849">
        <f t="shared" si="178"/>
        <v>0</v>
      </c>
      <c r="R2849">
        <f t="shared" si="179"/>
        <v>0</v>
      </c>
      <c r="S2849" t="s">
        <v>8320</v>
      </c>
      <c r="T2849" t="s">
        <v>8321</v>
      </c>
    </row>
    <row r="2850" spans="1:20" ht="57.6" x14ac:dyDescent="0.3">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11">
        <f t="shared" si="176"/>
        <v>42153.648831018523</v>
      </c>
      <c r="P2850" s="11">
        <f t="shared" si="177"/>
        <v>42123.648831018523</v>
      </c>
      <c r="Q2850">
        <f t="shared" si="178"/>
        <v>0</v>
      </c>
      <c r="R2850">
        <f t="shared" si="179"/>
        <v>23.33</v>
      </c>
      <c r="S2850" t="s">
        <v>8320</v>
      </c>
      <c r="T2850" t="s">
        <v>8321</v>
      </c>
    </row>
    <row r="2851" spans="1:20" ht="43.2" x14ac:dyDescent="0.3">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11">
        <f t="shared" si="176"/>
        <v>42483.428240740745</v>
      </c>
      <c r="P2851" s="11">
        <f t="shared" si="177"/>
        <v>42453.428240740745</v>
      </c>
      <c r="Q2851">
        <f t="shared" si="178"/>
        <v>1</v>
      </c>
      <c r="R2851">
        <f t="shared" si="179"/>
        <v>5</v>
      </c>
      <c r="S2851" t="s">
        <v>8320</v>
      </c>
      <c r="T2851" t="s">
        <v>8321</v>
      </c>
    </row>
    <row r="2852" spans="1:20" ht="43.2" x14ac:dyDescent="0.3">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11">
        <f t="shared" si="176"/>
        <v>41888.007071759261</v>
      </c>
      <c r="P2852" s="11">
        <f t="shared" si="177"/>
        <v>41858.007071759261</v>
      </c>
      <c r="Q2852">
        <f t="shared" si="178"/>
        <v>4</v>
      </c>
      <c r="R2852">
        <f t="shared" si="179"/>
        <v>23.92</v>
      </c>
      <c r="S2852" t="s">
        <v>8320</v>
      </c>
      <c r="T2852" t="s">
        <v>8321</v>
      </c>
    </row>
    <row r="2853" spans="1:20" ht="43.2" x14ac:dyDescent="0.3">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11">
        <f t="shared" si="176"/>
        <v>42398.970138888893</v>
      </c>
      <c r="P2853" s="11">
        <f t="shared" si="177"/>
        <v>42390.002650462964</v>
      </c>
      <c r="Q2853">
        <f t="shared" si="178"/>
        <v>0</v>
      </c>
      <c r="R2853">
        <f t="shared" si="179"/>
        <v>0</v>
      </c>
      <c r="S2853" t="s">
        <v>8320</v>
      </c>
      <c r="T2853" t="s">
        <v>8321</v>
      </c>
    </row>
    <row r="2854" spans="1:20" ht="43.2" x14ac:dyDescent="0.3">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11">
        <f t="shared" si="176"/>
        <v>41811.045173611114</v>
      </c>
      <c r="P2854" s="11">
        <f t="shared" si="177"/>
        <v>41781.045173611114</v>
      </c>
      <c r="Q2854">
        <f t="shared" si="178"/>
        <v>2</v>
      </c>
      <c r="R2854">
        <f t="shared" si="179"/>
        <v>15.83</v>
      </c>
      <c r="S2854" t="s">
        <v>8320</v>
      </c>
      <c r="T2854" t="s">
        <v>8321</v>
      </c>
    </row>
    <row r="2855" spans="1:20" ht="43.2" x14ac:dyDescent="0.3">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11">
        <f t="shared" si="176"/>
        <v>41896.190937499996</v>
      </c>
      <c r="P2855" s="11">
        <f t="shared" si="177"/>
        <v>41836.190937499996</v>
      </c>
      <c r="Q2855">
        <f t="shared" si="178"/>
        <v>0</v>
      </c>
      <c r="R2855">
        <f t="shared" si="179"/>
        <v>0</v>
      </c>
      <c r="S2855" t="s">
        <v>8320</v>
      </c>
      <c r="T2855" t="s">
        <v>8321</v>
      </c>
    </row>
    <row r="2856" spans="1:20" ht="43.2" x14ac:dyDescent="0.3">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11">
        <f t="shared" si="176"/>
        <v>42131.71665509259</v>
      </c>
      <c r="P2856" s="11">
        <f t="shared" si="177"/>
        <v>42111.71665509259</v>
      </c>
      <c r="Q2856">
        <f t="shared" si="178"/>
        <v>42</v>
      </c>
      <c r="R2856">
        <f t="shared" si="179"/>
        <v>29.79</v>
      </c>
      <c r="S2856" t="s">
        <v>8320</v>
      </c>
      <c r="T2856" t="s">
        <v>8321</v>
      </c>
    </row>
    <row r="2857" spans="1:20" ht="57.6" x14ac:dyDescent="0.3">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11">
        <f t="shared" si="176"/>
        <v>42398.981944444444</v>
      </c>
      <c r="P2857" s="11">
        <f t="shared" si="177"/>
        <v>42370.007766203707</v>
      </c>
      <c r="Q2857">
        <f t="shared" si="178"/>
        <v>50</v>
      </c>
      <c r="R2857">
        <f t="shared" si="179"/>
        <v>60</v>
      </c>
      <c r="S2857" t="s">
        <v>8320</v>
      </c>
      <c r="T2857" t="s">
        <v>8321</v>
      </c>
    </row>
    <row r="2858" spans="1:20" ht="43.2" x14ac:dyDescent="0.3">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11">
        <f t="shared" si="176"/>
        <v>42224.898611111115</v>
      </c>
      <c r="P2858" s="11">
        <f t="shared" si="177"/>
        <v>42165.037581018521</v>
      </c>
      <c r="Q2858">
        <f t="shared" si="178"/>
        <v>5</v>
      </c>
      <c r="R2858">
        <f t="shared" si="179"/>
        <v>24.33</v>
      </c>
      <c r="S2858" t="s">
        <v>8320</v>
      </c>
      <c r="T2858" t="s">
        <v>8321</v>
      </c>
    </row>
    <row r="2859" spans="1:20" ht="57.6" x14ac:dyDescent="0.3">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11">
        <f t="shared" si="176"/>
        <v>42786.75</v>
      </c>
      <c r="P2859" s="11">
        <f t="shared" si="177"/>
        <v>42726.920081018514</v>
      </c>
      <c r="Q2859">
        <f t="shared" si="178"/>
        <v>20</v>
      </c>
      <c r="R2859">
        <f t="shared" si="179"/>
        <v>500</v>
      </c>
      <c r="S2859" t="s">
        <v>8320</v>
      </c>
      <c r="T2859" t="s">
        <v>8321</v>
      </c>
    </row>
    <row r="2860" spans="1:20" ht="43.2" x14ac:dyDescent="0.3">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11">
        <f t="shared" si="176"/>
        <v>41978.477777777778</v>
      </c>
      <c r="P2860" s="11">
        <f t="shared" si="177"/>
        <v>41954.545081018514</v>
      </c>
      <c r="Q2860">
        <f t="shared" si="178"/>
        <v>0</v>
      </c>
      <c r="R2860">
        <f t="shared" si="179"/>
        <v>0</v>
      </c>
      <c r="S2860" t="s">
        <v>8320</v>
      </c>
      <c r="T2860" t="s">
        <v>8321</v>
      </c>
    </row>
    <row r="2861" spans="1:20" ht="43.2" x14ac:dyDescent="0.3">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11">
        <f t="shared" si="176"/>
        <v>42293.362314814818</v>
      </c>
      <c r="P2861" s="11">
        <f t="shared" si="177"/>
        <v>42233.362314814818</v>
      </c>
      <c r="Q2861">
        <f t="shared" si="178"/>
        <v>2</v>
      </c>
      <c r="R2861">
        <f t="shared" si="179"/>
        <v>35</v>
      </c>
      <c r="S2861" t="s">
        <v>8320</v>
      </c>
      <c r="T2861" t="s">
        <v>8321</v>
      </c>
    </row>
    <row r="2862" spans="1:20" ht="57.6" x14ac:dyDescent="0.3">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11">
        <f t="shared" si="176"/>
        <v>42540.800648148142</v>
      </c>
      <c r="P2862" s="11">
        <f t="shared" si="177"/>
        <v>42480.800648148142</v>
      </c>
      <c r="Q2862">
        <f t="shared" si="178"/>
        <v>7</v>
      </c>
      <c r="R2862">
        <f t="shared" si="179"/>
        <v>29.56</v>
      </c>
      <c r="S2862" t="s">
        <v>8320</v>
      </c>
      <c r="T2862" t="s">
        <v>8321</v>
      </c>
    </row>
    <row r="2863" spans="1:20" ht="43.2" x14ac:dyDescent="0.3">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11">
        <f t="shared" si="176"/>
        <v>42271.590833333335</v>
      </c>
      <c r="P2863" s="11">
        <f t="shared" si="177"/>
        <v>42257.590833333335</v>
      </c>
      <c r="Q2863">
        <f t="shared" si="178"/>
        <v>32</v>
      </c>
      <c r="R2863">
        <f t="shared" si="179"/>
        <v>26.67</v>
      </c>
      <c r="S2863" t="s">
        <v>8320</v>
      </c>
      <c r="T2863" t="s">
        <v>8321</v>
      </c>
    </row>
    <row r="2864" spans="1:20" ht="43.2" x14ac:dyDescent="0.3">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11">
        <f t="shared" si="176"/>
        <v>41814.789687500001</v>
      </c>
      <c r="P2864" s="11">
        <f t="shared" si="177"/>
        <v>41784.789687500001</v>
      </c>
      <c r="Q2864">
        <f t="shared" si="178"/>
        <v>0</v>
      </c>
      <c r="R2864">
        <f t="shared" si="179"/>
        <v>18.329999999999998</v>
      </c>
      <c r="S2864" t="s">
        <v>8320</v>
      </c>
      <c r="T2864" t="s">
        <v>8321</v>
      </c>
    </row>
    <row r="2865" spans="1:20" ht="43.2" x14ac:dyDescent="0.3">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11">
        <f t="shared" si="176"/>
        <v>41891.675034722226</v>
      </c>
      <c r="P2865" s="11">
        <f t="shared" si="177"/>
        <v>41831.675034722226</v>
      </c>
      <c r="Q2865">
        <f t="shared" si="178"/>
        <v>0</v>
      </c>
      <c r="R2865">
        <f t="shared" si="179"/>
        <v>20</v>
      </c>
      <c r="S2865" t="s">
        <v>8320</v>
      </c>
      <c r="T2865" t="s">
        <v>8321</v>
      </c>
    </row>
    <row r="2866" spans="1:20" x14ac:dyDescent="0.3">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11">
        <f t="shared" si="176"/>
        <v>42202.554166666669</v>
      </c>
      <c r="P2866" s="11">
        <f t="shared" si="177"/>
        <v>42172.613506944443</v>
      </c>
      <c r="Q2866">
        <f t="shared" si="178"/>
        <v>2</v>
      </c>
      <c r="R2866">
        <f t="shared" si="179"/>
        <v>13.33</v>
      </c>
      <c r="S2866" t="s">
        <v>8320</v>
      </c>
      <c r="T2866" t="s">
        <v>8321</v>
      </c>
    </row>
    <row r="2867" spans="1:20" ht="43.2" x14ac:dyDescent="0.3">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11">
        <f t="shared" si="176"/>
        <v>42010.114108796297</v>
      </c>
      <c r="P2867" s="11">
        <f t="shared" si="177"/>
        <v>41950.114108796297</v>
      </c>
      <c r="Q2867">
        <f t="shared" si="178"/>
        <v>0</v>
      </c>
      <c r="R2867">
        <f t="shared" si="179"/>
        <v>0</v>
      </c>
      <c r="S2867" t="s">
        <v>8320</v>
      </c>
      <c r="T2867" t="s">
        <v>8321</v>
      </c>
    </row>
    <row r="2868" spans="1:20" ht="43.2" x14ac:dyDescent="0.3">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11">
        <f t="shared" si="176"/>
        <v>42657.916666666672</v>
      </c>
      <c r="P2868" s="11">
        <f t="shared" si="177"/>
        <v>42627.955104166671</v>
      </c>
      <c r="Q2868">
        <f t="shared" si="178"/>
        <v>1</v>
      </c>
      <c r="R2868">
        <f t="shared" si="179"/>
        <v>22.5</v>
      </c>
      <c r="S2868" t="s">
        <v>8320</v>
      </c>
      <c r="T2868" t="s">
        <v>8321</v>
      </c>
    </row>
    <row r="2869" spans="1:20" ht="57.6" x14ac:dyDescent="0.3">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11">
        <f t="shared" si="176"/>
        <v>42555.166666666672</v>
      </c>
      <c r="P2869" s="11">
        <f t="shared" si="177"/>
        <v>42531.195277777777</v>
      </c>
      <c r="Q2869">
        <f t="shared" si="178"/>
        <v>20</v>
      </c>
      <c r="R2869">
        <f t="shared" si="179"/>
        <v>50.4</v>
      </c>
      <c r="S2869" t="s">
        <v>8320</v>
      </c>
      <c r="T2869" t="s">
        <v>8321</v>
      </c>
    </row>
    <row r="2870" spans="1:20" ht="57.6" x14ac:dyDescent="0.3">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11">
        <f t="shared" si="176"/>
        <v>42648.827013888891</v>
      </c>
      <c r="P2870" s="11">
        <f t="shared" si="177"/>
        <v>42618.827013888891</v>
      </c>
      <c r="Q2870">
        <f t="shared" si="178"/>
        <v>42</v>
      </c>
      <c r="R2870">
        <f t="shared" si="179"/>
        <v>105.03</v>
      </c>
      <c r="S2870" t="s">
        <v>8320</v>
      </c>
      <c r="T2870" t="s">
        <v>8321</v>
      </c>
    </row>
    <row r="2871" spans="1:20" ht="57.6" x14ac:dyDescent="0.3">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11">
        <f t="shared" si="176"/>
        <v>42570.593530092592</v>
      </c>
      <c r="P2871" s="11">
        <f t="shared" si="177"/>
        <v>42540.593530092592</v>
      </c>
      <c r="Q2871">
        <f t="shared" si="178"/>
        <v>1</v>
      </c>
      <c r="R2871">
        <f t="shared" si="179"/>
        <v>35.4</v>
      </c>
      <c r="S2871" t="s">
        <v>8320</v>
      </c>
      <c r="T2871" t="s">
        <v>8321</v>
      </c>
    </row>
    <row r="2872" spans="1:20" ht="57.6" x14ac:dyDescent="0.3">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11">
        <f t="shared" si="176"/>
        <v>41776.189409722225</v>
      </c>
      <c r="P2872" s="11">
        <f t="shared" si="177"/>
        <v>41746.189409722225</v>
      </c>
      <c r="Q2872">
        <f t="shared" si="178"/>
        <v>15</v>
      </c>
      <c r="R2872">
        <f t="shared" si="179"/>
        <v>83.33</v>
      </c>
      <c r="S2872" t="s">
        <v>8320</v>
      </c>
      <c r="T2872" t="s">
        <v>8321</v>
      </c>
    </row>
    <row r="2873" spans="1:20" ht="43.2" x14ac:dyDescent="0.3">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11">
        <f t="shared" si="176"/>
        <v>41994.738576388889</v>
      </c>
      <c r="P2873" s="11">
        <f t="shared" si="177"/>
        <v>41974.738576388889</v>
      </c>
      <c r="Q2873">
        <f t="shared" si="178"/>
        <v>5</v>
      </c>
      <c r="R2873">
        <f t="shared" si="179"/>
        <v>35.92</v>
      </c>
      <c r="S2873" t="s">
        <v>8320</v>
      </c>
      <c r="T2873" t="s">
        <v>8321</v>
      </c>
    </row>
    <row r="2874" spans="1:20" ht="43.2" x14ac:dyDescent="0.3">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11">
        <f t="shared" si="176"/>
        <v>42175.11618055556</v>
      </c>
      <c r="P2874" s="11">
        <f t="shared" si="177"/>
        <v>42115.11618055556</v>
      </c>
      <c r="Q2874">
        <f t="shared" si="178"/>
        <v>0</v>
      </c>
      <c r="R2874">
        <f t="shared" si="179"/>
        <v>0</v>
      </c>
      <c r="S2874" t="s">
        <v>8320</v>
      </c>
      <c r="T2874" t="s">
        <v>8321</v>
      </c>
    </row>
    <row r="2875" spans="1:20" ht="57.6" x14ac:dyDescent="0.3">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11">
        <f t="shared" si="176"/>
        <v>42032.817488425921</v>
      </c>
      <c r="P2875" s="11">
        <f t="shared" si="177"/>
        <v>42002.817488425921</v>
      </c>
      <c r="Q2875">
        <f t="shared" si="178"/>
        <v>38</v>
      </c>
      <c r="R2875">
        <f t="shared" si="179"/>
        <v>119.13</v>
      </c>
      <c r="S2875" t="s">
        <v>8320</v>
      </c>
      <c r="T2875" t="s">
        <v>8321</v>
      </c>
    </row>
    <row r="2876" spans="1:20" ht="43.2" x14ac:dyDescent="0.3">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11">
        <f t="shared" si="176"/>
        <v>42752.84474537037</v>
      </c>
      <c r="P2876" s="11">
        <f t="shared" si="177"/>
        <v>42722.84474537037</v>
      </c>
      <c r="Q2876">
        <f t="shared" si="178"/>
        <v>5</v>
      </c>
      <c r="R2876">
        <f t="shared" si="179"/>
        <v>90.33</v>
      </c>
      <c r="S2876" t="s">
        <v>8320</v>
      </c>
      <c r="T2876" t="s">
        <v>8321</v>
      </c>
    </row>
    <row r="2877" spans="1:20" ht="43.2" x14ac:dyDescent="0.3">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11">
        <f t="shared" si="176"/>
        <v>42495.128391203703</v>
      </c>
      <c r="P2877" s="11">
        <f t="shared" si="177"/>
        <v>42465.128391203703</v>
      </c>
      <c r="Q2877">
        <f t="shared" si="178"/>
        <v>0</v>
      </c>
      <c r="R2877">
        <f t="shared" si="179"/>
        <v>2.33</v>
      </c>
      <c r="S2877" t="s">
        <v>8320</v>
      </c>
      <c r="T2877" t="s">
        <v>8321</v>
      </c>
    </row>
    <row r="2878" spans="1:20" ht="43.2" x14ac:dyDescent="0.3">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11">
        <f t="shared" si="176"/>
        <v>42201.743969907402</v>
      </c>
      <c r="P2878" s="11">
        <f t="shared" si="177"/>
        <v>42171.743969907402</v>
      </c>
      <c r="Q2878">
        <f t="shared" si="178"/>
        <v>0</v>
      </c>
      <c r="R2878">
        <f t="shared" si="179"/>
        <v>0</v>
      </c>
      <c r="S2878" t="s">
        <v>8320</v>
      </c>
      <c r="T2878" t="s">
        <v>8321</v>
      </c>
    </row>
    <row r="2879" spans="1:20" ht="43.2" x14ac:dyDescent="0.3">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11">
        <f t="shared" si="176"/>
        <v>42704.708333333328</v>
      </c>
      <c r="P2879" s="11">
        <f t="shared" si="177"/>
        <v>42672.955138888887</v>
      </c>
      <c r="Q2879">
        <f t="shared" si="178"/>
        <v>11</v>
      </c>
      <c r="R2879">
        <f t="shared" si="179"/>
        <v>108.33</v>
      </c>
      <c r="S2879" t="s">
        <v>8320</v>
      </c>
      <c r="T2879" t="s">
        <v>8321</v>
      </c>
    </row>
    <row r="2880" spans="1:20" ht="43.2" x14ac:dyDescent="0.3">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11">
        <f t="shared" si="176"/>
        <v>42188.615682870368</v>
      </c>
      <c r="P2880" s="11">
        <f t="shared" si="177"/>
        <v>42128.615682870368</v>
      </c>
      <c r="Q2880">
        <f t="shared" si="178"/>
        <v>2</v>
      </c>
      <c r="R2880">
        <f t="shared" si="179"/>
        <v>15.75</v>
      </c>
      <c r="S2880" t="s">
        <v>8320</v>
      </c>
      <c r="T2880" t="s">
        <v>8321</v>
      </c>
    </row>
    <row r="2881" spans="1:20" ht="43.2" x14ac:dyDescent="0.3">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11">
        <f t="shared" si="176"/>
        <v>42389.725243055553</v>
      </c>
      <c r="P2881" s="11">
        <f t="shared" si="177"/>
        <v>42359.725243055553</v>
      </c>
      <c r="Q2881">
        <f t="shared" si="178"/>
        <v>0</v>
      </c>
      <c r="R2881">
        <f t="shared" si="179"/>
        <v>29</v>
      </c>
      <c r="S2881" t="s">
        <v>8320</v>
      </c>
      <c r="T2881" t="s">
        <v>8321</v>
      </c>
    </row>
    <row r="2882" spans="1:20" ht="43.2" x14ac:dyDescent="0.3">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11">
        <f t="shared" ref="O2882:O2945" si="180">(((I2882/60)/60)/24)+DATE(1970,1,1)</f>
        <v>42236.711805555555</v>
      </c>
      <c r="P2882" s="11">
        <f t="shared" ref="P2882:P2945" si="181">(((J2882/60)/60)/24)+DATE(1970,1,1)</f>
        <v>42192.905694444446</v>
      </c>
      <c r="Q2882">
        <f t="shared" ref="Q2882:Q2945" si="182">ROUND(E2882/D2882*100,0)</f>
        <v>23</v>
      </c>
      <c r="R2882">
        <f t="shared" si="179"/>
        <v>96.55</v>
      </c>
      <c r="S2882" t="s">
        <v>8320</v>
      </c>
      <c r="T2882" t="s">
        <v>8321</v>
      </c>
    </row>
    <row r="2883" spans="1:20" ht="43.2" x14ac:dyDescent="0.3">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11">
        <f t="shared" si="180"/>
        <v>41976.639305555553</v>
      </c>
      <c r="P2883" s="11">
        <f t="shared" si="181"/>
        <v>41916.597638888888</v>
      </c>
      <c r="Q2883">
        <f t="shared" si="182"/>
        <v>0</v>
      </c>
      <c r="R2883">
        <f t="shared" ref="R2883:R2946" si="183">IFERROR(ROUND(E2883/L2883,2),0)</f>
        <v>0</v>
      </c>
      <c r="S2883" t="s">
        <v>8320</v>
      </c>
      <c r="T2883" t="s">
        <v>8321</v>
      </c>
    </row>
    <row r="2884" spans="1:20" ht="43.2" x14ac:dyDescent="0.3">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11">
        <f t="shared" si="180"/>
        <v>42491.596273148149</v>
      </c>
      <c r="P2884" s="11">
        <f t="shared" si="181"/>
        <v>42461.596273148149</v>
      </c>
      <c r="Q2884">
        <f t="shared" si="182"/>
        <v>34</v>
      </c>
      <c r="R2884">
        <f t="shared" si="183"/>
        <v>63</v>
      </c>
      <c r="S2884" t="s">
        <v>8320</v>
      </c>
      <c r="T2884" t="s">
        <v>8321</v>
      </c>
    </row>
    <row r="2885" spans="1:20" ht="57.6" x14ac:dyDescent="0.3">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11">
        <f t="shared" si="180"/>
        <v>42406.207638888889</v>
      </c>
      <c r="P2885" s="11">
        <f t="shared" si="181"/>
        <v>42370.90320601852</v>
      </c>
      <c r="Q2885">
        <f t="shared" si="182"/>
        <v>19</v>
      </c>
      <c r="R2885">
        <f t="shared" si="183"/>
        <v>381.6</v>
      </c>
      <c r="S2885" t="s">
        <v>8320</v>
      </c>
      <c r="T2885" t="s">
        <v>8321</v>
      </c>
    </row>
    <row r="2886" spans="1:20" ht="28.8" x14ac:dyDescent="0.3">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11">
        <f t="shared" si="180"/>
        <v>41978.727256944447</v>
      </c>
      <c r="P2886" s="11">
        <f t="shared" si="181"/>
        <v>41948.727256944447</v>
      </c>
      <c r="Q2886">
        <f t="shared" si="182"/>
        <v>0</v>
      </c>
      <c r="R2886">
        <f t="shared" si="183"/>
        <v>46.25</v>
      </c>
      <c r="S2886" t="s">
        <v>8320</v>
      </c>
      <c r="T2886" t="s">
        <v>8321</v>
      </c>
    </row>
    <row r="2887" spans="1:20" ht="28.8" x14ac:dyDescent="0.3">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11">
        <f t="shared" si="180"/>
        <v>42077.034733796296</v>
      </c>
      <c r="P2887" s="11">
        <f t="shared" si="181"/>
        <v>42047.07640046296</v>
      </c>
      <c r="Q2887">
        <f t="shared" si="182"/>
        <v>33</v>
      </c>
      <c r="R2887">
        <f t="shared" si="183"/>
        <v>26</v>
      </c>
      <c r="S2887" t="s">
        <v>8320</v>
      </c>
      <c r="T2887" t="s">
        <v>8321</v>
      </c>
    </row>
    <row r="2888" spans="1:20" ht="43.2" x14ac:dyDescent="0.3">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11">
        <f t="shared" si="180"/>
        <v>42266.165972222225</v>
      </c>
      <c r="P2888" s="11">
        <f t="shared" si="181"/>
        <v>42261.632916666669</v>
      </c>
      <c r="Q2888">
        <f t="shared" si="182"/>
        <v>5</v>
      </c>
      <c r="R2888">
        <f t="shared" si="183"/>
        <v>10</v>
      </c>
      <c r="S2888" t="s">
        <v>8320</v>
      </c>
      <c r="T2888" t="s">
        <v>8321</v>
      </c>
    </row>
    <row r="2889" spans="1:20" ht="43.2" x14ac:dyDescent="0.3">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11">
        <f t="shared" si="180"/>
        <v>42015.427361111113</v>
      </c>
      <c r="P2889" s="11">
        <f t="shared" si="181"/>
        <v>41985.427361111113</v>
      </c>
      <c r="Q2889">
        <f t="shared" si="182"/>
        <v>0</v>
      </c>
      <c r="R2889">
        <f t="shared" si="183"/>
        <v>5</v>
      </c>
      <c r="S2889" t="s">
        <v>8320</v>
      </c>
      <c r="T2889" t="s">
        <v>8321</v>
      </c>
    </row>
    <row r="2890" spans="1:20" ht="43.2" x14ac:dyDescent="0.3">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11">
        <f t="shared" si="180"/>
        <v>41930.207638888889</v>
      </c>
      <c r="P2890" s="11">
        <f t="shared" si="181"/>
        <v>41922.535185185188</v>
      </c>
      <c r="Q2890">
        <f t="shared" si="182"/>
        <v>0</v>
      </c>
      <c r="R2890">
        <f t="shared" si="183"/>
        <v>0</v>
      </c>
      <c r="S2890" t="s">
        <v>8320</v>
      </c>
      <c r="T2890" t="s">
        <v>8321</v>
      </c>
    </row>
    <row r="2891" spans="1:20" ht="43.2" x14ac:dyDescent="0.3">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11">
        <f t="shared" si="180"/>
        <v>41880.863252314812</v>
      </c>
      <c r="P2891" s="11">
        <f t="shared" si="181"/>
        <v>41850.863252314812</v>
      </c>
      <c r="Q2891">
        <f t="shared" si="182"/>
        <v>38</v>
      </c>
      <c r="R2891">
        <f t="shared" si="183"/>
        <v>81.569999999999993</v>
      </c>
      <c r="S2891" t="s">
        <v>8320</v>
      </c>
      <c r="T2891" t="s">
        <v>8321</v>
      </c>
    </row>
    <row r="2892" spans="1:20" ht="43.2" x14ac:dyDescent="0.3">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11">
        <f t="shared" si="180"/>
        <v>41860.125</v>
      </c>
      <c r="P2892" s="11">
        <f t="shared" si="181"/>
        <v>41831.742962962962</v>
      </c>
      <c r="Q2892">
        <f t="shared" si="182"/>
        <v>1</v>
      </c>
      <c r="R2892">
        <f t="shared" si="183"/>
        <v>7</v>
      </c>
      <c r="S2892" t="s">
        <v>8320</v>
      </c>
      <c r="T2892" t="s">
        <v>8321</v>
      </c>
    </row>
    <row r="2893" spans="1:20" ht="43.2" x14ac:dyDescent="0.3">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11">
        <f t="shared" si="180"/>
        <v>42475.84175925926</v>
      </c>
      <c r="P2893" s="11">
        <f t="shared" si="181"/>
        <v>42415.883425925931</v>
      </c>
      <c r="Q2893">
        <f t="shared" si="182"/>
        <v>3</v>
      </c>
      <c r="R2893">
        <f t="shared" si="183"/>
        <v>27.3</v>
      </c>
      <c r="S2893" t="s">
        <v>8320</v>
      </c>
      <c r="T2893" t="s">
        <v>8321</v>
      </c>
    </row>
    <row r="2894" spans="1:20" ht="43.2" x14ac:dyDescent="0.3">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11">
        <f t="shared" si="180"/>
        <v>41876.875</v>
      </c>
      <c r="P2894" s="11">
        <f t="shared" si="181"/>
        <v>41869.714166666665</v>
      </c>
      <c r="Q2894">
        <f t="shared" si="182"/>
        <v>9</v>
      </c>
      <c r="R2894">
        <f t="shared" si="183"/>
        <v>29.41</v>
      </c>
      <c r="S2894" t="s">
        <v>8320</v>
      </c>
      <c r="T2894" t="s">
        <v>8321</v>
      </c>
    </row>
    <row r="2895" spans="1:20" x14ac:dyDescent="0.3">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11">
        <f t="shared" si="180"/>
        <v>42013.083333333328</v>
      </c>
      <c r="P2895" s="11">
        <f t="shared" si="181"/>
        <v>41953.773090277777</v>
      </c>
      <c r="Q2895">
        <f t="shared" si="182"/>
        <v>1</v>
      </c>
      <c r="R2895">
        <f t="shared" si="183"/>
        <v>12.5</v>
      </c>
      <c r="S2895" t="s">
        <v>8320</v>
      </c>
      <c r="T2895" t="s">
        <v>8321</v>
      </c>
    </row>
    <row r="2896" spans="1:20" ht="28.8" x14ac:dyDescent="0.3">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11">
        <f t="shared" si="180"/>
        <v>42097.944618055553</v>
      </c>
      <c r="P2896" s="11">
        <f t="shared" si="181"/>
        <v>42037.986284722225</v>
      </c>
      <c r="Q2896">
        <f t="shared" si="182"/>
        <v>0</v>
      </c>
      <c r="R2896">
        <f t="shared" si="183"/>
        <v>0</v>
      </c>
      <c r="S2896" t="s">
        <v>8320</v>
      </c>
      <c r="T2896" t="s">
        <v>8321</v>
      </c>
    </row>
    <row r="2897" spans="1:20" ht="43.2" x14ac:dyDescent="0.3">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11">
        <f t="shared" si="180"/>
        <v>41812.875</v>
      </c>
      <c r="P2897" s="11">
        <f t="shared" si="181"/>
        <v>41811.555462962962</v>
      </c>
      <c r="Q2897">
        <f t="shared" si="182"/>
        <v>5</v>
      </c>
      <c r="R2897">
        <f t="shared" si="183"/>
        <v>5.75</v>
      </c>
      <c r="S2897" t="s">
        <v>8320</v>
      </c>
      <c r="T2897" t="s">
        <v>8321</v>
      </c>
    </row>
    <row r="2898" spans="1:20" ht="43.2" x14ac:dyDescent="0.3">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11">
        <f t="shared" si="180"/>
        <v>42716.25</v>
      </c>
      <c r="P2898" s="11">
        <f t="shared" si="181"/>
        <v>42701.908807870372</v>
      </c>
      <c r="Q2898">
        <f t="shared" si="182"/>
        <v>21</v>
      </c>
      <c r="R2898">
        <f t="shared" si="183"/>
        <v>52.08</v>
      </c>
      <c r="S2898" t="s">
        <v>8320</v>
      </c>
      <c r="T2898" t="s">
        <v>8321</v>
      </c>
    </row>
    <row r="2899" spans="1:20" ht="43.2" x14ac:dyDescent="0.3">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11">
        <f t="shared" si="180"/>
        <v>42288.645196759258</v>
      </c>
      <c r="P2899" s="11">
        <f t="shared" si="181"/>
        <v>42258.646504629629</v>
      </c>
      <c r="Q2899">
        <f t="shared" si="182"/>
        <v>5</v>
      </c>
      <c r="R2899">
        <f t="shared" si="183"/>
        <v>183.33</v>
      </c>
      <c r="S2899" t="s">
        <v>8320</v>
      </c>
      <c r="T2899" t="s">
        <v>8321</v>
      </c>
    </row>
    <row r="2900" spans="1:20" ht="43.2" x14ac:dyDescent="0.3">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11">
        <f t="shared" si="180"/>
        <v>42308.664965277778</v>
      </c>
      <c r="P2900" s="11">
        <f t="shared" si="181"/>
        <v>42278.664965277778</v>
      </c>
      <c r="Q2900">
        <f t="shared" si="182"/>
        <v>4</v>
      </c>
      <c r="R2900">
        <f t="shared" si="183"/>
        <v>26.33</v>
      </c>
      <c r="S2900" t="s">
        <v>8320</v>
      </c>
      <c r="T2900" t="s">
        <v>8321</v>
      </c>
    </row>
    <row r="2901" spans="1:20" ht="43.2" x14ac:dyDescent="0.3">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11">
        <f t="shared" si="180"/>
        <v>42575.078217592592</v>
      </c>
      <c r="P2901" s="11">
        <f t="shared" si="181"/>
        <v>42515.078217592592</v>
      </c>
      <c r="Q2901">
        <f t="shared" si="182"/>
        <v>0</v>
      </c>
      <c r="R2901">
        <f t="shared" si="183"/>
        <v>0</v>
      </c>
      <c r="S2901" t="s">
        <v>8320</v>
      </c>
      <c r="T2901" t="s">
        <v>8321</v>
      </c>
    </row>
    <row r="2902" spans="1:20" ht="57.6" x14ac:dyDescent="0.3">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11">
        <f t="shared" si="180"/>
        <v>41860.234166666669</v>
      </c>
      <c r="P2902" s="11">
        <f t="shared" si="181"/>
        <v>41830.234166666669</v>
      </c>
      <c r="Q2902">
        <f t="shared" si="182"/>
        <v>62</v>
      </c>
      <c r="R2902">
        <f t="shared" si="183"/>
        <v>486.43</v>
      </c>
      <c r="S2902" t="s">
        <v>8320</v>
      </c>
      <c r="T2902" t="s">
        <v>8321</v>
      </c>
    </row>
    <row r="2903" spans="1:20" ht="43.2" x14ac:dyDescent="0.3">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11">
        <f t="shared" si="180"/>
        <v>42042.904386574075</v>
      </c>
      <c r="P2903" s="11">
        <f t="shared" si="181"/>
        <v>41982.904386574075</v>
      </c>
      <c r="Q2903">
        <f t="shared" si="182"/>
        <v>1</v>
      </c>
      <c r="R2903">
        <f t="shared" si="183"/>
        <v>3</v>
      </c>
      <c r="S2903" t="s">
        <v>8320</v>
      </c>
      <c r="T2903" t="s">
        <v>8321</v>
      </c>
    </row>
    <row r="2904" spans="1:20" ht="43.2" x14ac:dyDescent="0.3">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11">
        <f t="shared" si="180"/>
        <v>42240.439768518518</v>
      </c>
      <c r="P2904" s="11">
        <f t="shared" si="181"/>
        <v>42210.439768518518</v>
      </c>
      <c r="Q2904">
        <f t="shared" si="182"/>
        <v>0</v>
      </c>
      <c r="R2904">
        <f t="shared" si="183"/>
        <v>25</v>
      </c>
      <c r="S2904" t="s">
        <v>8320</v>
      </c>
      <c r="T2904" t="s">
        <v>8321</v>
      </c>
    </row>
    <row r="2905" spans="1:20" ht="43.2" x14ac:dyDescent="0.3">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11">
        <f t="shared" si="180"/>
        <v>42256.166874999995</v>
      </c>
      <c r="P2905" s="11">
        <f t="shared" si="181"/>
        <v>42196.166874999995</v>
      </c>
      <c r="Q2905">
        <f t="shared" si="182"/>
        <v>1</v>
      </c>
      <c r="R2905">
        <f t="shared" si="183"/>
        <v>9.75</v>
      </c>
      <c r="S2905" t="s">
        <v>8320</v>
      </c>
      <c r="T2905" t="s">
        <v>8321</v>
      </c>
    </row>
    <row r="2906" spans="1:20" ht="43.2" x14ac:dyDescent="0.3">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11">
        <f t="shared" si="180"/>
        <v>41952.5</v>
      </c>
      <c r="P2906" s="11">
        <f t="shared" si="181"/>
        <v>41940.967951388891</v>
      </c>
      <c r="Q2906">
        <f t="shared" si="182"/>
        <v>5</v>
      </c>
      <c r="R2906">
        <f t="shared" si="183"/>
        <v>18.75</v>
      </c>
      <c r="S2906" t="s">
        <v>8320</v>
      </c>
      <c r="T2906" t="s">
        <v>8321</v>
      </c>
    </row>
    <row r="2907" spans="1:20" ht="43.2" x14ac:dyDescent="0.3">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11">
        <f t="shared" si="180"/>
        <v>42620.056863425925</v>
      </c>
      <c r="P2907" s="11">
        <f t="shared" si="181"/>
        <v>42606.056863425925</v>
      </c>
      <c r="Q2907">
        <f t="shared" si="182"/>
        <v>18</v>
      </c>
      <c r="R2907">
        <f t="shared" si="183"/>
        <v>36.590000000000003</v>
      </c>
      <c r="S2907" t="s">
        <v>8320</v>
      </c>
      <c r="T2907" t="s">
        <v>8321</v>
      </c>
    </row>
    <row r="2908" spans="1:20" ht="57.6" x14ac:dyDescent="0.3">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11">
        <f t="shared" si="180"/>
        <v>42217.041666666672</v>
      </c>
      <c r="P2908" s="11">
        <f t="shared" si="181"/>
        <v>42199.648912037039</v>
      </c>
      <c r="Q2908">
        <f t="shared" si="182"/>
        <v>9</v>
      </c>
      <c r="R2908">
        <f t="shared" si="183"/>
        <v>80.709999999999994</v>
      </c>
      <c r="S2908" t="s">
        <v>8320</v>
      </c>
      <c r="T2908" t="s">
        <v>8321</v>
      </c>
    </row>
    <row r="2909" spans="1:20" ht="43.2" x14ac:dyDescent="0.3">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11">
        <f t="shared" si="180"/>
        <v>42504.877743055549</v>
      </c>
      <c r="P2909" s="11">
        <f t="shared" si="181"/>
        <v>42444.877743055549</v>
      </c>
      <c r="Q2909">
        <f t="shared" si="182"/>
        <v>0</v>
      </c>
      <c r="R2909">
        <f t="shared" si="183"/>
        <v>1</v>
      </c>
      <c r="S2909" t="s">
        <v>8320</v>
      </c>
      <c r="T2909" t="s">
        <v>8321</v>
      </c>
    </row>
    <row r="2910" spans="1:20" ht="57.6" x14ac:dyDescent="0.3">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11">
        <f t="shared" si="180"/>
        <v>42529.731701388882</v>
      </c>
      <c r="P2910" s="11">
        <f t="shared" si="181"/>
        <v>42499.731701388882</v>
      </c>
      <c r="Q2910">
        <f t="shared" si="182"/>
        <v>3</v>
      </c>
      <c r="R2910">
        <f t="shared" si="183"/>
        <v>52.8</v>
      </c>
      <c r="S2910" t="s">
        <v>8320</v>
      </c>
      <c r="T2910" t="s">
        <v>8321</v>
      </c>
    </row>
    <row r="2911" spans="1:20" ht="43.2" x14ac:dyDescent="0.3">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11">
        <f t="shared" si="180"/>
        <v>41968.823611111111</v>
      </c>
      <c r="P2911" s="11">
        <f t="shared" si="181"/>
        <v>41929.266215277778</v>
      </c>
      <c r="Q2911">
        <f t="shared" si="182"/>
        <v>0</v>
      </c>
      <c r="R2911">
        <f t="shared" si="183"/>
        <v>20</v>
      </c>
      <c r="S2911" t="s">
        <v>8320</v>
      </c>
      <c r="T2911" t="s">
        <v>8321</v>
      </c>
    </row>
    <row r="2912" spans="1:20" ht="43.2" x14ac:dyDescent="0.3">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11">
        <f t="shared" si="180"/>
        <v>42167.841284722221</v>
      </c>
      <c r="P2912" s="11">
        <f t="shared" si="181"/>
        <v>42107.841284722221</v>
      </c>
      <c r="Q2912">
        <f t="shared" si="182"/>
        <v>0</v>
      </c>
      <c r="R2912">
        <f t="shared" si="183"/>
        <v>1</v>
      </c>
      <c r="S2912" t="s">
        <v>8320</v>
      </c>
      <c r="T2912" t="s">
        <v>8321</v>
      </c>
    </row>
    <row r="2913" spans="1:20" ht="57.6" x14ac:dyDescent="0.3">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11">
        <f t="shared" si="180"/>
        <v>42182.768819444449</v>
      </c>
      <c r="P2913" s="11">
        <f t="shared" si="181"/>
        <v>42142.768819444449</v>
      </c>
      <c r="Q2913">
        <f t="shared" si="182"/>
        <v>37</v>
      </c>
      <c r="R2913">
        <f t="shared" si="183"/>
        <v>46.93</v>
      </c>
      <c r="S2913" t="s">
        <v>8320</v>
      </c>
      <c r="T2913" t="s">
        <v>8321</v>
      </c>
    </row>
    <row r="2914" spans="1:20" ht="43.2" x14ac:dyDescent="0.3">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11">
        <f t="shared" si="180"/>
        <v>42384.131643518514</v>
      </c>
      <c r="P2914" s="11">
        <f t="shared" si="181"/>
        <v>42354.131643518514</v>
      </c>
      <c r="Q2914">
        <f t="shared" si="182"/>
        <v>14</v>
      </c>
      <c r="R2914">
        <f t="shared" si="183"/>
        <v>78.08</v>
      </c>
      <c r="S2914" t="s">
        <v>8320</v>
      </c>
      <c r="T2914" t="s">
        <v>8321</v>
      </c>
    </row>
    <row r="2915" spans="1:20" ht="43.2" x14ac:dyDescent="0.3">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11">
        <f t="shared" si="180"/>
        <v>41888.922905092593</v>
      </c>
      <c r="P2915" s="11">
        <f t="shared" si="181"/>
        <v>41828.922905092593</v>
      </c>
      <c r="Q2915">
        <f t="shared" si="182"/>
        <v>0</v>
      </c>
      <c r="R2915">
        <f t="shared" si="183"/>
        <v>1</v>
      </c>
      <c r="S2915" t="s">
        <v>8320</v>
      </c>
      <c r="T2915" t="s">
        <v>8321</v>
      </c>
    </row>
    <row r="2916" spans="1:20" ht="28.8" x14ac:dyDescent="0.3">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11">
        <f t="shared" si="180"/>
        <v>42077.865671296298</v>
      </c>
      <c r="P2916" s="11">
        <f t="shared" si="181"/>
        <v>42017.907337962963</v>
      </c>
      <c r="Q2916">
        <f t="shared" si="182"/>
        <v>0</v>
      </c>
      <c r="R2916">
        <f t="shared" si="183"/>
        <v>1</v>
      </c>
      <c r="S2916" t="s">
        <v>8320</v>
      </c>
      <c r="T2916" t="s">
        <v>8321</v>
      </c>
    </row>
    <row r="2917" spans="1:20" ht="43.2" x14ac:dyDescent="0.3">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11">
        <f t="shared" si="180"/>
        <v>42445.356365740736</v>
      </c>
      <c r="P2917" s="11">
        <f t="shared" si="181"/>
        <v>42415.398032407407</v>
      </c>
      <c r="Q2917">
        <f t="shared" si="182"/>
        <v>61</v>
      </c>
      <c r="R2917">
        <f t="shared" si="183"/>
        <v>203.67</v>
      </c>
      <c r="S2917" t="s">
        <v>8320</v>
      </c>
      <c r="T2917" t="s">
        <v>8321</v>
      </c>
    </row>
    <row r="2918" spans="1:20" ht="43.2" x14ac:dyDescent="0.3">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11">
        <f t="shared" si="180"/>
        <v>41778.476724537039</v>
      </c>
      <c r="P2918" s="11">
        <f t="shared" si="181"/>
        <v>41755.476724537039</v>
      </c>
      <c r="Q2918">
        <f t="shared" si="182"/>
        <v>8</v>
      </c>
      <c r="R2918">
        <f t="shared" si="183"/>
        <v>20.71</v>
      </c>
      <c r="S2918" t="s">
        <v>8320</v>
      </c>
      <c r="T2918" t="s">
        <v>8321</v>
      </c>
    </row>
    <row r="2919" spans="1:20" ht="43.2" x14ac:dyDescent="0.3">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11">
        <f t="shared" si="180"/>
        <v>42263.234340277777</v>
      </c>
      <c r="P2919" s="11">
        <f t="shared" si="181"/>
        <v>42245.234340277777</v>
      </c>
      <c r="Q2919">
        <f t="shared" si="182"/>
        <v>22</v>
      </c>
      <c r="R2919">
        <f t="shared" si="183"/>
        <v>48.56</v>
      </c>
      <c r="S2919" t="s">
        <v>8320</v>
      </c>
      <c r="T2919" t="s">
        <v>8321</v>
      </c>
    </row>
    <row r="2920" spans="1:20" ht="43.2" x14ac:dyDescent="0.3">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11">
        <f t="shared" si="180"/>
        <v>42306.629710648151</v>
      </c>
      <c r="P2920" s="11">
        <f t="shared" si="181"/>
        <v>42278.629710648151</v>
      </c>
      <c r="Q2920">
        <f t="shared" si="182"/>
        <v>27</v>
      </c>
      <c r="R2920">
        <f t="shared" si="183"/>
        <v>68.099999999999994</v>
      </c>
      <c r="S2920" t="s">
        <v>8320</v>
      </c>
      <c r="T2920" t="s">
        <v>8321</v>
      </c>
    </row>
    <row r="2921" spans="1:20" ht="43.2" x14ac:dyDescent="0.3">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11">
        <f t="shared" si="180"/>
        <v>41856.61954861111</v>
      </c>
      <c r="P2921" s="11">
        <f t="shared" si="181"/>
        <v>41826.61954861111</v>
      </c>
      <c r="Q2921">
        <f t="shared" si="182"/>
        <v>9</v>
      </c>
      <c r="R2921">
        <f t="shared" si="183"/>
        <v>8.5</v>
      </c>
      <c r="S2921" t="s">
        <v>8320</v>
      </c>
      <c r="T2921" t="s">
        <v>8321</v>
      </c>
    </row>
    <row r="2922" spans="1:20" ht="43.2" x14ac:dyDescent="0.3">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11">
        <f t="shared" si="180"/>
        <v>42088.750810185185</v>
      </c>
      <c r="P2922" s="11">
        <f t="shared" si="181"/>
        <v>42058.792476851857</v>
      </c>
      <c r="Q2922">
        <f t="shared" si="182"/>
        <v>27</v>
      </c>
      <c r="R2922">
        <f t="shared" si="183"/>
        <v>51.62</v>
      </c>
      <c r="S2922" t="s">
        <v>8320</v>
      </c>
      <c r="T2922" t="s">
        <v>8321</v>
      </c>
    </row>
    <row r="2923" spans="1:20" ht="28.8" x14ac:dyDescent="0.3">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11">
        <f t="shared" si="180"/>
        <v>41907.886620370373</v>
      </c>
      <c r="P2923" s="11">
        <f t="shared" si="181"/>
        <v>41877.886620370373</v>
      </c>
      <c r="Q2923">
        <f t="shared" si="182"/>
        <v>129</v>
      </c>
      <c r="R2923">
        <f t="shared" si="183"/>
        <v>43</v>
      </c>
      <c r="S2923" t="s">
        <v>8320</v>
      </c>
      <c r="T2923" t="s">
        <v>8362</v>
      </c>
    </row>
    <row r="2924" spans="1:20" ht="43.2" x14ac:dyDescent="0.3">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11">
        <f t="shared" si="180"/>
        <v>42142.874155092592</v>
      </c>
      <c r="P2924" s="11">
        <f t="shared" si="181"/>
        <v>42097.874155092592</v>
      </c>
      <c r="Q2924">
        <f t="shared" si="182"/>
        <v>100</v>
      </c>
      <c r="R2924">
        <f t="shared" si="183"/>
        <v>83.33</v>
      </c>
      <c r="S2924" t="s">
        <v>8320</v>
      </c>
      <c r="T2924" t="s">
        <v>8362</v>
      </c>
    </row>
    <row r="2925" spans="1:20" ht="43.2" x14ac:dyDescent="0.3">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11">
        <f t="shared" si="180"/>
        <v>42028.125</v>
      </c>
      <c r="P2925" s="11">
        <f t="shared" si="181"/>
        <v>42013.15253472222</v>
      </c>
      <c r="Q2925">
        <f t="shared" si="182"/>
        <v>100</v>
      </c>
      <c r="R2925">
        <f t="shared" si="183"/>
        <v>30</v>
      </c>
      <c r="S2925" t="s">
        <v>8320</v>
      </c>
      <c r="T2925" t="s">
        <v>8362</v>
      </c>
    </row>
    <row r="2926" spans="1:20" ht="43.2" x14ac:dyDescent="0.3">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11">
        <f t="shared" si="180"/>
        <v>42133.165972222225</v>
      </c>
      <c r="P2926" s="11">
        <f t="shared" si="181"/>
        <v>42103.556828703702</v>
      </c>
      <c r="Q2926">
        <f t="shared" si="182"/>
        <v>103</v>
      </c>
      <c r="R2926">
        <f t="shared" si="183"/>
        <v>175.51</v>
      </c>
      <c r="S2926" t="s">
        <v>8320</v>
      </c>
      <c r="T2926" t="s">
        <v>8362</v>
      </c>
    </row>
    <row r="2927" spans="1:20" ht="43.2" x14ac:dyDescent="0.3">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11">
        <f t="shared" si="180"/>
        <v>41893.584120370368</v>
      </c>
      <c r="P2927" s="11">
        <f t="shared" si="181"/>
        <v>41863.584120370368</v>
      </c>
      <c r="Q2927">
        <f t="shared" si="182"/>
        <v>102</v>
      </c>
      <c r="R2927">
        <f t="shared" si="183"/>
        <v>231.66</v>
      </c>
      <c r="S2927" t="s">
        <v>8320</v>
      </c>
      <c r="T2927" t="s">
        <v>8362</v>
      </c>
    </row>
    <row r="2928" spans="1:20" ht="43.2" x14ac:dyDescent="0.3">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11">
        <f t="shared" si="180"/>
        <v>42058.765960648147</v>
      </c>
      <c r="P2928" s="11">
        <f t="shared" si="181"/>
        <v>42044.765960648147</v>
      </c>
      <c r="Q2928">
        <f t="shared" si="182"/>
        <v>125</v>
      </c>
      <c r="R2928">
        <f t="shared" si="183"/>
        <v>75</v>
      </c>
      <c r="S2928" t="s">
        <v>8320</v>
      </c>
      <c r="T2928" t="s">
        <v>8362</v>
      </c>
    </row>
    <row r="2929" spans="1:20" ht="43.2" x14ac:dyDescent="0.3">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11">
        <f t="shared" si="180"/>
        <v>41835.208333333336</v>
      </c>
      <c r="P2929" s="11">
        <f t="shared" si="181"/>
        <v>41806.669317129628</v>
      </c>
      <c r="Q2929">
        <f t="shared" si="182"/>
        <v>131</v>
      </c>
      <c r="R2929">
        <f t="shared" si="183"/>
        <v>112.14</v>
      </c>
      <c r="S2929" t="s">
        <v>8320</v>
      </c>
      <c r="T2929" t="s">
        <v>8362</v>
      </c>
    </row>
    <row r="2930" spans="1:20" ht="28.8" x14ac:dyDescent="0.3">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11">
        <f t="shared" si="180"/>
        <v>42433.998217592598</v>
      </c>
      <c r="P2930" s="11">
        <f t="shared" si="181"/>
        <v>42403.998217592598</v>
      </c>
      <c r="Q2930">
        <f t="shared" si="182"/>
        <v>100</v>
      </c>
      <c r="R2930">
        <f t="shared" si="183"/>
        <v>41.67</v>
      </c>
      <c r="S2930" t="s">
        <v>8320</v>
      </c>
      <c r="T2930" t="s">
        <v>8362</v>
      </c>
    </row>
    <row r="2931" spans="1:20" ht="43.2" x14ac:dyDescent="0.3">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11">
        <f t="shared" si="180"/>
        <v>41784.564328703702</v>
      </c>
      <c r="P2931" s="11">
        <f t="shared" si="181"/>
        <v>41754.564328703702</v>
      </c>
      <c r="Q2931">
        <f t="shared" si="182"/>
        <v>102</v>
      </c>
      <c r="R2931">
        <f t="shared" si="183"/>
        <v>255.17</v>
      </c>
      <c r="S2931" t="s">
        <v>8320</v>
      </c>
      <c r="T2931" t="s">
        <v>8362</v>
      </c>
    </row>
    <row r="2932" spans="1:20" ht="43.2" x14ac:dyDescent="0.3">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11">
        <f t="shared" si="180"/>
        <v>42131.584074074075</v>
      </c>
      <c r="P2932" s="11">
        <f t="shared" si="181"/>
        <v>42101.584074074075</v>
      </c>
      <c r="Q2932">
        <f t="shared" si="182"/>
        <v>101</v>
      </c>
      <c r="R2932">
        <f t="shared" si="183"/>
        <v>162.77000000000001</v>
      </c>
      <c r="S2932" t="s">
        <v>8320</v>
      </c>
      <c r="T2932" t="s">
        <v>8362</v>
      </c>
    </row>
    <row r="2933" spans="1:20" ht="43.2" x14ac:dyDescent="0.3">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11">
        <f t="shared" si="180"/>
        <v>41897.255555555559</v>
      </c>
      <c r="P2933" s="11">
        <f t="shared" si="181"/>
        <v>41872.291238425925</v>
      </c>
      <c r="Q2933">
        <f t="shared" si="182"/>
        <v>106</v>
      </c>
      <c r="R2933">
        <f t="shared" si="183"/>
        <v>88.33</v>
      </c>
      <c r="S2933" t="s">
        <v>8320</v>
      </c>
      <c r="T2933" t="s">
        <v>8362</v>
      </c>
    </row>
    <row r="2934" spans="1:20" ht="43.2" x14ac:dyDescent="0.3">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11">
        <f t="shared" si="180"/>
        <v>42056.458333333328</v>
      </c>
      <c r="P2934" s="11">
        <f t="shared" si="181"/>
        <v>42025.164780092593</v>
      </c>
      <c r="Q2934">
        <f t="shared" si="182"/>
        <v>105</v>
      </c>
      <c r="R2934">
        <f t="shared" si="183"/>
        <v>85.74</v>
      </c>
      <c r="S2934" t="s">
        <v>8320</v>
      </c>
      <c r="T2934" t="s">
        <v>8362</v>
      </c>
    </row>
    <row r="2935" spans="1:20" ht="43.2" x14ac:dyDescent="0.3">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11">
        <f t="shared" si="180"/>
        <v>42525.956631944442</v>
      </c>
      <c r="P2935" s="11">
        <f t="shared" si="181"/>
        <v>42495.956631944442</v>
      </c>
      <c r="Q2935">
        <f t="shared" si="182"/>
        <v>103</v>
      </c>
      <c r="R2935">
        <f t="shared" si="183"/>
        <v>47.57</v>
      </c>
      <c r="S2935" t="s">
        <v>8320</v>
      </c>
      <c r="T2935" t="s">
        <v>8362</v>
      </c>
    </row>
    <row r="2936" spans="1:20" ht="43.2" x14ac:dyDescent="0.3">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11">
        <f t="shared" si="180"/>
        <v>41805.636157407411</v>
      </c>
      <c r="P2936" s="11">
        <f t="shared" si="181"/>
        <v>41775.636157407411</v>
      </c>
      <c r="Q2936">
        <f t="shared" si="182"/>
        <v>108</v>
      </c>
      <c r="R2936">
        <f t="shared" si="183"/>
        <v>72.97</v>
      </c>
      <c r="S2936" t="s">
        <v>8320</v>
      </c>
      <c r="T2936" t="s">
        <v>8362</v>
      </c>
    </row>
    <row r="2937" spans="1:20" ht="43.2" x14ac:dyDescent="0.3">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11">
        <f t="shared" si="180"/>
        <v>42611.708333333328</v>
      </c>
      <c r="P2937" s="11">
        <f t="shared" si="181"/>
        <v>42553.583425925928</v>
      </c>
      <c r="Q2937">
        <f t="shared" si="182"/>
        <v>101</v>
      </c>
      <c r="R2937">
        <f t="shared" si="183"/>
        <v>90.54</v>
      </c>
      <c r="S2937" t="s">
        <v>8320</v>
      </c>
      <c r="T2937" t="s">
        <v>8362</v>
      </c>
    </row>
    <row r="2938" spans="1:20" ht="43.2" x14ac:dyDescent="0.3">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11">
        <f t="shared" si="180"/>
        <v>41925.207638888889</v>
      </c>
      <c r="P2938" s="11">
        <f t="shared" si="181"/>
        <v>41912.650729166664</v>
      </c>
      <c r="Q2938">
        <f t="shared" si="182"/>
        <v>128</v>
      </c>
      <c r="R2938">
        <f t="shared" si="183"/>
        <v>37.65</v>
      </c>
      <c r="S2938" t="s">
        <v>8320</v>
      </c>
      <c r="T2938" t="s">
        <v>8362</v>
      </c>
    </row>
    <row r="2939" spans="1:20" ht="28.8" x14ac:dyDescent="0.3">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11">
        <f t="shared" si="180"/>
        <v>41833.457326388889</v>
      </c>
      <c r="P2939" s="11">
        <f t="shared" si="181"/>
        <v>41803.457326388889</v>
      </c>
      <c r="Q2939">
        <f t="shared" si="182"/>
        <v>133</v>
      </c>
      <c r="R2939">
        <f t="shared" si="183"/>
        <v>36.36</v>
      </c>
      <c r="S2939" t="s">
        <v>8320</v>
      </c>
      <c r="T2939" t="s">
        <v>8362</v>
      </c>
    </row>
    <row r="2940" spans="1:20" ht="43.2" x14ac:dyDescent="0.3">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11">
        <f t="shared" si="180"/>
        <v>42034.703865740739</v>
      </c>
      <c r="P2940" s="11">
        <f t="shared" si="181"/>
        <v>42004.703865740739</v>
      </c>
      <c r="Q2940">
        <f t="shared" si="182"/>
        <v>101</v>
      </c>
      <c r="R2940">
        <f t="shared" si="183"/>
        <v>126.72</v>
      </c>
      <c r="S2940" t="s">
        <v>8320</v>
      </c>
      <c r="T2940" t="s">
        <v>8362</v>
      </c>
    </row>
    <row r="2941" spans="1:20" ht="43.2" x14ac:dyDescent="0.3">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11">
        <f t="shared" si="180"/>
        <v>41879.041666666664</v>
      </c>
      <c r="P2941" s="11">
        <f t="shared" si="181"/>
        <v>41845.809166666666</v>
      </c>
      <c r="Q2941">
        <f t="shared" si="182"/>
        <v>103</v>
      </c>
      <c r="R2941">
        <f t="shared" si="183"/>
        <v>329.2</v>
      </c>
      <c r="S2941" t="s">
        <v>8320</v>
      </c>
      <c r="T2941" t="s">
        <v>8362</v>
      </c>
    </row>
    <row r="2942" spans="1:20" ht="43.2" x14ac:dyDescent="0.3">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11">
        <f t="shared" si="180"/>
        <v>42022.773356481484</v>
      </c>
      <c r="P2942" s="11">
        <f t="shared" si="181"/>
        <v>41982.773356481484</v>
      </c>
      <c r="Q2942">
        <f t="shared" si="182"/>
        <v>107</v>
      </c>
      <c r="R2942">
        <f t="shared" si="183"/>
        <v>81.239999999999995</v>
      </c>
      <c r="S2942" t="s">
        <v>8320</v>
      </c>
      <c r="T2942" t="s">
        <v>8362</v>
      </c>
    </row>
    <row r="2943" spans="1:20" ht="43.2" x14ac:dyDescent="0.3">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11">
        <f t="shared" si="180"/>
        <v>42064.960127314815</v>
      </c>
      <c r="P2943" s="11">
        <f t="shared" si="181"/>
        <v>42034.960127314815</v>
      </c>
      <c r="Q2943">
        <f t="shared" si="182"/>
        <v>0</v>
      </c>
      <c r="R2943">
        <f t="shared" si="183"/>
        <v>1</v>
      </c>
      <c r="S2943" t="s">
        <v>8320</v>
      </c>
      <c r="T2943" t="s">
        <v>8360</v>
      </c>
    </row>
    <row r="2944" spans="1:20" ht="43.2" x14ac:dyDescent="0.3">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11">
        <f t="shared" si="180"/>
        <v>42354.845833333333</v>
      </c>
      <c r="P2944" s="11">
        <f t="shared" si="181"/>
        <v>42334.803923611107</v>
      </c>
      <c r="Q2944">
        <f t="shared" si="182"/>
        <v>20</v>
      </c>
      <c r="R2944">
        <f t="shared" si="183"/>
        <v>202.23</v>
      </c>
      <c r="S2944" t="s">
        <v>8320</v>
      </c>
      <c r="T2944" t="s">
        <v>8360</v>
      </c>
    </row>
    <row r="2945" spans="1:20" ht="43.2" x14ac:dyDescent="0.3">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11">
        <f t="shared" si="180"/>
        <v>42107.129398148143</v>
      </c>
      <c r="P2945" s="11">
        <f t="shared" si="181"/>
        <v>42077.129398148143</v>
      </c>
      <c r="Q2945">
        <f t="shared" si="182"/>
        <v>0</v>
      </c>
      <c r="R2945">
        <f t="shared" si="183"/>
        <v>0</v>
      </c>
      <c r="S2945" t="s">
        <v>8320</v>
      </c>
      <c r="T2945" t="s">
        <v>8360</v>
      </c>
    </row>
    <row r="2946" spans="1:20" ht="43.2" x14ac:dyDescent="0.3">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11">
        <f t="shared" ref="O2946:O3009" si="184">(((I2946/60)/60)/24)+DATE(1970,1,1)</f>
        <v>42162.9143287037</v>
      </c>
      <c r="P2946" s="11">
        <f t="shared" ref="P2946:P3009" si="185">(((J2946/60)/60)/24)+DATE(1970,1,1)</f>
        <v>42132.9143287037</v>
      </c>
      <c r="Q2946">
        <f t="shared" ref="Q2946:Q3009" si="186">ROUND(E2946/D2946*100,0)</f>
        <v>1</v>
      </c>
      <c r="R2946">
        <f t="shared" si="183"/>
        <v>100</v>
      </c>
      <c r="S2946" t="s">
        <v>8320</v>
      </c>
      <c r="T2946" t="s">
        <v>8360</v>
      </c>
    </row>
    <row r="2947" spans="1:20" ht="57.6" x14ac:dyDescent="0.3">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11">
        <f t="shared" si="184"/>
        <v>42148.139583333337</v>
      </c>
      <c r="P2947" s="11">
        <f t="shared" si="185"/>
        <v>42118.139583333337</v>
      </c>
      <c r="Q2947">
        <f t="shared" si="186"/>
        <v>0</v>
      </c>
      <c r="R2947">
        <f t="shared" ref="R2947:R3010" si="187">IFERROR(ROUND(E2947/L2947,2),0)</f>
        <v>0</v>
      </c>
      <c r="S2947" t="s">
        <v>8320</v>
      </c>
      <c r="T2947" t="s">
        <v>8360</v>
      </c>
    </row>
    <row r="2948" spans="1:20" ht="43.2" x14ac:dyDescent="0.3">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11">
        <f t="shared" si="184"/>
        <v>42597.531157407408</v>
      </c>
      <c r="P2948" s="11">
        <f t="shared" si="185"/>
        <v>42567.531157407408</v>
      </c>
      <c r="Q2948">
        <f t="shared" si="186"/>
        <v>0</v>
      </c>
      <c r="R2948">
        <f t="shared" si="187"/>
        <v>1</v>
      </c>
      <c r="S2948" t="s">
        <v>8320</v>
      </c>
      <c r="T2948" t="s">
        <v>8360</v>
      </c>
    </row>
    <row r="2949" spans="1:20" ht="57.6" x14ac:dyDescent="0.3">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11">
        <f t="shared" si="184"/>
        <v>42698.715972222228</v>
      </c>
      <c r="P2949" s="11">
        <f t="shared" si="185"/>
        <v>42649.562118055561</v>
      </c>
      <c r="Q2949">
        <f t="shared" si="186"/>
        <v>4</v>
      </c>
      <c r="R2949">
        <f t="shared" si="187"/>
        <v>82.46</v>
      </c>
      <c r="S2949" t="s">
        <v>8320</v>
      </c>
      <c r="T2949" t="s">
        <v>8360</v>
      </c>
    </row>
    <row r="2950" spans="1:20" ht="57.6" x14ac:dyDescent="0.3">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11">
        <f t="shared" si="184"/>
        <v>42157.649224537032</v>
      </c>
      <c r="P2950" s="11">
        <f t="shared" si="185"/>
        <v>42097.649224537032</v>
      </c>
      <c r="Q2950">
        <f t="shared" si="186"/>
        <v>0</v>
      </c>
      <c r="R2950">
        <f t="shared" si="187"/>
        <v>2.67</v>
      </c>
      <c r="S2950" t="s">
        <v>8320</v>
      </c>
      <c r="T2950" t="s">
        <v>8360</v>
      </c>
    </row>
    <row r="2951" spans="1:20" ht="43.2" x14ac:dyDescent="0.3">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11">
        <f t="shared" si="184"/>
        <v>42327.864780092597</v>
      </c>
      <c r="P2951" s="11">
        <f t="shared" si="185"/>
        <v>42297.823113425926</v>
      </c>
      <c r="Q2951">
        <f t="shared" si="186"/>
        <v>3</v>
      </c>
      <c r="R2951">
        <f t="shared" si="187"/>
        <v>12.5</v>
      </c>
      <c r="S2951" t="s">
        <v>8320</v>
      </c>
      <c r="T2951" t="s">
        <v>8360</v>
      </c>
    </row>
    <row r="2952" spans="1:20" ht="43.2" x14ac:dyDescent="0.3">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11">
        <f t="shared" si="184"/>
        <v>42392.36518518519</v>
      </c>
      <c r="P2952" s="11">
        <f t="shared" si="185"/>
        <v>42362.36518518519</v>
      </c>
      <c r="Q2952">
        <f t="shared" si="186"/>
        <v>0</v>
      </c>
      <c r="R2952">
        <f t="shared" si="187"/>
        <v>0</v>
      </c>
      <c r="S2952" t="s">
        <v>8320</v>
      </c>
      <c r="T2952" t="s">
        <v>8360</v>
      </c>
    </row>
    <row r="2953" spans="1:20" ht="57.6" x14ac:dyDescent="0.3">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11">
        <f t="shared" si="184"/>
        <v>41917.802928240737</v>
      </c>
      <c r="P2953" s="11">
        <f t="shared" si="185"/>
        <v>41872.802928240737</v>
      </c>
      <c r="Q2953">
        <f t="shared" si="186"/>
        <v>2</v>
      </c>
      <c r="R2953">
        <f t="shared" si="187"/>
        <v>18.899999999999999</v>
      </c>
      <c r="S2953" t="s">
        <v>8320</v>
      </c>
      <c r="T2953" t="s">
        <v>8360</v>
      </c>
    </row>
    <row r="2954" spans="1:20" ht="43.2" x14ac:dyDescent="0.3">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11">
        <f t="shared" si="184"/>
        <v>42660.166666666672</v>
      </c>
      <c r="P2954" s="11">
        <f t="shared" si="185"/>
        <v>42628.690266203703</v>
      </c>
      <c r="Q2954">
        <f t="shared" si="186"/>
        <v>8</v>
      </c>
      <c r="R2954">
        <f t="shared" si="187"/>
        <v>200.63</v>
      </c>
      <c r="S2954" t="s">
        <v>8320</v>
      </c>
      <c r="T2954" t="s">
        <v>8360</v>
      </c>
    </row>
    <row r="2955" spans="1:20" ht="43.2" x14ac:dyDescent="0.3">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11">
        <f t="shared" si="184"/>
        <v>42285.791909722218</v>
      </c>
      <c r="P2955" s="11">
        <f t="shared" si="185"/>
        <v>42255.791909722218</v>
      </c>
      <c r="Q2955">
        <f t="shared" si="186"/>
        <v>0</v>
      </c>
      <c r="R2955">
        <f t="shared" si="187"/>
        <v>201.67</v>
      </c>
      <c r="S2955" t="s">
        <v>8320</v>
      </c>
      <c r="T2955" t="s">
        <v>8360</v>
      </c>
    </row>
    <row r="2956" spans="1:20" ht="43.2" x14ac:dyDescent="0.3">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11">
        <f t="shared" si="184"/>
        <v>42810.541701388895</v>
      </c>
      <c r="P2956" s="11">
        <f t="shared" si="185"/>
        <v>42790.583368055552</v>
      </c>
      <c r="Q2956">
        <f t="shared" si="186"/>
        <v>0</v>
      </c>
      <c r="R2956">
        <f t="shared" si="187"/>
        <v>0</v>
      </c>
      <c r="S2956" t="s">
        <v>8320</v>
      </c>
      <c r="T2956" t="s">
        <v>8360</v>
      </c>
    </row>
    <row r="2957" spans="1:20" ht="28.8" x14ac:dyDescent="0.3">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11">
        <f t="shared" si="184"/>
        <v>42171.741307870368</v>
      </c>
      <c r="P2957" s="11">
        <f t="shared" si="185"/>
        <v>42141.741307870368</v>
      </c>
      <c r="Q2957">
        <f t="shared" si="186"/>
        <v>60</v>
      </c>
      <c r="R2957">
        <f t="shared" si="187"/>
        <v>65</v>
      </c>
      <c r="S2957" t="s">
        <v>8320</v>
      </c>
      <c r="T2957" t="s">
        <v>8360</v>
      </c>
    </row>
    <row r="2958" spans="1:20" ht="43.2" x14ac:dyDescent="0.3">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11">
        <f t="shared" si="184"/>
        <v>42494.958912037036</v>
      </c>
      <c r="P2958" s="11">
        <f t="shared" si="185"/>
        <v>42464.958912037036</v>
      </c>
      <c r="Q2958">
        <f t="shared" si="186"/>
        <v>17</v>
      </c>
      <c r="R2958">
        <f t="shared" si="187"/>
        <v>66.099999999999994</v>
      </c>
      <c r="S2958" t="s">
        <v>8320</v>
      </c>
      <c r="T2958" t="s">
        <v>8360</v>
      </c>
    </row>
    <row r="2959" spans="1:20" ht="43.2" x14ac:dyDescent="0.3">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11">
        <f t="shared" si="184"/>
        <v>42090.969583333332</v>
      </c>
      <c r="P2959" s="11">
        <f t="shared" si="185"/>
        <v>42031.011249999996</v>
      </c>
      <c r="Q2959">
        <f t="shared" si="186"/>
        <v>2</v>
      </c>
      <c r="R2959">
        <f t="shared" si="187"/>
        <v>93.33</v>
      </c>
      <c r="S2959" t="s">
        <v>8320</v>
      </c>
      <c r="T2959" t="s">
        <v>8360</v>
      </c>
    </row>
    <row r="2960" spans="1:20" ht="43.2" x14ac:dyDescent="0.3">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11">
        <f t="shared" si="184"/>
        <v>42498.73746527778</v>
      </c>
      <c r="P2960" s="11">
        <f t="shared" si="185"/>
        <v>42438.779131944444</v>
      </c>
      <c r="Q2960">
        <f t="shared" si="186"/>
        <v>0</v>
      </c>
      <c r="R2960">
        <f t="shared" si="187"/>
        <v>0</v>
      </c>
      <c r="S2960" t="s">
        <v>8320</v>
      </c>
      <c r="T2960" t="s">
        <v>8360</v>
      </c>
    </row>
    <row r="2961" spans="1:20" ht="43.2" x14ac:dyDescent="0.3">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11">
        <f t="shared" si="184"/>
        <v>42528.008391203708</v>
      </c>
      <c r="P2961" s="11">
        <f t="shared" si="185"/>
        <v>42498.008391203708</v>
      </c>
      <c r="Q2961">
        <f t="shared" si="186"/>
        <v>0</v>
      </c>
      <c r="R2961">
        <f t="shared" si="187"/>
        <v>0</v>
      </c>
      <c r="S2961" t="s">
        <v>8320</v>
      </c>
      <c r="T2961" t="s">
        <v>8360</v>
      </c>
    </row>
    <row r="2962" spans="1:20" ht="43.2" x14ac:dyDescent="0.3">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11">
        <f t="shared" si="184"/>
        <v>41893.757210648146</v>
      </c>
      <c r="P2962" s="11">
        <f t="shared" si="185"/>
        <v>41863.757210648146</v>
      </c>
      <c r="Q2962">
        <f t="shared" si="186"/>
        <v>0</v>
      </c>
      <c r="R2962">
        <f t="shared" si="187"/>
        <v>0</v>
      </c>
      <c r="S2962" t="s">
        <v>8320</v>
      </c>
      <c r="T2962" t="s">
        <v>8360</v>
      </c>
    </row>
    <row r="2963" spans="1:20" ht="43.2" x14ac:dyDescent="0.3">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11">
        <f t="shared" si="184"/>
        <v>42089.166666666672</v>
      </c>
      <c r="P2963" s="11">
        <f t="shared" si="185"/>
        <v>42061.212488425925</v>
      </c>
      <c r="Q2963">
        <f t="shared" si="186"/>
        <v>110</v>
      </c>
      <c r="R2963">
        <f t="shared" si="187"/>
        <v>50.75</v>
      </c>
      <c r="S2963" t="s">
        <v>8320</v>
      </c>
      <c r="T2963" t="s">
        <v>8321</v>
      </c>
    </row>
    <row r="2964" spans="1:20" ht="43.2" x14ac:dyDescent="0.3">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11">
        <f t="shared" si="184"/>
        <v>42064.290972222225</v>
      </c>
      <c r="P2964" s="11">
        <f t="shared" si="185"/>
        <v>42036.24428240741</v>
      </c>
      <c r="Q2964">
        <f t="shared" si="186"/>
        <v>122</v>
      </c>
      <c r="R2964">
        <f t="shared" si="187"/>
        <v>60.9</v>
      </c>
      <c r="S2964" t="s">
        <v>8320</v>
      </c>
      <c r="T2964" t="s">
        <v>8321</v>
      </c>
    </row>
    <row r="2965" spans="1:20" ht="57.6" x14ac:dyDescent="0.3">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11">
        <f t="shared" si="184"/>
        <v>42187.470185185186</v>
      </c>
      <c r="P2965" s="11">
        <f t="shared" si="185"/>
        <v>42157.470185185186</v>
      </c>
      <c r="Q2965">
        <f t="shared" si="186"/>
        <v>107</v>
      </c>
      <c r="R2965">
        <f t="shared" si="187"/>
        <v>109.03</v>
      </c>
      <c r="S2965" t="s">
        <v>8320</v>
      </c>
      <c r="T2965" t="s">
        <v>8321</v>
      </c>
    </row>
    <row r="2966" spans="1:20" ht="43.2" x14ac:dyDescent="0.3">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11">
        <f t="shared" si="184"/>
        <v>41857.897222222222</v>
      </c>
      <c r="P2966" s="11">
        <f t="shared" si="185"/>
        <v>41827.909942129627</v>
      </c>
      <c r="Q2966">
        <f t="shared" si="186"/>
        <v>101</v>
      </c>
      <c r="R2966">
        <f t="shared" si="187"/>
        <v>25.69</v>
      </c>
      <c r="S2966" t="s">
        <v>8320</v>
      </c>
      <c r="T2966" t="s">
        <v>8321</v>
      </c>
    </row>
    <row r="2967" spans="1:20" ht="57.6" x14ac:dyDescent="0.3">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11">
        <f t="shared" si="184"/>
        <v>42192.729548611111</v>
      </c>
      <c r="P2967" s="11">
        <f t="shared" si="185"/>
        <v>42162.729548611111</v>
      </c>
      <c r="Q2967">
        <f t="shared" si="186"/>
        <v>109</v>
      </c>
      <c r="R2967">
        <f t="shared" si="187"/>
        <v>41.92</v>
      </c>
      <c r="S2967" t="s">
        <v>8320</v>
      </c>
      <c r="T2967" t="s">
        <v>8321</v>
      </c>
    </row>
    <row r="2968" spans="1:20" ht="43.2" x14ac:dyDescent="0.3">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11">
        <f t="shared" si="184"/>
        <v>42263.738564814819</v>
      </c>
      <c r="P2968" s="11">
        <f t="shared" si="185"/>
        <v>42233.738564814819</v>
      </c>
      <c r="Q2968">
        <f t="shared" si="186"/>
        <v>114</v>
      </c>
      <c r="R2968">
        <f t="shared" si="187"/>
        <v>88.77</v>
      </c>
      <c r="S2968" t="s">
        <v>8320</v>
      </c>
      <c r="T2968" t="s">
        <v>8321</v>
      </c>
    </row>
    <row r="2969" spans="1:20" ht="43.2" x14ac:dyDescent="0.3">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11">
        <f t="shared" si="184"/>
        <v>42072.156157407408</v>
      </c>
      <c r="P2969" s="11">
        <f t="shared" si="185"/>
        <v>42042.197824074072</v>
      </c>
      <c r="Q2969">
        <f t="shared" si="186"/>
        <v>114</v>
      </c>
      <c r="R2969">
        <f t="shared" si="187"/>
        <v>80.23</v>
      </c>
      <c r="S2969" t="s">
        <v>8320</v>
      </c>
      <c r="T2969" t="s">
        <v>8321</v>
      </c>
    </row>
    <row r="2970" spans="1:20" ht="28.8" x14ac:dyDescent="0.3">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11">
        <f t="shared" si="184"/>
        <v>42599.165972222225</v>
      </c>
      <c r="P2970" s="11">
        <f t="shared" si="185"/>
        <v>42585.523842592593</v>
      </c>
      <c r="Q2970">
        <f t="shared" si="186"/>
        <v>106</v>
      </c>
      <c r="R2970">
        <f t="shared" si="187"/>
        <v>78.94</v>
      </c>
      <c r="S2970" t="s">
        <v>8320</v>
      </c>
      <c r="T2970" t="s">
        <v>8321</v>
      </c>
    </row>
    <row r="2971" spans="1:20" ht="43.2" x14ac:dyDescent="0.3">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11">
        <f t="shared" si="184"/>
        <v>42127.952083333337</v>
      </c>
      <c r="P2971" s="11">
        <f t="shared" si="185"/>
        <v>42097.786493055552</v>
      </c>
      <c r="Q2971">
        <f t="shared" si="186"/>
        <v>163</v>
      </c>
      <c r="R2971">
        <f t="shared" si="187"/>
        <v>95.59</v>
      </c>
      <c r="S2971" t="s">
        <v>8320</v>
      </c>
      <c r="T2971" t="s">
        <v>8321</v>
      </c>
    </row>
    <row r="2972" spans="1:20" ht="43.2" x14ac:dyDescent="0.3">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11">
        <f t="shared" si="184"/>
        <v>41838.669571759259</v>
      </c>
      <c r="P2972" s="11">
        <f t="shared" si="185"/>
        <v>41808.669571759259</v>
      </c>
      <c r="Q2972">
        <f t="shared" si="186"/>
        <v>106</v>
      </c>
      <c r="R2972">
        <f t="shared" si="187"/>
        <v>69.89</v>
      </c>
      <c r="S2972" t="s">
        <v>8320</v>
      </c>
      <c r="T2972" t="s">
        <v>8321</v>
      </c>
    </row>
    <row r="2973" spans="1:20" ht="43.2" x14ac:dyDescent="0.3">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11">
        <f t="shared" si="184"/>
        <v>41882.658310185187</v>
      </c>
      <c r="P2973" s="11">
        <f t="shared" si="185"/>
        <v>41852.658310185187</v>
      </c>
      <c r="Q2973">
        <f t="shared" si="186"/>
        <v>100</v>
      </c>
      <c r="R2973">
        <f t="shared" si="187"/>
        <v>74.53</v>
      </c>
      <c r="S2973" t="s">
        <v>8320</v>
      </c>
      <c r="T2973" t="s">
        <v>8321</v>
      </c>
    </row>
    <row r="2974" spans="1:20" ht="28.8" x14ac:dyDescent="0.3">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11">
        <f t="shared" si="184"/>
        <v>42709.041666666672</v>
      </c>
      <c r="P2974" s="11">
        <f t="shared" si="185"/>
        <v>42694.110185185185</v>
      </c>
      <c r="Q2974">
        <f t="shared" si="186"/>
        <v>105</v>
      </c>
      <c r="R2974">
        <f t="shared" si="187"/>
        <v>123.94</v>
      </c>
      <c r="S2974" t="s">
        <v>8320</v>
      </c>
      <c r="T2974" t="s">
        <v>8321</v>
      </c>
    </row>
    <row r="2975" spans="1:20" ht="43.2" x14ac:dyDescent="0.3">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11">
        <f t="shared" si="184"/>
        <v>42370.166666666672</v>
      </c>
      <c r="P2975" s="11">
        <f t="shared" si="185"/>
        <v>42341.818379629629</v>
      </c>
      <c r="Q2975">
        <f t="shared" si="186"/>
        <v>175</v>
      </c>
      <c r="R2975">
        <f t="shared" si="187"/>
        <v>264.85000000000002</v>
      </c>
      <c r="S2975" t="s">
        <v>8320</v>
      </c>
      <c r="T2975" t="s">
        <v>8321</v>
      </c>
    </row>
    <row r="2976" spans="1:20" ht="57.6" x14ac:dyDescent="0.3">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11">
        <f t="shared" si="184"/>
        <v>41908.065972222219</v>
      </c>
      <c r="P2976" s="11">
        <f t="shared" si="185"/>
        <v>41880.061006944445</v>
      </c>
      <c r="Q2976">
        <f t="shared" si="186"/>
        <v>102</v>
      </c>
      <c r="R2976">
        <f t="shared" si="187"/>
        <v>58.62</v>
      </c>
      <c r="S2976" t="s">
        <v>8320</v>
      </c>
      <c r="T2976" t="s">
        <v>8321</v>
      </c>
    </row>
    <row r="2977" spans="1:20" ht="43.2" x14ac:dyDescent="0.3">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11">
        <f t="shared" si="184"/>
        <v>41970.125</v>
      </c>
      <c r="P2977" s="11">
        <f t="shared" si="185"/>
        <v>41941.683865740742</v>
      </c>
      <c r="Q2977">
        <f t="shared" si="186"/>
        <v>100</v>
      </c>
      <c r="R2977">
        <f t="shared" si="187"/>
        <v>70.88</v>
      </c>
      <c r="S2977" t="s">
        <v>8320</v>
      </c>
      <c r="T2977" t="s">
        <v>8321</v>
      </c>
    </row>
    <row r="2978" spans="1:20" ht="43.2" x14ac:dyDescent="0.3">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11">
        <f t="shared" si="184"/>
        <v>42442.5</v>
      </c>
      <c r="P2978" s="11">
        <f t="shared" si="185"/>
        <v>42425.730671296296</v>
      </c>
      <c r="Q2978">
        <f t="shared" si="186"/>
        <v>171</v>
      </c>
      <c r="R2978">
        <f t="shared" si="187"/>
        <v>8.57</v>
      </c>
      <c r="S2978" t="s">
        <v>8320</v>
      </c>
      <c r="T2978" t="s">
        <v>8321</v>
      </c>
    </row>
    <row r="2979" spans="1:20" ht="57.6" x14ac:dyDescent="0.3">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11">
        <f t="shared" si="184"/>
        <v>42086.093055555553</v>
      </c>
      <c r="P2979" s="11">
        <f t="shared" si="185"/>
        <v>42026.88118055556</v>
      </c>
      <c r="Q2979">
        <f t="shared" si="186"/>
        <v>114</v>
      </c>
      <c r="R2979">
        <f t="shared" si="187"/>
        <v>113.57</v>
      </c>
      <c r="S2979" t="s">
        <v>8320</v>
      </c>
      <c r="T2979" t="s">
        <v>8321</v>
      </c>
    </row>
    <row r="2980" spans="1:20" ht="57.6" x14ac:dyDescent="0.3">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11">
        <f t="shared" si="184"/>
        <v>41932.249305555553</v>
      </c>
      <c r="P2980" s="11">
        <f t="shared" si="185"/>
        <v>41922.640590277777</v>
      </c>
      <c r="Q2980">
        <f t="shared" si="186"/>
        <v>129</v>
      </c>
      <c r="R2980">
        <f t="shared" si="187"/>
        <v>60.69</v>
      </c>
      <c r="S2980" t="s">
        <v>8320</v>
      </c>
      <c r="T2980" t="s">
        <v>8321</v>
      </c>
    </row>
    <row r="2981" spans="1:20" ht="43.2" x14ac:dyDescent="0.3">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11">
        <f t="shared" si="184"/>
        <v>42010.25</v>
      </c>
      <c r="P2981" s="11">
        <f t="shared" si="185"/>
        <v>41993.824340277773</v>
      </c>
      <c r="Q2981">
        <f t="shared" si="186"/>
        <v>101</v>
      </c>
      <c r="R2981">
        <f t="shared" si="187"/>
        <v>110.22</v>
      </c>
      <c r="S2981" t="s">
        <v>8320</v>
      </c>
      <c r="T2981" t="s">
        <v>8321</v>
      </c>
    </row>
    <row r="2982" spans="1:20" ht="43.2" x14ac:dyDescent="0.3">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11">
        <f t="shared" si="184"/>
        <v>42240.083333333328</v>
      </c>
      <c r="P2982" s="11">
        <f t="shared" si="185"/>
        <v>42219.915856481486</v>
      </c>
      <c r="Q2982">
        <f t="shared" si="186"/>
        <v>109</v>
      </c>
      <c r="R2982">
        <f t="shared" si="187"/>
        <v>136.46</v>
      </c>
      <c r="S2982" t="s">
        <v>8320</v>
      </c>
      <c r="T2982" t="s">
        <v>8321</v>
      </c>
    </row>
    <row r="2983" spans="1:20" ht="57.6" x14ac:dyDescent="0.3">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11">
        <f t="shared" si="184"/>
        <v>42270.559675925921</v>
      </c>
      <c r="P2983" s="11">
        <f t="shared" si="185"/>
        <v>42225.559675925921</v>
      </c>
      <c r="Q2983">
        <f t="shared" si="186"/>
        <v>129</v>
      </c>
      <c r="R2983">
        <f t="shared" si="187"/>
        <v>53.16</v>
      </c>
      <c r="S2983" t="s">
        <v>8320</v>
      </c>
      <c r="T2983" t="s">
        <v>8360</v>
      </c>
    </row>
    <row r="2984" spans="1:20" ht="28.8" x14ac:dyDescent="0.3">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11">
        <f t="shared" si="184"/>
        <v>42411.686840277776</v>
      </c>
      <c r="P2984" s="11">
        <f t="shared" si="185"/>
        <v>42381.686840277776</v>
      </c>
      <c r="Q2984">
        <f t="shared" si="186"/>
        <v>102</v>
      </c>
      <c r="R2984">
        <f t="shared" si="187"/>
        <v>86.49</v>
      </c>
      <c r="S2984" t="s">
        <v>8320</v>
      </c>
      <c r="T2984" t="s">
        <v>8360</v>
      </c>
    </row>
    <row r="2985" spans="1:20" ht="43.2" x14ac:dyDescent="0.3">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11">
        <f t="shared" si="184"/>
        <v>41954.674027777779</v>
      </c>
      <c r="P2985" s="11">
        <f t="shared" si="185"/>
        <v>41894.632361111115</v>
      </c>
      <c r="Q2985">
        <f t="shared" si="186"/>
        <v>147</v>
      </c>
      <c r="R2985">
        <f t="shared" si="187"/>
        <v>155.24</v>
      </c>
      <c r="S2985" t="s">
        <v>8320</v>
      </c>
      <c r="T2985" t="s">
        <v>8360</v>
      </c>
    </row>
    <row r="2986" spans="1:20" ht="57.6" x14ac:dyDescent="0.3">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11">
        <f t="shared" si="184"/>
        <v>42606.278715277775</v>
      </c>
      <c r="P2986" s="11">
        <f t="shared" si="185"/>
        <v>42576.278715277775</v>
      </c>
      <c r="Q2986">
        <f t="shared" si="186"/>
        <v>100</v>
      </c>
      <c r="R2986">
        <f t="shared" si="187"/>
        <v>115.08</v>
      </c>
      <c r="S2986" t="s">
        <v>8320</v>
      </c>
      <c r="T2986" t="s">
        <v>8360</v>
      </c>
    </row>
    <row r="2987" spans="1:20" ht="57.6" x14ac:dyDescent="0.3">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11">
        <f t="shared" si="184"/>
        <v>42674.166666666672</v>
      </c>
      <c r="P2987" s="11">
        <f t="shared" si="185"/>
        <v>42654.973703703698</v>
      </c>
      <c r="Q2987">
        <f t="shared" si="186"/>
        <v>122</v>
      </c>
      <c r="R2987">
        <f t="shared" si="187"/>
        <v>109.59</v>
      </c>
      <c r="S2987" t="s">
        <v>8320</v>
      </c>
      <c r="T2987" t="s">
        <v>8360</v>
      </c>
    </row>
    <row r="2988" spans="1:20" ht="43.2" x14ac:dyDescent="0.3">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11">
        <f t="shared" si="184"/>
        <v>42491.458402777775</v>
      </c>
      <c r="P2988" s="11">
        <f t="shared" si="185"/>
        <v>42431.500069444446</v>
      </c>
      <c r="Q2988">
        <f t="shared" si="186"/>
        <v>106</v>
      </c>
      <c r="R2988">
        <f t="shared" si="187"/>
        <v>45.21</v>
      </c>
      <c r="S2988" t="s">
        <v>8320</v>
      </c>
      <c r="T2988" t="s">
        <v>8360</v>
      </c>
    </row>
    <row r="2989" spans="1:20" ht="57.6" x14ac:dyDescent="0.3">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11">
        <f t="shared" si="184"/>
        <v>42656</v>
      </c>
      <c r="P2989" s="11">
        <f t="shared" si="185"/>
        <v>42627.307303240741</v>
      </c>
      <c r="Q2989">
        <f t="shared" si="186"/>
        <v>110</v>
      </c>
      <c r="R2989">
        <f t="shared" si="187"/>
        <v>104.15</v>
      </c>
      <c r="S2989" t="s">
        <v>8320</v>
      </c>
      <c r="T2989" t="s">
        <v>8360</v>
      </c>
    </row>
    <row r="2990" spans="1:20" ht="43.2" x14ac:dyDescent="0.3">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11">
        <f t="shared" si="184"/>
        <v>42541.362048611118</v>
      </c>
      <c r="P2990" s="11">
        <f t="shared" si="185"/>
        <v>42511.362048611118</v>
      </c>
      <c r="Q2990">
        <f t="shared" si="186"/>
        <v>100</v>
      </c>
      <c r="R2990">
        <f t="shared" si="187"/>
        <v>35.71</v>
      </c>
      <c r="S2990" t="s">
        <v>8320</v>
      </c>
      <c r="T2990" t="s">
        <v>8360</v>
      </c>
    </row>
    <row r="2991" spans="1:20" x14ac:dyDescent="0.3">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11">
        <f t="shared" si="184"/>
        <v>42359.207638888889</v>
      </c>
      <c r="P2991" s="11">
        <f t="shared" si="185"/>
        <v>42337.02039351852</v>
      </c>
      <c r="Q2991">
        <f t="shared" si="186"/>
        <v>177</v>
      </c>
      <c r="R2991">
        <f t="shared" si="187"/>
        <v>97</v>
      </c>
      <c r="S2991" t="s">
        <v>8320</v>
      </c>
      <c r="T2991" t="s">
        <v>8360</v>
      </c>
    </row>
    <row r="2992" spans="1:20" ht="43.2" x14ac:dyDescent="0.3">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11">
        <f t="shared" si="184"/>
        <v>42376.57430555555</v>
      </c>
      <c r="P2992" s="11">
        <f t="shared" si="185"/>
        <v>42341.57430555555</v>
      </c>
      <c r="Q2992">
        <f t="shared" si="186"/>
        <v>100</v>
      </c>
      <c r="R2992">
        <f t="shared" si="187"/>
        <v>370.37</v>
      </c>
      <c r="S2992" t="s">
        <v>8320</v>
      </c>
      <c r="T2992" t="s">
        <v>8360</v>
      </c>
    </row>
    <row r="2993" spans="1:20" ht="43.2" x14ac:dyDescent="0.3">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11">
        <f t="shared" si="184"/>
        <v>42762.837152777778</v>
      </c>
      <c r="P2993" s="11">
        <f t="shared" si="185"/>
        <v>42740.837152777778</v>
      </c>
      <c r="Q2993">
        <f t="shared" si="186"/>
        <v>103</v>
      </c>
      <c r="R2993">
        <f t="shared" si="187"/>
        <v>94.41</v>
      </c>
      <c r="S2993" t="s">
        <v>8320</v>
      </c>
      <c r="T2993" t="s">
        <v>8360</v>
      </c>
    </row>
    <row r="2994" spans="1:20" ht="43.2" x14ac:dyDescent="0.3">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11">
        <f t="shared" si="184"/>
        <v>42652.767476851848</v>
      </c>
      <c r="P2994" s="11">
        <f t="shared" si="185"/>
        <v>42622.767476851848</v>
      </c>
      <c r="Q2994">
        <f t="shared" si="186"/>
        <v>105</v>
      </c>
      <c r="R2994">
        <f t="shared" si="187"/>
        <v>48.98</v>
      </c>
      <c r="S2994" t="s">
        <v>8320</v>
      </c>
      <c r="T2994" t="s">
        <v>8360</v>
      </c>
    </row>
    <row r="2995" spans="1:20" x14ac:dyDescent="0.3">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11">
        <f t="shared" si="184"/>
        <v>42420.838738425926</v>
      </c>
      <c r="P2995" s="11">
        <f t="shared" si="185"/>
        <v>42390.838738425926</v>
      </c>
      <c r="Q2995">
        <f t="shared" si="186"/>
        <v>100</v>
      </c>
      <c r="R2995">
        <f t="shared" si="187"/>
        <v>45.59</v>
      </c>
      <c r="S2995" t="s">
        <v>8320</v>
      </c>
      <c r="T2995" t="s">
        <v>8360</v>
      </c>
    </row>
    <row r="2996" spans="1:20" ht="43.2" x14ac:dyDescent="0.3">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11">
        <f t="shared" si="184"/>
        <v>41915.478842592594</v>
      </c>
      <c r="P2996" s="11">
        <f t="shared" si="185"/>
        <v>41885.478842592594</v>
      </c>
      <c r="Q2996">
        <f t="shared" si="186"/>
        <v>458</v>
      </c>
      <c r="R2996">
        <f t="shared" si="187"/>
        <v>23.28</v>
      </c>
      <c r="S2996" t="s">
        <v>8320</v>
      </c>
      <c r="T2996" t="s">
        <v>8360</v>
      </c>
    </row>
    <row r="2997" spans="1:20" ht="43.2" x14ac:dyDescent="0.3">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11">
        <f t="shared" si="184"/>
        <v>42754.665173611109</v>
      </c>
      <c r="P2997" s="11">
        <f t="shared" si="185"/>
        <v>42724.665173611109</v>
      </c>
      <c r="Q2997">
        <f t="shared" si="186"/>
        <v>105</v>
      </c>
      <c r="R2997">
        <f t="shared" si="187"/>
        <v>63.23</v>
      </c>
      <c r="S2997" t="s">
        <v>8320</v>
      </c>
      <c r="T2997" t="s">
        <v>8360</v>
      </c>
    </row>
    <row r="2998" spans="1:20" ht="28.8" x14ac:dyDescent="0.3">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11">
        <f t="shared" si="184"/>
        <v>42150.912500000006</v>
      </c>
      <c r="P2998" s="11">
        <f t="shared" si="185"/>
        <v>42090.912500000006</v>
      </c>
      <c r="Q2998">
        <f t="shared" si="186"/>
        <v>172</v>
      </c>
      <c r="R2998">
        <f t="shared" si="187"/>
        <v>153.52000000000001</v>
      </c>
      <c r="S2998" t="s">
        <v>8320</v>
      </c>
      <c r="T2998" t="s">
        <v>8360</v>
      </c>
    </row>
    <row r="2999" spans="1:20" ht="43.2" x14ac:dyDescent="0.3">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11">
        <f t="shared" si="184"/>
        <v>42793.207638888889</v>
      </c>
      <c r="P2999" s="11">
        <f t="shared" si="185"/>
        <v>42775.733715277776</v>
      </c>
      <c r="Q2999">
        <f t="shared" si="186"/>
        <v>104</v>
      </c>
      <c r="R2999">
        <f t="shared" si="187"/>
        <v>90.2</v>
      </c>
      <c r="S2999" t="s">
        <v>8320</v>
      </c>
      <c r="T2999" t="s">
        <v>8360</v>
      </c>
    </row>
    <row r="3000" spans="1:20" ht="43.2" x14ac:dyDescent="0.3">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11">
        <f t="shared" si="184"/>
        <v>41806.184027777781</v>
      </c>
      <c r="P3000" s="11">
        <f t="shared" si="185"/>
        <v>41778.193622685183</v>
      </c>
      <c r="Q3000">
        <f t="shared" si="186"/>
        <v>103</v>
      </c>
      <c r="R3000">
        <f t="shared" si="187"/>
        <v>118.97</v>
      </c>
      <c r="S3000" t="s">
        <v>8320</v>
      </c>
      <c r="T3000" t="s">
        <v>8360</v>
      </c>
    </row>
    <row r="3001" spans="1:20" ht="43.2" x14ac:dyDescent="0.3">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11">
        <f t="shared" si="184"/>
        <v>42795.083333333328</v>
      </c>
      <c r="P3001" s="11">
        <f t="shared" si="185"/>
        <v>42780.740277777775</v>
      </c>
      <c r="Q3001">
        <f t="shared" si="186"/>
        <v>119</v>
      </c>
      <c r="R3001">
        <f t="shared" si="187"/>
        <v>80.25</v>
      </c>
      <c r="S3001" t="s">
        <v>8320</v>
      </c>
      <c r="T3001" t="s">
        <v>8360</v>
      </c>
    </row>
    <row r="3002" spans="1:20" ht="43.2" x14ac:dyDescent="0.3">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11">
        <f t="shared" si="184"/>
        <v>42766.75</v>
      </c>
      <c r="P3002" s="11">
        <f t="shared" si="185"/>
        <v>42752.827199074076</v>
      </c>
      <c r="Q3002">
        <f t="shared" si="186"/>
        <v>100</v>
      </c>
      <c r="R3002">
        <f t="shared" si="187"/>
        <v>62.5</v>
      </c>
      <c r="S3002" t="s">
        <v>8320</v>
      </c>
      <c r="T3002" t="s">
        <v>8360</v>
      </c>
    </row>
    <row r="3003" spans="1:20" ht="43.2" x14ac:dyDescent="0.3">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11">
        <f t="shared" si="184"/>
        <v>42564.895625000005</v>
      </c>
      <c r="P3003" s="11">
        <f t="shared" si="185"/>
        <v>42534.895625000005</v>
      </c>
      <c r="Q3003">
        <f t="shared" si="186"/>
        <v>319</v>
      </c>
      <c r="R3003">
        <f t="shared" si="187"/>
        <v>131.38</v>
      </c>
      <c r="S3003" t="s">
        <v>8320</v>
      </c>
      <c r="T3003" t="s">
        <v>8360</v>
      </c>
    </row>
    <row r="3004" spans="1:20" ht="28.8" x14ac:dyDescent="0.3">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11">
        <f t="shared" si="184"/>
        <v>41269.83625</v>
      </c>
      <c r="P3004" s="11">
        <f t="shared" si="185"/>
        <v>41239.83625</v>
      </c>
      <c r="Q3004">
        <f t="shared" si="186"/>
        <v>109</v>
      </c>
      <c r="R3004">
        <f t="shared" si="187"/>
        <v>73.03</v>
      </c>
      <c r="S3004" t="s">
        <v>8320</v>
      </c>
      <c r="T3004" t="s">
        <v>8360</v>
      </c>
    </row>
    <row r="3005" spans="1:20" ht="43.2" x14ac:dyDescent="0.3">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11">
        <f t="shared" si="184"/>
        <v>42430.249305555553</v>
      </c>
      <c r="P3005" s="11">
        <f t="shared" si="185"/>
        <v>42398.849259259259</v>
      </c>
      <c r="Q3005">
        <f t="shared" si="186"/>
        <v>101</v>
      </c>
      <c r="R3005">
        <f t="shared" si="187"/>
        <v>178.53</v>
      </c>
      <c r="S3005" t="s">
        <v>8320</v>
      </c>
      <c r="T3005" t="s">
        <v>8360</v>
      </c>
    </row>
    <row r="3006" spans="1:20" ht="57.6" x14ac:dyDescent="0.3">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11">
        <f t="shared" si="184"/>
        <v>41958.922731481478</v>
      </c>
      <c r="P3006" s="11">
        <f t="shared" si="185"/>
        <v>41928.881064814814</v>
      </c>
      <c r="Q3006">
        <f t="shared" si="186"/>
        <v>113</v>
      </c>
      <c r="R3006">
        <f t="shared" si="187"/>
        <v>162.91</v>
      </c>
      <c r="S3006" t="s">
        <v>8320</v>
      </c>
      <c r="T3006" t="s">
        <v>8360</v>
      </c>
    </row>
    <row r="3007" spans="1:20" ht="43.2" x14ac:dyDescent="0.3">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11">
        <f t="shared" si="184"/>
        <v>41918.674826388888</v>
      </c>
      <c r="P3007" s="11">
        <f t="shared" si="185"/>
        <v>41888.674826388888</v>
      </c>
      <c r="Q3007">
        <f t="shared" si="186"/>
        <v>120</v>
      </c>
      <c r="R3007">
        <f t="shared" si="187"/>
        <v>108.24</v>
      </c>
      <c r="S3007" t="s">
        <v>8320</v>
      </c>
      <c r="T3007" t="s">
        <v>8360</v>
      </c>
    </row>
    <row r="3008" spans="1:20" ht="28.8" x14ac:dyDescent="0.3">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11">
        <f t="shared" si="184"/>
        <v>41987.756840277783</v>
      </c>
      <c r="P3008" s="11">
        <f t="shared" si="185"/>
        <v>41957.756840277783</v>
      </c>
      <c r="Q3008">
        <f t="shared" si="186"/>
        <v>108</v>
      </c>
      <c r="R3008">
        <f t="shared" si="187"/>
        <v>88.87</v>
      </c>
      <c r="S3008" t="s">
        <v>8320</v>
      </c>
      <c r="T3008" t="s">
        <v>8360</v>
      </c>
    </row>
    <row r="3009" spans="1:20" ht="28.8" x14ac:dyDescent="0.3">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11">
        <f t="shared" si="184"/>
        <v>42119.216238425928</v>
      </c>
      <c r="P3009" s="11">
        <f t="shared" si="185"/>
        <v>42098.216238425928</v>
      </c>
      <c r="Q3009">
        <f t="shared" si="186"/>
        <v>180</v>
      </c>
      <c r="R3009">
        <f t="shared" si="187"/>
        <v>54</v>
      </c>
      <c r="S3009" t="s">
        <v>8320</v>
      </c>
      <c r="T3009" t="s">
        <v>8360</v>
      </c>
    </row>
    <row r="3010" spans="1:20" ht="43.2" x14ac:dyDescent="0.3">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11">
        <f t="shared" ref="O3010:O3073" si="188">(((I3010/60)/60)/24)+DATE(1970,1,1)</f>
        <v>42390.212025462963</v>
      </c>
      <c r="P3010" s="11">
        <f t="shared" ref="P3010:P3073" si="189">(((J3010/60)/60)/24)+DATE(1970,1,1)</f>
        <v>42360.212025462963</v>
      </c>
      <c r="Q3010">
        <f t="shared" ref="Q3010:Q3073" si="190">ROUND(E3010/D3010*100,0)</f>
        <v>101</v>
      </c>
      <c r="R3010">
        <f t="shared" si="187"/>
        <v>116.73</v>
      </c>
      <c r="S3010" t="s">
        <v>8320</v>
      </c>
      <c r="T3010" t="s">
        <v>8360</v>
      </c>
    </row>
    <row r="3011" spans="1:20" ht="43.2" x14ac:dyDescent="0.3">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11">
        <f t="shared" si="188"/>
        <v>41969.611574074079</v>
      </c>
      <c r="P3011" s="11">
        <f t="shared" si="189"/>
        <v>41939.569907407407</v>
      </c>
      <c r="Q3011">
        <f t="shared" si="190"/>
        <v>120</v>
      </c>
      <c r="R3011">
        <f t="shared" ref="R3011:R3074" si="191">IFERROR(ROUND(E3011/L3011,2),0)</f>
        <v>233.9</v>
      </c>
      <c r="S3011" t="s">
        <v>8320</v>
      </c>
      <c r="T3011" t="s">
        <v>8360</v>
      </c>
    </row>
    <row r="3012" spans="1:20" ht="43.2" x14ac:dyDescent="0.3">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11">
        <f t="shared" si="188"/>
        <v>42056.832395833335</v>
      </c>
      <c r="P3012" s="11">
        <f t="shared" si="189"/>
        <v>41996.832395833335</v>
      </c>
      <c r="Q3012">
        <f t="shared" si="190"/>
        <v>158</v>
      </c>
      <c r="R3012">
        <f t="shared" si="191"/>
        <v>158</v>
      </c>
      <c r="S3012" t="s">
        <v>8320</v>
      </c>
      <c r="T3012" t="s">
        <v>8360</v>
      </c>
    </row>
    <row r="3013" spans="1:20" ht="43.2" x14ac:dyDescent="0.3">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11">
        <f t="shared" si="188"/>
        <v>42361.957638888889</v>
      </c>
      <c r="P3013" s="11">
        <f t="shared" si="189"/>
        <v>42334.468935185185</v>
      </c>
      <c r="Q3013">
        <f t="shared" si="190"/>
        <v>124</v>
      </c>
      <c r="R3013">
        <f t="shared" si="191"/>
        <v>14.84</v>
      </c>
      <c r="S3013" t="s">
        <v>8320</v>
      </c>
      <c r="T3013" t="s">
        <v>8360</v>
      </c>
    </row>
    <row r="3014" spans="1:20" ht="43.2" x14ac:dyDescent="0.3">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11">
        <f t="shared" si="188"/>
        <v>42045.702893518523</v>
      </c>
      <c r="P3014" s="11">
        <f t="shared" si="189"/>
        <v>42024.702893518523</v>
      </c>
      <c r="Q3014">
        <f t="shared" si="190"/>
        <v>117</v>
      </c>
      <c r="R3014">
        <f t="shared" si="191"/>
        <v>85.18</v>
      </c>
      <c r="S3014" t="s">
        <v>8320</v>
      </c>
      <c r="T3014" t="s">
        <v>8360</v>
      </c>
    </row>
    <row r="3015" spans="1:20" ht="43.2" x14ac:dyDescent="0.3">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11">
        <f t="shared" si="188"/>
        <v>42176.836215277777</v>
      </c>
      <c r="P3015" s="11">
        <f t="shared" si="189"/>
        <v>42146.836215277777</v>
      </c>
      <c r="Q3015">
        <f t="shared" si="190"/>
        <v>157</v>
      </c>
      <c r="R3015">
        <f t="shared" si="191"/>
        <v>146.69</v>
      </c>
      <c r="S3015" t="s">
        <v>8320</v>
      </c>
      <c r="T3015" t="s">
        <v>8360</v>
      </c>
    </row>
    <row r="3016" spans="1:20" ht="43.2" x14ac:dyDescent="0.3">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11">
        <f t="shared" si="188"/>
        <v>41948.208333333336</v>
      </c>
      <c r="P3016" s="11">
        <f t="shared" si="189"/>
        <v>41920.123611111114</v>
      </c>
      <c r="Q3016">
        <f t="shared" si="190"/>
        <v>113</v>
      </c>
      <c r="R3016">
        <f t="shared" si="191"/>
        <v>50.76</v>
      </c>
      <c r="S3016" t="s">
        <v>8320</v>
      </c>
      <c r="T3016" t="s">
        <v>8360</v>
      </c>
    </row>
    <row r="3017" spans="1:20" ht="43.2" x14ac:dyDescent="0.3">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11">
        <f t="shared" si="188"/>
        <v>41801.166666666664</v>
      </c>
      <c r="P3017" s="11">
        <f t="shared" si="189"/>
        <v>41785.72729166667</v>
      </c>
      <c r="Q3017">
        <f t="shared" si="190"/>
        <v>103</v>
      </c>
      <c r="R3017">
        <f t="shared" si="191"/>
        <v>87.7</v>
      </c>
      <c r="S3017" t="s">
        <v>8320</v>
      </c>
      <c r="T3017" t="s">
        <v>8360</v>
      </c>
    </row>
    <row r="3018" spans="1:20" ht="57.6" x14ac:dyDescent="0.3">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11">
        <f t="shared" si="188"/>
        <v>41838.548055555555</v>
      </c>
      <c r="P3018" s="11">
        <f t="shared" si="189"/>
        <v>41778.548055555555</v>
      </c>
      <c r="Q3018">
        <f t="shared" si="190"/>
        <v>103</v>
      </c>
      <c r="R3018">
        <f t="shared" si="191"/>
        <v>242.28</v>
      </c>
      <c r="S3018" t="s">
        <v>8320</v>
      </c>
      <c r="T3018" t="s">
        <v>8360</v>
      </c>
    </row>
    <row r="3019" spans="1:20" ht="43.2" x14ac:dyDescent="0.3">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11">
        <f t="shared" si="188"/>
        <v>41871.850034722222</v>
      </c>
      <c r="P3019" s="11">
        <f t="shared" si="189"/>
        <v>41841.850034722222</v>
      </c>
      <c r="Q3019">
        <f t="shared" si="190"/>
        <v>106</v>
      </c>
      <c r="R3019">
        <f t="shared" si="191"/>
        <v>146.44999999999999</v>
      </c>
      <c r="S3019" t="s">
        <v>8320</v>
      </c>
      <c r="T3019" t="s">
        <v>8360</v>
      </c>
    </row>
    <row r="3020" spans="1:20" ht="43.2" x14ac:dyDescent="0.3">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11">
        <f t="shared" si="188"/>
        <v>42205.916666666672</v>
      </c>
      <c r="P3020" s="11">
        <f t="shared" si="189"/>
        <v>42163.29833333334</v>
      </c>
      <c r="Q3020">
        <f t="shared" si="190"/>
        <v>101</v>
      </c>
      <c r="R3020">
        <f t="shared" si="191"/>
        <v>103.17</v>
      </c>
      <c r="S3020" t="s">
        <v>8320</v>
      </c>
      <c r="T3020" t="s">
        <v>8360</v>
      </c>
    </row>
    <row r="3021" spans="1:20" ht="43.2" x14ac:dyDescent="0.3">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11">
        <f t="shared" si="188"/>
        <v>41786.125</v>
      </c>
      <c r="P3021" s="11">
        <f t="shared" si="189"/>
        <v>41758.833564814813</v>
      </c>
      <c r="Q3021">
        <f t="shared" si="190"/>
        <v>121</v>
      </c>
      <c r="R3021">
        <f t="shared" si="191"/>
        <v>80.459999999999994</v>
      </c>
      <c r="S3021" t="s">
        <v>8320</v>
      </c>
      <c r="T3021" t="s">
        <v>8360</v>
      </c>
    </row>
    <row r="3022" spans="1:20" ht="43.2" x14ac:dyDescent="0.3">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11">
        <f t="shared" si="188"/>
        <v>42230.846446759257</v>
      </c>
      <c r="P3022" s="11">
        <f t="shared" si="189"/>
        <v>42170.846446759257</v>
      </c>
      <c r="Q3022">
        <f t="shared" si="190"/>
        <v>101</v>
      </c>
      <c r="R3022">
        <f t="shared" si="191"/>
        <v>234.67</v>
      </c>
      <c r="S3022" t="s">
        <v>8320</v>
      </c>
      <c r="T3022" t="s">
        <v>8360</v>
      </c>
    </row>
    <row r="3023" spans="1:20" ht="43.2" x14ac:dyDescent="0.3">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11">
        <f t="shared" si="188"/>
        <v>42696.249305555553</v>
      </c>
      <c r="P3023" s="11">
        <f t="shared" si="189"/>
        <v>42660.618854166663</v>
      </c>
      <c r="Q3023">
        <f t="shared" si="190"/>
        <v>116</v>
      </c>
      <c r="R3023">
        <f t="shared" si="191"/>
        <v>50.69</v>
      </c>
      <c r="S3023" t="s">
        <v>8320</v>
      </c>
      <c r="T3023" t="s">
        <v>8360</v>
      </c>
    </row>
    <row r="3024" spans="1:20" ht="43.2" x14ac:dyDescent="0.3">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11">
        <f t="shared" si="188"/>
        <v>42609.95380787037</v>
      </c>
      <c r="P3024" s="11">
        <f t="shared" si="189"/>
        <v>42564.95380787037</v>
      </c>
      <c r="Q3024">
        <f t="shared" si="190"/>
        <v>101</v>
      </c>
      <c r="R3024">
        <f t="shared" si="191"/>
        <v>162.71</v>
      </c>
      <c r="S3024" t="s">
        <v>8320</v>
      </c>
      <c r="T3024" t="s">
        <v>8360</v>
      </c>
    </row>
    <row r="3025" spans="1:20" ht="57.6" x14ac:dyDescent="0.3">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11">
        <f t="shared" si="188"/>
        <v>42166.675763888896</v>
      </c>
      <c r="P3025" s="11">
        <f t="shared" si="189"/>
        <v>42121.675763888896</v>
      </c>
      <c r="Q3025">
        <f t="shared" si="190"/>
        <v>103</v>
      </c>
      <c r="R3025">
        <f t="shared" si="191"/>
        <v>120.17</v>
      </c>
      <c r="S3025" t="s">
        <v>8320</v>
      </c>
      <c r="T3025" t="s">
        <v>8360</v>
      </c>
    </row>
    <row r="3026" spans="1:20" ht="43.2" x14ac:dyDescent="0.3">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11">
        <f t="shared" si="188"/>
        <v>41188.993923611109</v>
      </c>
      <c r="P3026" s="11">
        <f t="shared" si="189"/>
        <v>41158.993923611109</v>
      </c>
      <c r="Q3026">
        <f t="shared" si="190"/>
        <v>246</v>
      </c>
      <c r="R3026">
        <f t="shared" si="191"/>
        <v>67.7</v>
      </c>
      <c r="S3026" t="s">
        <v>8320</v>
      </c>
      <c r="T3026" t="s">
        <v>8360</v>
      </c>
    </row>
    <row r="3027" spans="1:20" ht="43.2" x14ac:dyDescent="0.3">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11">
        <f t="shared" si="188"/>
        <v>41789.666666666664</v>
      </c>
      <c r="P3027" s="11">
        <f t="shared" si="189"/>
        <v>41761.509409722225</v>
      </c>
      <c r="Q3027">
        <f t="shared" si="190"/>
        <v>302</v>
      </c>
      <c r="R3027">
        <f t="shared" si="191"/>
        <v>52.1</v>
      </c>
      <c r="S3027" t="s">
        <v>8320</v>
      </c>
      <c r="T3027" t="s">
        <v>8360</v>
      </c>
    </row>
    <row r="3028" spans="1:20" ht="57.6" x14ac:dyDescent="0.3">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11">
        <f t="shared" si="188"/>
        <v>42797.459398148145</v>
      </c>
      <c r="P3028" s="11">
        <f t="shared" si="189"/>
        <v>42783.459398148145</v>
      </c>
      <c r="Q3028">
        <f t="shared" si="190"/>
        <v>143</v>
      </c>
      <c r="R3028">
        <f t="shared" si="191"/>
        <v>51.6</v>
      </c>
      <c r="S3028" t="s">
        <v>8320</v>
      </c>
      <c r="T3028" t="s">
        <v>8360</v>
      </c>
    </row>
    <row r="3029" spans="1:20" ht="43.2" x14ac:dyDescent="0.3">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11">
        <f t="shared" si="188"/>
        <v>42083.662627314814</v>
      </c>
      <c r="P3029" s="11">
        <f t="shared" si="189"/>
        <v>42053.704293981486</v>
      </c>
      <c r="Q3029">
        <f t="shared" si="190"/>
        <v>131</v>
      </c>
      <c r="R3029">
        <f t="shared" si="191"/>
        <v>164.3</v>
      </c>
      <c r="S3029" t="s">
        <v>8320</v>
      </c>
      <c r="T3029" t="s">
        <v>8360</v>
      </c>
    </row>
    <row r="3030" spans="1:20" ht="28.8" x14ac:dyDescent="0.3">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11">
        <f t="shared" si="188"/>
        <v>42597.264178240745</v>
      </c>
      <c r="P3030" s="11">
        <f t="shared" si="189"/>
        <v>42567.264178240745</v>
      </c>
      <c r="Q3030">
        <f t="shared" si="190"/>
        <v>168</v>
      </c>
      <c r="R3030">
        <f t="shared" si="191"/>
        <v>84.86</v>
      </c>
      <c r="S3030" t="s">
        <v>8320</v>
      </c>
      <c r="T3030" t="s">
        <v>8360</v>
      </c>
    </row>
    <row r="3031" spans="1:20" ht="43.2" x14ac:dyDescent="0.3">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11">
        <f t="shared" si="188"/>
        <v>41961.190972222219</v>
      </c>
      <c r="P3031" s="11">
        <f t="shared" si="189"/>
        <v>41932.708877314813</v>
      </c>
      <c r="Q3031">
        <f t="shared" si="190"/>
        <v>110</v>
      </c>
      <c r="R3031">
        <f t="shared" si="191"/>
        <v>94.55</v>
      </c>
      <c r="S3031" t="s">
        <v>8320</v>
      </c>
      <c r="T3031" t="s">
        <v>8360</v>
      </c>
    </row>
    <row r="3032" spans="1:20" ht="43.2" x14ac:dyDescent="0.3">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11">
        <f t="shared" si="188"/>
        <v>42263.747349537036</v>
      </c>
      <c r="P3032" s="11">
        <f t="shared" si="189"/>
        <v>42233.747349537036</v>
      </c>
      <c r="Q3032">
        <f t="shared" si="190"/>
        <v>107</v>
      </c>
      <c r="R3032">
        <f t="shared" si="191"/>
        <v>45.54</v>
      </c>
      <c r="S3032" t="s">
        <v>8320</v>
      </c>
      <c r="T3032" t="s">
        <v>8360</v>
      </c>
    </row>
    <row r="3033" spans="1:20" ht="72" x14ac:dyDescent="0.3">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11">
        <f t="shared" si="188"/>
        <v>42657.882488425923</v>
      </c>
      <c r="P3033" s="11">
        <f t="shared" si="189"/>
        <v>42597.882488425923</v>
      </c>
      <c r="Q3033">
        <f t="shared" si="190"/>
        <v>100</v>
      </c>
      <c r="R3033">
        <f t="shared" si="191"/>
        <v>51.72</v>
      </c>
      <c r="S3033" t="s">
        <v>8320</v>
      </c>
      <c r="T3033" t="s">
        <v>8360</v>
      </c>
    </row>
    <row r="3034" spans="1:20" ht="43.2" x14ac:dyDescent="0.3">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11">
        <f t="shared" si="188"/>
        <v>42258.044664351852</v>
      </c>
      <c r="P3034" s="11">
        <f t="shared" si="189"/>
        <v>42228.044664351852</v>
      </c>
      <c r="Q3034">
        <f t="shared" si="190"/>
        <v>127</v>
      </c>
      <c r="R3034">
        <f t="shared" si="191"/>
        <v>50.88</v>
      </c>
      <c r="S3034" t="s">
        <v>8320</v>
      </c>
      <c r="T3034" t="s">
        <v>8360</v>
      </c>
    </row>
    <row r="3035" spans="1:20" ht="43.2" x14ac:dyDescent="0.3">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11">
        <f t="shared" si="188"/>
        <v>42600.110243055555</v>
      </c>
      <c r="P3035" s="11">
        <f t="shared" si="189"/>
        <v>42570.110243055555</v>
      </c>
      <c r="Q3035">
        <f t="shared" si="190"/>
        <v>147</v>
      </c>
      <c r="R3035">
        <f t="shared" si="191"/>
        <v>191.13</v>
      </c>
      <c r="S3035" t="s">
        <v>8320</v>
      </c>
      <c r="T3035" t="s">
        <v>8360</v>
      </c>
    </row>
    <row r="3036" spans="1:20" ht="72" x14ac:dyDescent="0.3">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11">
        <f t="shared" si="188"/>
        <v>42675.165972222225</v>
      </c>
      <c r="P3036" s="11">
        <f t="shared" si="189"/>
        <v>42644.535358796296</v>
      </c>
      <c r="Q3036">
        <f t="shared" si="190"/>
        <v>113</v>
      </c>
      <c r="R3036">
        <f t="shared" si="191"/>
        <v>89.31</v>
      </c>
      <c r="S3036" t="s">
        <v>8320</v>
      </c>
      <c r="T3036" t="s">
        <v>8360</v>
      </c>
    </row>
    <row r="3037" spans="1:20" ht="28.8" x14ac:dyDescent="0.3">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11">
        <f t="shared" si="188"/>
        <v>41398.560289351852</v>
      </c>
      <c r="P3037" s="11">
        <f t="shared" si="189"/>
        <v>41368.560289351852</v>
      </c>
      <c r="Q3037">
        <f t="shared" si="190"/>
        <v>109</v>
      </c>
      <c r="R3037">
        <f t="shared" si="191"/>
        <v>88.59</v>
      </c>
      <c r="S3037" t="s">
        <v>8320</v>
      </c>
      <c r="T3037" t="s">
        <v>8360</v>
      </c>
    </row>
    <row r="3038" spans="1:20" ht="43.2" x14ac:dyDescent="0.3">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11">
        <f t="shared" si="188"/>
        <v>41502.499305555553</v>
      </c>
      <c r="P3038" s="11">
        <f t="shared" si="189"/>
        <v>41466.785231481481</v>
      </c>
      <c r="Q3038">
        <f t="shared" si="190"/>
        <v>127</v>
      </c>
      <c r="R3038">
        <f t="shared" si="191"/>
        <v>96.3</v>
      </c>
      <c r="S3038" t="s">
        <v>8320</v>
      </c>
      <c r="T3038" t="s">
        <v>8360</v>
      </c>
    </row>
    <row r="3039" spans="1:20" ht="57.6" x14ac:dyDescent="0.3">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11">
        <f t="shared" si="188"/>
        <v>40453.207638888889</v>
      </c>
      <c r="P3039" s="11">
        <f t="shared" si="189"/>
        <v>40378.893206018518</v>
      </c>
      <c r="Q3039">
        <f t="shared" si="190"/>
        <v>213</v>
      </c>
      <c r="R3039">
        <f t="shared" si="191"/>
        <v>33.31</v>
      </c>
      <c r="S3039" t="s">
        <v>8320</v>
      </c>
      <c r="T3039" t="s">
        <v>8360</v>
      </c>
    </row>
    <row r="3040" spans="1:20" ht="43.2" x14ac:dyDescent="0.3">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11">
        <f t="shared" si="188"/>
        <v>42433.252280092594</v>
      </c>
      <c r="P3040" s="11">
        <f t="shared" si="189"/>
        <v>42373.252280092594</v>
      </c>
      <c r="Q3040">
        <f t="shared" si="190"/>
        <v>101</v>
      </c>
      <c r="R3040">
        <f t="shared" si="191"/>
        <v>37.22</v>
      </c>
      <c r="S3040" t="s">
        <v>8320</v>
      </c>
      <c r="T3040" t="s">
        <v>8360</v>
      </c>
    </row>
    <row r="3041" spans="1:20" ht="43.2" x14ac:dyDescent="0.3">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11">
        <f t="shared" si="188"/>
        <v>41637.332638888889</v>
      </c>
      <c r="P3041" s="11">
        <f t="shared" si="189"/>
        <v>41610.794421296298</v>
      </c>
      <c r="Q3041">
        <f t="shared" si="190"/>
        <v>109</v>
      </c>
      <c r="R3041">
        <f t="shared" si="191"/>
        <v>92.13</v>
      </c>
      <c r="S3041" t="s">
        <v>8320</v>
      </c>
      <c r="T3041" t="s">
        <v>8360</v>
      </c>
    </row>
    <row r="3042" spans="1:20" ht="43.2" x14ac:dyDescent="0.3">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11">
        <f t="shared" si="188"/>
        <v>42181.958333333328</v>
      </c>
      <c r="P3042" s="11">
        <f t="shared" si="189"/>
        <v>42177.791909722218</v>
      </c>
      <c r="Q3042">
        <f t="shared" si="190"/>
        <v>108</v>
      </c>
      <c r="R3042">
        <f t="shared" si="191"/>
        <v>76.790000000000006</v>
      </c>
      <c r="S3042" t="s">
        <v>8320</v>
      </c>
      <c r="T3042" t="s">
        <v>8360</v>
      </c>
    </row>
    <row r="3043" spans="1:20" ht="28.8" x14ac:dyDescent="0.3">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11">
        <f t="shared" si="188"/>
        <v>42389.868611111116</v>
      </c>
      <c r="P3043" s="11">
        <f t="shared" si="189"/>
        <v>42359.868611111116</v>
      </c>
      <c r="Q3043">
        <f t="shared" si="190"/>
        <v>110</v>
      </c>
      <c r="R3043">
        <f t="shared" si="191"/>
        <v>96.53</v>
      </c>
      <c r="S3043" t="s">
        <v>8320</v>
      </c>
      <c r="T3043" t="s">
        <v>8360</v>
      </c>
    </row>
    <row r="3044" spans="1:20" ht="57.6" x14ac:dyDescent="0.3">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11">
        <f t="shared" si="188"/>
        <v>42283.688043981485</v>
      </c>
      <c r="P3044" s="11">
        <f t="shared" si="189"/>
        <v>42253.688043981485</v>
      </c>
      <c r="Q3044">
        <f t="shared" si="190"/>
        <v>128</v>
      </c>
      <c r="R3044">
        <f t="shared" si="191"/>
        <v>51.89</v>
      </c>
      <c r="S3044" t="s">
        <v>8320</v>
      </c>
      <c r="T3044" t="s">
        <v>8360</v>
      </c>
    </row>
    <row r="3045" spans="1:20" ht="43.2" x14ac:dyDescent="0.3">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11">
        <f t="shared" si="188"/>
        <v>42110.118055555555</v>
      </c>
      <c r="P3045" s="11">
        <f t="shared" si="189"/>
        <v>42083.070590277777</v>
      </c>
      <c r="Q3045">
        <f t="shared" si="190"/>
        <v>110</v>
      </c>
      <c r="R3045">
        <f t="shared" si="191"/>
        <v>128.91</v>
      </c>
      <c r="S3045" t="s">
        <v>8320</v>
      </c>
      <c r="T3045" t="s">
        <v>8360</v>
      </c>
    </row>
    <row r="3046" spans="1:20" ht="43.2" x14ac:dyDescent="0.3">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11">
        <f t="shared" si="188"/>
        <v>42402.7268287037</v>
      </c>
      <c r="P3046" s="11">
        <f t="shared" si="189"/>
        <v>42387.7268287037</v>
      </c>
      <c r="Q3046">
        <f t="shared" si="190"/>
        <v>109</v>
      </c>
      <c r="R3046">
        <f t="shared" si="191"/>
        <v>84.11</v>
      </c>
      <c r="S3046" t="s">
        <v>8320</v>
      </c>
      <c r="T3046" t="s">
        <v>8360</v>
      </c>
    </row>
    <row r="3047" spans="1:20" ht="43.2" x14ac:dyDescent="0.3">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11">
        <f t="shared" si="188"/>
        <v>41873.155729166669</v>
      </c>
      <c r="P3047" s="11">
        <f t="shared" si="189"/>
        <v>41843.155729166669</v>
      </c>
      <c r="Q3047">
        <f t="shared" si="190"/>
        <v>133</v>
      </c>
      <c r="R3047">
        <f t="shared" si="191"/>
        <v>82.94</v>
      </c>
      <c r="S3047" t="s">
        <v>8320</v>
      </c>
      <c r="T3047" t="s">
        <v>8360</v>
      </c>
    </row>
    <row r="3048" spans="1:20" ht="57.6" x14ac:dyDescent="0.3">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11">
        <f t="shared" si="188"/>
        <v>41892.202777777777</v>
      </c>
      <c r="P3048" s="11">
        <f t="shared" si="189"/>
        <v>41862.803078703706</v>
      </c>
      <c r="Q3048">
        <f t="shared" si="190"/>
        <v>191</v>
      </c>
      <c r="R3048">
        <f t="shared" si="191"/>
        <v>259.95</v>
      </c>
      <c r="S3048" t="s">
        <v>8320</v>
      </c>
      <c r="T3048" t="s">
        <v>8360</v>
      </c>
    </row>
    <row r="3049" spans="1:20" ht="43.2" x14ac:dyDescent="0.3">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11">
        <f t="shared" si="188"/>
        <v>42487.552777777775</v>
      </c>
      <c r="P3049" s="11">
        <f t="shared" si="189"/>
        <v>42443.989050925928</v>
      </c>
      <c r="Q3049">
        <f t="shared" si="190"/>
        <v>149</v>
      </c>
      <c r="R3049">
        <f t="shared" si="191"/>
        <v>37.25</v>
      </c>
      <c r="S3049" t="s">
        <v>8320</v>
      </c>
      <c r="T3049" t="s">
        <v>8360</v>
      </c>
    </row>
    <row r="3050" spans="1:20" ht="43.2" x14ac:dyDescent="0.3">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11">
        <f t="shared" si="188"/>
        <v>42004.890277777777</v>
      </c>
      <c r="P3050" s="11">
        <f t="shared" si="189"/>
        <v>41975.901180555549</v>
      </c>
      <c r="Q3050">
        <f t="shared" si="190"/>
        <v>166</v>
      </c>
      <c r="R3050">
        <f t="shared" si="191"/>
        <v>177.02</v>
      </c>
      <c r="S3050" t="s">
        <v>8320</v>
      </c>
      <c r="T3050" t="s">
        <v>8360</v>
      </c>
    </row>
    <row r="3051" spans="1:20" ht="57.6" x14ac:dyDescent="0.3">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11">
        <f t="shared" si="188"/>
        <v>42169.014525462961</v>
      </c>
      <c r="P3051" s="11">
        <f t="shared" si="189"/>
        <v>42139.014525462961</v>
      </c>
      <c r="Q3051">
        <f t="shared" si="190"/>
        <v>107</v>
      </c>
      <c r="R3051">
        <f t="shared" si="191"/>
        <v>74.069999999999993</v>
      </c>
      <c r="S3051" t="s">
        <v>8320</v>
      </c>
      <c r="T3051" t="s">
        <v>8360</v>
      </c>
    </row>
    <row r="3052" spans="1:20" ht="28.8" x14ac:dyDescent="0.3">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11">
        <f t="shared" si="188"/>
        <v>42495.16851851852</v>
      </c>
      <c r="P3052" s="11">
        <f t="shared" si="189"/>
        <v>42465.16851851852</v>
      </c>
      <c r="Q3052">
        <f t="shared" si="190"/>
        <v>106</v>
      </c>
      <c r="R3052">
        <f t="shared" si="191"/>
        <v>70.67</v>
      </c>
      <c r="S3052" t="s">
        <v>8320</v>
      </c>
      <c r="T3052" t="s">
        <v>8360</v>
      </c>
    </row>
    <row r="3053" spans="1:20" ht="57.6" x14ac:dyDescent="0.3">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11">
        <f t="shared" si="188"/>
        <v>42774.416030092587</v>
      </c>
      <c r="P3053" s="11">
        <f t="shared" si="189"/>
        <v>42744.416030092587</v>
      </c>
      <c r="Q3053">
        <f t="shared" si="190"/>
        <v>24</v>
      </c>
      <c r="R3053">
        <f t="shared" si="191"/>
        <v>23.63</v>
      </c>
      <c r="S3053" t="s">
        <v>8320</v>
      </c>
      <c r="T3053" t="s">
        <v>8360</v>
      </c>
    </row>
    <row r="3054" spans="1:20" ht="43.2" x14ac:dyDescent="0.3">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11">
        <f t="shared" si="188"/>
        <v>42152.665972222225</v>
      </c>
      <c r="P3054" s="11">
        <f t="shared" si="189"/>
        <v>42122.670069444444</v>
      </c>
      <c r="Q3054">
        <f t="shared" si="190"/>
        <v>0</v>
      </c>
      <c r="R3054">
        <f t="shared" si="191"/>
        <v>37.5</v>
      </c>
      <c r="S3054" t="s">
        <v>8320</v>
      </c>
      <c r="T3054" t="s">
        <v>8360</v>
      </c>
    </row>
    <row r="3055" spans="1:20" ht="57.6" x14ac:dyDescent="0.3">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11">
        <f t="shared" si="188"/>
        <v>41914.165972222225</v>
      </c>
      <c r="P3055" s="11">
        <f t="shared" si="189"/>
        <v>41862.761724537035</v>
      </c>
      <c r="Q3055">
        <f t="shared" si="190"/>
        <v>0</v>
      </c>
      <c r="R3055">
        <f t="shared" si="191"/>
        <v>13.33</v>
      </c>
      <c r="S3055" t="s">
        <v>8320</v>
      </c>
      <c r="T3055" t="s">
        <v>8360</v>
      </c>
    </row>
    <row r="3056" spans="1:20" ht="43.2" x14ac:dyDescent="0.3">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11">
        <f t="shared" si="188"/>
        <v>42065.044444444444</v>
      </c>
      <c r="P3056" s="11">
        <f t="shared" si="189"/>
        <v>42027.832800925928</v>
      </c>
      <c r="Q3056">
        <f t="shared" si="190"/>
        <v>0</v>
      </c>
      <c r="R3056">
        <f t="shared" si="191"/>
        <v>0</v>
      </c>
      <c r="S3056" t="s">
        <v>8320</v>
      </c>
      <c r="T3056" t="s">
        <v>8360</v>
      </c>
    </row>
    <row r="3057" spans="1:20" ht="43.2" x14ac:dyDescent="0.3">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11">
        <f t="shared" si="188"/>
        <v>42013.95821759259</v>
      </c>
      <c r="P3057" s="11">
        <f t="shared" si="189"/>
        <v>41953.95821759259</v>
      </c>
      <c r="Q3057">
        <f t="shared" si="190"/>
        <v>0</v>
      </c>
      <c r="R3057">
        <f t="shared" si="191"/>
        <v>1</v>
      </c>
      <c r="S3057" t="s">
        <v>8320</v>
      </c>
      <c r="T3057" t="s">
        <v>8360</v>
      </c>
    </row>
    <row r="3058" spans="1:20" ht="43.2" x14ac:dyDescent="0.3">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11">
        <f t="shared" si="188"/>
        <v>41911.636388888888</v>
      </c>
      <c r="P3058" s="11">
        <f t="shared" si="189"/>
        <v>41851.636388888888</v>
      </c>
      <c r="Q3058">
        <f t="shared" si="190"/>
        <v>0</v>
      </c>
      <c r="R3058">
        <f t="shared" si="191"/>
        <v>0</v>
      </c>
      <c r="S3058" t="s">
        <v>8320</v>
      </c>
      <c r="T3058" t="s">
        <v>8360</v>
      </c>
    </row>
    <row r="3059" spans="1:20" ht="43.2" x14ac:dyDescent="0.3">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11">
        <f t="shared" si="188"/>
        <v>42463.608923611115</v>
      </c>
      <c r="P3059" s="11">
        <f t="shared" si="189"/>
        <v>42433.650590277779</v>
      </c>
      <c r="Q3059">
        <f t="shared" si="190"/>
        <v>0</v>
      </c>
      <c r="R3059">
        <f t="shared" si="191"/>
        <v>0</v>
      </c>
      <c r="S3059" t="s">
        <v>8320</v>
      </c>
      <c r="T3059" t="s">
        <v>8360</v>
      </c>
    </row>
    <row r="3060" spans="1:20" ht="57.6" x14ac:dyDescent="0.3">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11">
        <f t="shared" si="188"/>
        <v>42510.374305555553</v>
      </c>
      <c r="P3060" s="11">
        <f t="shared" si="189"/>
        <v>42460.374305555553</v>
      </c>
      <c r="Q3060">
        <f t="shared" si="190"/>
        <v>0</v>
      </c>
      <c r="R3060">
        <f t="shared" si="191"/>
        <v>1</v>
      </c>
      <c r="S3060" t="s">
        <v>8320</v>
      </c>
      <c r="T3060" t="s">
        <v>8360</v>
      </c>
    </row>
    <row r="3061" spans="1:20" ht="43.2" x14ac:dyDescent="0.3">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11">
        <f t="shared" si="188"/>
        <v>41859.935717592591</v>
      </c>
      <c r="P3061" s="11">
        <f t="shared" si="189"/>
        <v>41829.935717592591</v>
      </c>
      <c r="Q3061">
        <f t="shared" si="190"/>
        <v>3</v>
      </c>
      <c r="R3061">
        <f t="shared" si="191"/>
        <v>41</v>
      </c>
      <c r="S3061" t="s">
        <v>8320</v>
      </c>
      <c r="T3061" t="s">
        <v>8360</v>
      </c>
    </row>
    <row r="3062" spans="1:20" ht="28.8" x14ac:dyDescent="0.3">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11">
        <f t="shared" si="188"/>
        <v>42275.274699074071</v>
      </c>
      <c r="P3062" s="11">
        <f t="shared" si="189"/>
        <v>42245.274699074071</v>
      </c>
      <c r="Q3062">
        <f t="shared" si="190"/>
        <v>0</v>
      </c>
      <c r="R3062">
        <f t="shared" si="191"/>
        <v>55.83</v>
      </c>
      <c r="S3062" t="s">
        <v>8320</v>
      </c>
      <c r="T3062" t="s">
        <v>8360</v>
      </c>
    </row>
    <row r="3063" spans="1:20" x14ac:dyDescent="0.3">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11">
        <f t="shared" si="188"/>
        <v>41864.784120370372</v>
      </c>
      <c r="P3063" s="11">
        <f t="shared" si="189"/>
        <v>41834.784120370372</v>
      </c>
      <c r="Q3063">
        <f t="shared" si="190"/>
        <v>0</v>
      </c>
      <c r="R3063">
        <f t="shared" si="191"/>
        <v>0</v>
      </c>
      <c r="S3063" t="s">
        <v>8320</v>
      </c>
      <c r="T3063" t="s">
        <v>8360</v>
      </c>
    </row>
    <row r="3064" spans="1:20" ht="43.2" x14ac:dyDescent="0.3">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11">
        <f t="shared" si="188"/>
        <v>42277.75</v>
      </c>
      <c r="P3064" s="11">
        <f t="shared" si="189"/>
        <v>42248.535787037035</v>
      </c>
      <c r="Q3064">
        <f t="shared" si="190"/>
        <v>67</v>
      </c>
      <c r="R3064">
        <f t="shared" si="191"/>
        <v>99.76</v>
      </c>
      <c r="S3064" t="s">
        <v>8320</v>
      </c>
      <c r="T3064" t="s">
        <v>8360</v>
      </c>
    </row>
    <row r="3065" spans="1:20" ht="43.2" x14ac:dyDescent="0.3">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11">
        <f t="shared" si="188"/>
        <v>42665.922893518517</v>
      </c>
      <c r="P3065" s="11">
        <f t="shared" si="189"/>
        <v>42630.922893518517</v>
      </c>
      <c r="Q3065">
        <f t="shared" si="190"/>
        <v>20</v>
      </c>
      <c r="R3065">
        <f t="shared" si="191"/>
        <v>25.52</v>
      </c>
      <c r="S3065" t="s">
        <v>8320</v>
      </c>
      <c r="T3065" t="s">
        <v>8360</v>
      </c>
    </row>
    <row r="3066" spans="1:20" ht="28.8" x14ac:dyDescent="0.3">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11">
        <f t="shared" si="188"/>
        <v>42330.290972222225</v>
      </c>
      <c r="P3066" s="11">
        <f t="shared" si="189"/>
        <v>42299.130162037036</v>
      </c>
      <c r="Q3066">
        <f t="shared" si="190"/>
        <v>11</v>
      </c>
      <c r="R3066">
        <f t="shared" si="191"/>
        <v>117.65</v>
      </c>
      <c r="S3066" t="s">
        <v>8320</v>
      </c>
      <c r="T3066" t="s">
        <v>8360</v>
      </c>
    </row>
    <row r="3067" spans="1:20" ht="43.2" x14ac:dyDescent="0.3">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11">
        <f t="shared" si="188"/>
        <v>41850.055231481485</v>
      </c>
      <c r="P3067" s="11">
        <f t="shared" si="189"/>
        <v>41825.055231481485</v>
      </c>
      <c r="Q3067">
        <f t="shared" si="190"/>
        <v>0</v>
      </c>
      <c r="R3067">
        <f t="shared" si="191"/>
        <v>5</v>
      </c>
      <c r="S3067" t="s">
        <v>8320</v>
      </c>
      <c r="T3067" t="s">
        <v>8360</v>
      </c>
    </row>
    <row r="3068" spans="1:20" ht="43.2" x14ac:dyDescent="0.3">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11">
        <f t="shared" si="188"/>
        <v>42561.228437500002</v>
      </c>
      <c r="P3068" s="11">
        <f t="shared" si="189"/>
        <v>42531.228437500002</v>
      </c>
      <c r="Q3068">
        <f t="shared" si="190"/>
        <v>12</v>
      </c>
      <c r="R3068">
        <f t="shared" si="191"/>
        <v>2796.67</v>
      </c>
      <c r="S3068" t="s">
        <v>8320</v>
      </c>
      <c r="T3068" t="s">
        <v>8360</v>
      </c>
    </row>
    <row r="3069" spans="1:20" ht="43.2" x14ac:dyDescent="0.3">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11">
        <f t="shared" si="188"/>
        <v>42256.938414351855</v>
      </c>
      <c r="P3069" s="11">
        <f t="shared" si="189"/>
        <v>42226.938414351855</v>
      </c>
      <c r="Q3069">
        <f t="shared" si="190"/>
        <v>3</v>
      </c>
      <c r="R3069">
        <f t="shared" si="191"/>
        <v>200</v>
      </c>
      <c r="S3069" t="s">
        <v>8320</v>
      </c>
      <c r="T3069" t="s">
        <v>8360</v>
      </c>
    </row>
    <row r="3070" spans="1:20" ht="43.2" x14ac:dyDescent="0.3">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11">
        <f t="shared" si="188"/>
        <v>42293.691574074073</v>
      </c>
      <c r="P3070" s="11">
        <f t="shared" si="189"/>
        <v>42263.691574074073</v>
      </c>
      <c r="Q3070">
        <f t="shared" si="190"/>
        <v>0</v>
      </c>
      <c r="R3070">
        <f t="shared" si="191"/>
        <v>87.5</v>
      </c>
      <c r="S3070" t="s">
        <v>8320</v>
      </c>
      <c r="T3070" t="s">
        <v>8360</v>
      </c>
    </row>
    <row r="3071" spans="1:20" ht="43.2" x14ac:dyDescent="0.3">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11">
        <f t="shared" si="188"/>
        <v>41987.833726851852</v>
      </c>
      <c r="P3071" s="11">
        <f t="shared" si="189"/>
        <v>41957.833726851852</v>
      </c>
      <c r="Q3071">
        <f t="shared" si="190"/>
        <v>14</v>
      </c>
      <c r="R3071">
        <f t="shared" si="191"/>
        <v>20.14</v>
      </c>
      <c r="S3071" t="s">
        <v>8320</v>
      </c>
      <c r="T3071" t="s">
        <v>8360</v>
      </c>
    </row>
    <row r="3072" spans="1:20" ht="43.2" x14ac:dyDescent="0.3">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11">
        <f t="shared" si="188"/>
        <v>42711.733437499999</v>
      </c>
      <c r="P3072" s="11">
        <f t="shared" si="189"/>
        <v>42690.733437499999</v>
      </c>
      <c r="Q3072">
        <f t="shared" si="190"/>
        <v>3</v>
      </c>
      <c r="R3072">
        <f t="shared" si="191"/>
        <v>20.88</v>
      </c>
      <c r="S3072" t="s">
        <v>8320</v>
      </c>
      <c r="T3072" t="s">
        <v>8360</v>
      </c>
    </row>
    <row r="3073" spans="1:20" ht="43.2" x14ac:dyDescent="0.3">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11">
        <f t="shared" si="188"/>
        <v>42115.249305555553</v>
      </c>
      <c r="P3073" s="11">
        <f t="shared" si="189"/>
        <v>42097.732418981483</v>
      </c>
      <c r="Q3073">
        <f t="shared" si="190"/>
        <v>60</v>
      </c>
      <c r="R3073">
        <f t="shared" si="191"/>
        <v>61.31</v>
      </c>
      <c r="S3073" t="s">
        <v>8320</v>
      </c>
      <c r="T3073" t="s">
        <v>8360</v>
      </c>
    </row>
    <row r="3074" spans="1:20" ht="43.2" x14ac:dyDescent="0.3">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11">
        <f t="shared" ref="O3074:O3137" si="192">(((I3074/60)/60)/24)+DATE(1970,1,1)</f>
        <v>42673.073611111111</v>
      </c>
      <c r="P3074" s="11">
        <f t="shared" ref="P3074:P3137" si="193">(((J3074/60)/60)/24)+DATE(1970,1,1)</f>
        <v>42658.690532407403</v>
      </c>
      <c r="Q3074">
        <f t="shared" ref="Q3074:Q3137" si="194">ROUND(E3074/D3074*100,0)</f>
        <v>0</v>
      </c>
      <c r="R3074">
        <f t="shared" si="191"/>
        <v>1</v>
      </c>
      <c r="S3074" t="s">
        <v>8320</v>
      </c>
      <c r="T3074" t="s">
        <v>8360</v>
      </c>
    </row>
    <row r="3075" spans="1:20" ht="43.2" x14ac:dyDescent="0.3">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11">
        <f t="shared" si="192"/>
        <v>42169.804861111115</v>
      </c>
      <c r="P3075" s="11">
        <f t="shared" si="193"/>
        <v>42111.684027777781</v>
      </c>
      <c r="Q3075">
        <f t="shared" si="194"/>
        <v>0</v>
      </c>
      <c r="R3075">
        <f t="shared" ref="R3075:R3138" si="195">IFERROR(ROUND(E3075/L3075,2),0)</f>
        <v>92.14</v>
      </c>
      <c r="S3075" t="s">
        <v>8320</v>
      </c>
      <c r="T3075" t="s">
        <v>8360</v>
      </c>
    </row>
    <row r="3076" spans="1:20" ht="57.6" x14ac:dyDescent="0.3">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11">
        <f t="shared" si="192"/>
        <v>42439.571284722217</v>
      </c>
      <c r="P3076" s="11">
        <f t="shared" si="193"/>
        <v>42409.571284722217</v>
      </c>
      <c r="Q3076">
        <f t="shared" si="194"/>
        <v>0</v>
      </c>
      <c r="R3076">
        <f t="shared" si="195"/>
        <v>7.33</v>
      </c>
      <c r="S3076" t="s">
        <v>8320</v>
      </c>
      <c r="T3076" t="s">
        <v>8360</v>
      </c>
    </row>
    <row r="3077" spans="1:20" ht="43.2" x14ac:dyDescent="0.3">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11">
        <f t="shared" si="192"/>
        <v>42601.102314814809</v>
      </c>
      <c r="P3077" s="11">
        <f t="shared" si="193"/>
        <v>42551.102314814809</v>
      </c>
      <c r="Q3077">
        <f t="shared" si="194"/>
        <v>9</v>
      </c>
      <c r="R3077">
        <f t="shared" si="195"/>
        <v>64.8</v>
      </c>
      <c r="S3077" t="s">
        <v>8320</v>
      </c>
      <c r="T3077" t="s">
        <v>8360</v>
      </c>
    </row>
    <row r="3078" spans="1:20" ht="28.8" x14ac:dyDescent="0.3">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11">
        <f t="shared" si="192"/>
        <v>42286.651886574073</v>
      </c>
      <c r="P3078" s="11">
        <f t="shared" si="193"/>
        <v>42226.651886574073</v>
      </c>
      <c r="Q3078">
        <f t="shared" si="194"/>
        <v>15</v>
      </c>
      <c r="R3078">
        <f t="shared" si="195"/>
        <v>30.12</v>
      </c>
      <c r="S3078" t="s">
        <v>8320</v>
      </c>
      <c r="T3078" t="s">
        <v>8360</v>
      </c>
    </row>
    <row r="3079" spans="1:20" ht="43.2" x14ac:dyDescent="0.3">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11">
        <f t="shared" si="192"/>
        <v>42796.956921296296</v>
      </c>
      <c r="P3079" s="11">
        <f t="shared" si="193"/>
        <v>42766.956921296296</v>
      </c>
      <c r="Q3079">
        <f t="shared" si="194"/>
        <v>0</v>
      </c>
      <c r="R3079">
        <f t="shared" si="195"/>
        <v>52.5</v>
      </c>
      <c r="S3079" t="s">
        <v>8320</v>
      </c>
      <c r="T3079" t="s">
        <v>8360</v>
      </c>
    </row>
    <row r="3080" spans="1:20" ht="43.2" x14ac:dyDescent="0.3">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11">
        <f t="shared" si="192"/>
        <v>42061.138831018514</v>
      </c>
      <c r="P3080" s="11">
        <f t="shared" si="193"/>
        <v>42031.138831018514</v>
      </c>
      <c r="Q3080">
        <f t="shared" si="194"/>
        <v>0</v>
      </c>
      <c r="R3080">
        <f t="shared" si="195"/>
        <v>23.67</v>
      </c>
      <c r="S3080" t="s">
        <v>8320</v>
      </c>
      <c r="T3080" t="s">
        <v>8360</v>
      </c>
    </row>
    <row r="3081" spans="1:20" ht="43.2" x14ac:dyDescent="0.3">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11">
        <f t="shared" si="192"/>
        <v>42085.671701388885</v>
      </c>
      <c r="P3081" s="11">
        <f t="shared" si="193"/>
        <v>42055.713368055556</v>
      </c>
      <c r="Q3081">
        <f t="shared" si="194"/>
        <v>1</v>
      </c>
      <c r="R3081">
        <f t="shared" si="195"/>
        <v>415.78</v>
      </c>
      <c r="S3081" t="s">
        <v>8320</v>
      </c>
      <c r="T3081" t="s">
        <v>8360</v>
      </c>
    </row>
    <row r="3082" spans="1:20" ht="43.2" x14ac:dyDescent="0.3">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11">
        <f t="shared" si="192"/>
        <v>42000.0699537037</v>
      </c>
      <c r="P3082" s="11">
        <f t="shared" si="193"/>
        <v>41940.028287037036</v>
      </c>
      <c r="Q3082">
        <f t="shared" si="194"/>
        <v>0</v>
      </c>
      <c r="R3082">
        <f t="shared" si="195"/>
        <v>53.71</v>
      </c>
      <c r="S3082" t="s">
        <v>8320</v>
      </c>
      <c r="T3082" t="s">
        <v>8360</v>
      </c>
    </row>
    <row r="3083" spans="1:20" ht="43.2" x14ac:dyDescent="0.3">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11">
        <f t="shared" si="192"/>
        <v>42267.181608796294</v>
      </c>
      <c r="P3083" s="11">
        <f t="shared" si="193"/>
        <v>42237.181608796294</v>
      </c>
      <c r="Q3083">
        <f t="shared" si="194"/>
        <v>0</v>
      </c>
      <c r="R3083">
        <f t="shared" si="195"/>
        <v>420.6</v>
      </c>
      <c r="S3083" t="s">
        <v>8320</v>
      </c>
      <c r="T3083" t="s">
        <v>8360</v>
      </c>
    </row>
    <row r="3084" spans="1:20" ht="43.2" x14ac:dyDescent="0.3">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11">
        <f t="shared" si="192"/>
        <v>42323.96465277778</v>
      </c>
      <c r="P3084" s="11">
        <f t="shared" si="193"/>
        <v>42293.922986111109</v>
      </c>
      <c r="Q3084">
        <f t="shared" si="194"/>
        <v>0</v>
      </c>
      <c r="R3084">
        <f t="shared" si="195"/>
        <v>0</v>
      </c>
      <c r="S3084" t="s">
        <v>8320</v>
      </c>
      <c r="T3084" t="s">
        <v>8360</v>
      </c>
    </row>
    <row r="3085" spans="1:20" ht="57.6" x14ac:dyDescent="0.3">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11">
        <f t="shared" si="192"/>
        <v>41883.208333333336</v>
      </c>
      <c r="P3085" s="11">
        <f t="shared" si="193"/>
        <v>41853.563402777778</v>
      </c>
      <c r="Q3085">
        <f t="shared" si="194"/>
        <v>0</v>
      </c>
      <c r="R3085">
        <f t="shared" si="195"/>
        <v>18.670000000000002</v>
      </c>
      <c r="S3085" t="s">
        <v>8320</v>
      </c>
      <c r="T3085" t="s">
        <v>8360</v>
      </c>
    </row>
    <row r="3086" spans="1:20" ht="57.6" x14ac:dyDescent="0.3">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11">
        <f t="shared" si="192"/>
        <v>42129.783333333333</v>
      </c>
      <c r="P3086" s="11">
        <f t="shared" si="193"/>
        <v>42100.723738425921</v>
      </c>
      <c r="Q3086">
        <f t="shared" si="194"/>
        <v>12</v>
      </c>
      <c r="R3086">
        <f t="shared" si="195"/>
        <v>78.33</v>
      </c>
      <c r="S3086" t="s">
        <v>8320</v>
      </c>
      <c r="T3086" t="s">
        <v>8360</v>
      </c>
    </row>
    <row r="3087" spans="1:20" ht="43.2" x14ac:dyDescent="0.3">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11">
        <f t="shared" si="192"/>
        <v>42276.883784722217</v>
      </c>
      <c r="P3087" s="11">
        <f t="shared" si="193"/>
        <v>42246.883784722217</v>
      </c>
      <c r="Q3087">
        <f t="shared" si="194"/>
        <v>2</v>
      </c>
      <c r="R3087">
        <f t="shared" si="195"/>
        <v>67.78</v>
      </c>
      <c r="S3087" t="s">
        <v>8320</v>
      </c>
      <c r="T3087" t="s">
        <v>8360</v>
      </c>
    </row>
    <row r="3088" spans="1:20" ht="43.2" x14ac:dyDescent="0.3">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11">
        <f t="shared" si="192"/>
        <v>42233.67082175926</v>
      </c>
      <c r="P3088" s="11">
        <f t="shared" si="193"/>
        <v>42173.67082175926</v>
      </c>
      <c r="Q3088">
        <f t="shared" si="194"/>
        <v>0</v>
      </c>
      <c r="R3088">
        <f t="shared" si="195"/>
        <v>16.670000000000002</v>
      </c>
      <c r="S3088" t="s">
        <v>8320</v>
      </c>
      <c r="T3088" t="s">
        <v>8360</v>
      </c>
    </row>
    <row r="3089" spans="1:20" ht="43.2" x14ac:dyDescent="0.3">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11">
        <f t="shared" si="192"/>
        <v>42725.192013888889</v>
      </c>
      <c r="P3089" s="11">
        <f t="shared" si="193"/>
        <v>42665.150347222225</v>
      </c>
      <c r="Q3089">
        <f t="shared" si="194"/>
        <v>1</v>
      </c>
      <c r="R3089">
        <f t="shared" si="195"/>
        <v>62.5</v>
      </c>
      <c r="S3089" t="s">
        <v>8320</v>
      </c>
      <c r="T3089" t="s">
        <v>8360</v>
      </c>
    </row>
    <row r="3090" spans="1:20" ht="43.2" x14ac:dyDescent="0.3">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11">
        <f t="shared" si="192"/>
        <v>42012.570138888885</v>
      </c>
      <c r="P3090" s="11">
        <f t="shared" si="193"/>
        <v>41981.57230324074</v>
      </c>
      <c r="Q3090">
        <f t="shared" si="194"/>
        <v>0</v>
      </c>
      <c r="R3090">
        <f t="shared" si="195"/>
        <v>42</v>
      </c>
      <c r="S3090" t="s">
        <v>8320</v>
      </c>
      <c r="T3090" t="s">
        <v>8360</v>
      </c>
    </row>
    <row r="3091" spans="1:20" ht="43.2" x14ac:dyDescent="0.3">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11">
        <f t="shared" si="192"/>
        <v>42560.082638888889</v>
      </c>
      <c r="P3091" s="11">
        <f t="shared" si="193"/>
        <v>42528.542627314819</v>
      </c>
      <c r="Q3091">
        <f t="shared" si="194"/>
        <v>23</v>
      </c>
      <c r="R3091">
        <f t="shared" si="195"/>
        <v>130.09</v>
      </c>
      <c r="S3091" t="s">
        <v>8320</v>
      </c>
      <c r="T3091" t="s">
        <v>8360</v>
      </c>
    </row>
    <row r="3092" spans="1:20" ht="43.2" x14ac:dyDescent="0.3">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11">
        <f t="shared" si="192"/>
        <v>42125.777141203704</v>
      </c>
      <c r="P3092" s="11">
        <f t="shared" si="193"/>
        <v>42065.818807870368</v>
      </c>
      <c r="Q3092">
        <f t="shared" si="194"/>
        <v>5</v>
      </c>
      <c r="R3092">
        <f t="shared" si="195"/>
        <v>1270.22</v>
      </c>
      <c r="S3092" t="s">
        <v>8320</v>
      </c>
      <c r="T3092" t="s">
        <v>8360</v>
      </c>
    </row>
    <row r="3093" spans="1:20" ht="57.6" x14ac:dyDescent="0.3">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11">
        <f t="shared" si="192"/>
        <v>42596.948414351849</v>
      </c>
      <c r="P3093" s="11">
        <f t="shared" si="193"/>
        <v>42566.948414351849</v>
      </c>
      <c r="Q3093">
        <f t="shared" si="194"/>
        <v>16</v>
      </c>
      <c r="R3093">
        <f t="shared" si="195"/>
        <v>88.44</v>
      </c>
      <c r="S3093" t="s">
        <v>8320</v>
      </c>
      <c r="T3093" t="s">
        <v>8360</v>
      </c>
    </row>
    <row r="3094" spans="1:20" ht="43.2" x14ac:dyDescent="0.3">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11">
        <f t="shared" si="192"/>
        <v>42292.916666666672</v>
      </c>
      <c r="P3094" s="11">
        <f t="shared" si="193"/>
        <v>42255.619351851856</v>
      </c>
      <c r="Q3094">
        <f t="shared" si="194"/>
        <v>1</v>
      </c>
      <c r="R3094">
        <f t="shared" si="195"/>
        <v>56.34</v>
      </c>
      <c r="S3094" t="s">
        <v>8320</v>
      </c>
      <c r="T3094" t="s">
        <v>8360</v>
      </c>
    </row>
    <row r="3095" spans="1:20" ht="57.6" x14ac:dyDescent="0.3">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11">
        <f t="shared" si="192"/>
        <v>41791.165972222225</v>
      </c>
      <c r="P3095" s="11">
        <f t="shared" si="193"/>
        <v>41760.909039351849</v>
      </c>
      <c r="Q3095">
        <f t="shared" si="194"/>
        <v>23</v>
      </c>
      <c r="R3095">
        <f t="shared" si="195"/>
        <v>53.53</v>
      </c>
      <c r="S3095" t="s">
        <v>8320</v>
      </c>
      <c r="T3095" t="s">
        <v>8360</v>
      </c>
    </row>
    <row r="3096" spans="1:20" ht="43.2" x14ac:dyDescent="0.3">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11">
        <f t="shared" si="192"/>
        <v>42267.795787037037</v>
      </c>
      <c r="P3096" s="11">
        <f t="shared" si="193"/>
        <v>42207.795787037037</v>
      </c>
      <c r="Q3096">
        <f t="shared" si="194"/>
        <v>0</v>
      </c>
      <c r="R3096">
        <f t="shared" si="195"/>
        <v>25</v>
      </c>
      <c r="S3096" t="s">
        <v>8320</v>
      </c>
      <c r="T3096" t="s">
        <v>8360</v>
      </c>
    </row>
    <row r="3097" spans="1:20" ht="43.2" x14ac:dyDescent="0.3">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11">
        <f t="shared" si="192"/>
        <v>42583.025231481486</v>
      </c>
      <c r="P3097" s="11">
        <f t="shared" si="193"/>
        <v>42523.025231481486</v>
      </c>
      <c r="Q3097">
        <f t="shared" si="194"/>
        <v>0</v>
      </c>
      <c r="R3097">
        <f t="shared" si="195"/>
        <v>50</v>
      </c>
      <c r="S3097" t="s">
        <v>8320</v>
      </c>
      <c r="T3097" t="s">
        <v>8360</v>
      </c>
    </row>
    <row r="3098" spans="1:20" ht="43.2" x14ac:dyDescent="0.3">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11">
        <f t="shared" si="192"/>
        <v>42144.825532407413</v>
      </c>
      <c r="P3098" s="11">
        <f t="shared" si="193"/>
        <v>42114.825532407413</v>
      </c>
      <c r="Q3098">
        <f t="shared" si="194"/>
        <v>4</v>
      </c>
      <c r="R3098">
        <f t="shared" si="195"/>
        <v>56.79</v>
      </c>
      <c r="S3098" t="s">
        <v>8320</v>
      </c>
      <c r="T3098" t="s">
        <v>8360</v>
      </c>
    </row>
    <row r="3099" spans="1:20" ht="43.2" x14ac:dyDescent="0.3">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11">
        <f t="shared" si="192"/>
        <v>42650.583333333328</v>
      </c>
      <c r="P3099" s="11">
        <f t="shared" si="193"/>
        <v>42629.503483796296</v>
      </c>
      <c r="Q3099">
        <f t="shared" si="194"/>
        <v>17</v>
      </c>
      <c r="R3099">
        <f t="shared" si="195"/>
        <v>40.83</v>
      </c>
      <c r="S3099" t="s">
        <v>8320</v>
      </c>
      <c r="T3099" t="s">
        <v>8360</v>
      </c>
    </row>
    <row r="3100" spans="1:20" ht="43.2" x14ac:dyDescent="0.3">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11">
        <f t="shared" si="192"/>
        <v>42408.01180555555</v>
      </c>
      <c r="P3100" s="11">
        <f t="shared" si="193"/>
        <v>42359.792233796295</v>
      </c>
      <c r="Q3100">
        <f t="shared" si="194"/>
        <v>4</v>
      </c>
      <c r="R3100">
        <f t="shared" si="195"/>
        <v>65.11</v>
      </c>
      <c r="S3100" t="s">
        <v>8320</v>
      </c>
      <c r="T3100" t="s">
        <v>8360</v>
      </c>
    </row>
    <row r="3101" spans="1:20" ht="43.2" x14ac:dyDescent="0.3">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11">
        <f t="shared" si="192"/>
        <v>42412.189710648148</v>
      </c>
      <c r="P3101" s="11">
        <f t="shared" si="193"/>
        <v>42382.189710648148</v>
      </c>
      <c r="Q3101">
        <f t="shared" si="194"/>
        <v>14</v>
      </c>
      <c r="R3101">
        <f t="shared" si="195"/>
        <v>55.6</v>
      </c>
      <c r="S3101" t="s">
        <v>8320</v>
      </c>
      <c r="T3101" t="s">
        <v>8360</v>
      </c>
    </row>
    <row r="3102" spans="1:20" ht="43.2" x14ac:dyDescent="0.3">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11">
        <f t="shared" si="192"/>
        <v>41932.622395833336</v>
      </c>
      <c r="P3102" s="11">
        <f t="shared" si="193"/>
        <v>41902.622395833336</v>
      </c>
      <c r="Q3102">
        <f t="shared" si="194"/>
        <v>15</v>
      </c>
      <c r="R3102">
        <f t="shared" si="195"/>
        <v>140.54</v>
      </c>
      <c r="S3102" t="s">
        <v>8320</v>
      </c>
      <c r="T3102" t="s">
        <v>8360</v>
      </c>
    </row>
    <row r="3103" spans="1:20" ht="57.6" x14ac:dyDescent="0.3">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11">
        <f t="shared" si="192"/>
        <v>42201.330555555556</v>
      </c>
      <c r="P3103" s="11">
        <f t="shared" si="193"/>
        <v>42171.383530092593</v>
      </c>
      <c r="Q3103">
        <f t="shared" si="194"/>
        <v>12</v>
      </c>
      <c r="R3103">
        <f t="shared" si="195"/>
        <v>25</v>
      </c>
      <c r="S3103" t="s">
        <v>8320</v>
      </c>
      <c r="T3103" t="s">
        <v>8360</v>
      </c>
    </row>
    <row r="3104" spans="1:20" ht="57.6" x14ac:dyDescent="0.3">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11">
        <f t="shared" si="192"/>
        <v>42605.340486111112</v>
      </c>
      <c r="P3104" s="11">
        <f t="shared" si="193"/>
        <v>42555.340486111112</v>
      </c>
      <c r="Q3104">
        <f t="shared" si="194"/>
        <v>39</v>
      </c>
      <c r="R3104">
        <f t="shared" si="195"/>
        <v>69.53</v>
      </c>
      <c r="S3104" t="s">
        <v>8320</v>
      </c>
      <c r="T3104" t="s">
        <v>8360</v>
      </c>
    </row>
    <row r="3105" spans="1:20" ht="28.8" x14ac:dyDescent="0.3">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11">
        <f t="shared" si="192"/>
        <v>42167.156319444446</v>
      </c>
      <c r="P3105" s="11">
        <f t="shared" si="193"/>
        <v>42107.156319444446</v>
      </c>
      <c r="Q3105">
        <f t="shared" si="194"/>
        <v>0</v>
      </c>
      <c r="R3105">
        <f t="shared" si="195"/>
        <v>5.5</v>
      </c>
      <c r="S3105" t="s">
        <v>8320</v>
      </c>
      <c r="T3105" t="s">
        <v>8360</v>
      </c>
    </row>
    <row r="3106" spans="1:20" ht="43.2" x14ac:dyDescent="0.3">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11">
        <f t="shared" si="192"/>
        <v>42038.083333333328</v>
      </c>
      <c r="P3106" s="11">
        <f t="shared" si="193"/>
        <v>42006.908692129626</v>
      </c>
      <c r="Q3106">
        <f t="shared" si="194"/>
        <v>30</v>
      </c>
      <c r="R3106">
        <f t="shared" si="195"/>
        <v>237</v>
      </c>
      <c r="S3106" t="s">
        <v>8320</v>
      </c>
      <c r="T3106" t="s">
        <v>8360</v>
      </c>
    </row>
    <row r="3107" spans="1:20" ht="43.2" x14ac:dyDescent="0.3">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11">
        <f t="shared" si="192"/>
        <v>41931.208333333336</v>
      </c>
      <c r="P3107" s="11">
        <f t="shared" si="193"/>
        <v>41876.718935185185</v>
      </c>
      <c r="Q3107">
        <f t="shared" si="194"/>
        <v>42</v>
      </c>
      <c r="R3107">
        <f t="shared" si="195"/>
        <v>79.87</v>
      </c>
      <c r="S3107" t="s">
        <v>8320</v>
      </c>
      <c r="T3107" t="s">
        <v>8360</v>
      </c>
    </row>
    <row r="3108" spans="1:20" ht="57.6" x14ac:dyDescent="0.3">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11">
        <f t="shared" si="192"/>
        <v>42263.916666666672</v>
      </c>
      <c r="P3108" s="11">
        <f t="shared" si="193"/>
        <v>42241.429120370376</v>
      </c>
      <c r="Q3108">
        <f t="shared" si="194"/>
        <v>4</v>
      </c>
      <c r="R3108">
        <f t="shared" si="195"/>
        <v>10.25</v>
      </c>
      <c r="S3108" t="s">
        <v>8320</v>
      </c>
      <c r="T3108" t="s">
        <v>8360</v>
      </c>
    </row>
    <row r="3109" spans="1:20" ht="43.2" x14ac:dyDescent="0.3">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11">
        <f t="shared" si="192"/>
        <v>42135.814247685179</v>
      </c>
      <c r="P3109" s="11">
        <f t="shared" si="193"/>
        <v>42128.814247685179</v>
      </c>
      <c r="Q3109">
        <f t="shared" si="194"/>
        <v>20</v>
      </c>
      <c r="R3109">
        <f t="shared" si="195"/>
        <v>272.58999999999997</v>
      </c>
      <c r="S3109" t="s">
        <v>8320</v>
      </c>
      <c r="T3109" t="s">
        <v>8360</v>
      </c>
    </row>
    <row r="3110" spans="1:20" x14ac:dyDescent="0.3">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11">
        <f t="shared" si="192"/>
        <v>42122.638819444444</v>
      </c>
      <c r="P3110" s="11">
        <f t="shared" si="193"/>
        <v>42062.680486111116</v>
      </c>
      <c r="Q3110">
        <f t="shared" si="194"/>
        <v>0</v>
      </c>
      <c r="R3110">
        <f t="shared" si="195"/>
        <v>13</v>
      </c>
      <c r="S3110" t="s">
        <v>8320</v>
      </c>
      <c r="T3110" t="s">
        <v>8360</v>
      </c>
    </row>
    <row r="3111" spans="1:20" ht="43.2" x14ac:dyDescent="0.3">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11">
        <f t="shared" si="192"/>
        <v>41879.125115740739</v>
      </c>
      <c r="P3111" s="11">
        <f t="shared" si="193"/>
        <v>41844.125115740739</v>
      </c>
      <c r="Q3111">
        <f t="shared" si="194"/>
        <v>25</v>
      </c>
      <c r="R3111">
        <f t="shared" si="195"/>
        <v>58.18</v>
      </c>
      <c r="S3111" t="s">
        <v>8320</v>
      </c>
      <c r="T3111" t="s">
        <v>8360</v>
      </c>
    </row>
    <row r="3112" spans="1:20" ht="43.2" x14ac:dyDescent="0.3">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11">
        <f t="shared" si="192"/>
        <v>42785.031469907408</v>
      </c>
      <c r="P3112" s="11">
        <f t="shared" si="193"/>
        <v>42745.031469907408</v>
      </c>
      <c r="Q3112">
        <f t="shared" si="194"/>
        <v>0</v>
      </c>
      <c r="R3112">
        <f t="shared" si="195"/>
        <v>10</v>
      </c>
      <c r="S3112" t="s">
        <v>8320</v>
      </c>
      <c r="T3112" t="s">
        <v>8360</v>
      </c>
    </row>
    <row r="3113" spans="1:20" ht="43.2" x14ac:dyDescent="0.3">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11">
        <f t="shared" si="192"/>
        <v>41916.595138888886</v>
      </c>
      <c r="P3113" s="11">
        <f t="shared" si="193"/>
        <v>41885.595138888886</v>
      </c>
      <c r="Q3113">
        <f t="shared" si="194"/>
        <v>27</v>
      </c>
      <c r="R3113">
        <f t="shared" si="195"/>
        <v>70.11</v>
      </c>
      <c r="S3113" t="s">
        <v>8320</v>
      </c>
      <c r="T3113" t="s">
        <v>8360</v>
      </c>
    </row>
    <row r="3114" spans="1:20" ht="43.2" x14ac:dyDescent="0.3">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11">
        <f t="shared" si="192"/>
        <v>42675.121921296297</v>
      </c>
      <c r="P3114" s="11">
        <f t="shared" si="193"/>
        <v>42615.121921296297</v>
      </c>
      <c r="Q3114">
        <f t="shared" si="194"/>
        <v>5</v>
      </c>
      <c r="R3114">
        <f t="shared" si="195"/>
        <v>57.89</v>
      </c>
      <c r="S3114" t="s">
        <v>8320</v>
      </c>
      <c r="T3114" t="s">
        <v>8360</v>
      </c>
    </row>
    <row r="3115" spans="1:20" ht="43.2" x14ac:dyDescent="0.3">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11">
        <f t="shared" si="192"/>
        <v>42111.731273148151</v>
      </c>
      <c r="P3115" s="11">
        <f t="shared" si="193"/>
        <v>42081.731273148151</v>
      </c>
      <c r="Q3115">
        <f t="shared" si="194"/>
        <v>4</v>
      </c>
      <c r="R3115">
        <f t="shared" si="195"/>
        <v>125.27</v>
      </c>
      <c r="S3115" t="s">
        <v>8320</v>
      </c>
      <c r="T3115" t="s">
        <v>8360</v>
      </c>
    </row>
    <row r="3116" spans="1:20" ht="43.2" x14ac:dyDescent="0.3">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11">
        <f t="shared" si="192"/>
        <v>41903.632523148146</v>
      </c>
      <c r="P3116" s="11">
        <f t="shared" si="193"/>
        <v>41843.632523148146</v>
      </c>
      <c r="Q3116">
        <f t="shared" si="194"/>
        <v>0</v>
      </c>
      <c r="R3116">
        <f t="shared" si="195"/>
        <v>0</v>
      </c>
      <c r="S3116" t="s">
        <v>8320</v>
      </c>
      <c r="T3116" t="s">
        <v>8360</v>
      </c>
    </row>
    <row r="3117" spans="1:20" ht="43.2" x14ac:dyDescent="0.3">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11">
        <f t="shared" si="192"/>
        <v>42526.447071759263</v>
      </c>
      <c r="P3117" s="11">
        <f t="shared" si="193"/>
        <v>42496.447071759263</v>
      </c>
      <c r="Q3117">
        <f t="shared" si="194"/>
        <v>3</v>
      </c>
      <c r="R3117">
        <f t="shared" si="195"/>
        <v>300</v>
      </c>
      <c r="S3117" t="s">
        <v>8320</v>
      </c>
      <c r="T3117" t="s">
        <v>8360</v>
      </c>
    </row>
    <row r="3118" spans="1:20" ht="43.2" x14ac:dyDescent="0.3">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11">
        <f t="shared" si="192"/>
        <v>42095.515335648146</v>
      </c>
      <c r="P3118" s="11">
        <f t="shared" si="193"/>
        <v>42081.515335648146</v>
      </c>
      <c r="Q3118">
        <f t="shared" si="194"/>
        <v>57</v>
      </c>
      <c r="R3118">
        <f t="shared" si="195"/>
        <v>43</v>
      </c>
      <c r="S3118" t="s">
        <v>8320</v>
      </c>
      <c r="T3118" t="s">
        <v>8360</v>
      </c>
    </row>
    <row r="3119" spans="1:20" ht="43.2" x14ac:dyDescent="0.3">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11">
        <f t="shared" si="192"/>
        <v>42517.55</v>
      </c>
      <c r="P3119" s="11">
        <f t="shared" si="193"/>
        <v>42509.374537037031</v>
      </c>
      <c r="Q3119">
        <f t="shared" si="194"/>
        <v>0</v>
      </c>
      <c r="R3119">
        <f t="shared" si="195"/>
        <v>1</v>
      </c>
      <c r="S3119" t="s">
        <v>8320</v>
      </c>
      <c r="T3119" t="s">
        <v>8360</v>
      </c>
    </row>
    <row r="3120" spans="1:20" ht="28.8" x14ac:dyDescent="0.3">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11">
        <f t="shared" si="192"/>
        <v>42553.649571759262</v>
      </c>
      <c r="P3120" s="11">
        <f t="shared" si="193"/>
        <v>42534.649571759262</v>
      </c>
      <c r="Q3120">
        <f t="shared" si="194"/>
        <v>0</v>
      </c>
      <c r="R3120">
        <f t="shared" si="195"/>
        <v>775</v>
      </c>
      <c r="S3120" t="s">
        <v>8320</v>
      </c>
      <c r="T3120" t="s">
        <v>8360</v>
      </c>
    </row>
    <row r="3121" spans="1:20" ht="57.6" x14ac:dyDescent="0.3">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11">
        <f t="shared" si="192"/>
        <v>42090.003842592589</v>
      </c>
      <c r="P3121" s="11">
        <f t="shared" si="193"/>
        <v>42060.04550925926</v>
      </c>
      <c r="Q3121">
        <f t="shared" si="194"/>
        <v>0</v>
      </c>
      <c r="R3121">
        <f t="shared" si="195"/>
        <v>5</v>
      </c>
      <c r="S3121" t="s">
        <v>8320</v>
      </c>
      <c r="T3121" t="s">
        <v>8360</v>
      </c>
    </row>
    <row r="3122" spans="1:20" ht="43.2" x14ac:dyDescent="0.3">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11">
        <f t="shared" si="192"/>
        <v>42495.900416666671</v>
      </c>
      <c r="P3122" s="11">
        <f t="shared" si="193"/>
        <v>42435.942083333335</v>
      </c>
      <c r="Q3122">
        <f t="shared" si="194"/>
        <v>0</v>
      </c>
      <c r="R3122">
        <f t="shared" si="195"/>
        <v>12.8</v>
      </c>
      <c r="S3122" t="s">
        <v>8320</v>
      </c>
      <c r="T3122" t="s">
        <v>8360</v>
      </c>
    </row>
    <row r="3123" spans="1:20" ht="28.8" x14ac:dyDescent="0.3">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11">
        <f t="shared" si="192"/>
        <v>41908.679803240739</v>
      </c>
      <c r="P3123" s="11">
        <f t="shared" si="193"/>
        <v>41848.679803240739</v>
      </c>
      <c r="Q3123">
        <f t="shared" si="194"/>
        <v>1</v>
      </c>
      <c r="R3123">
        <f t="shared" si="195"/>
        <v>10</v>
      </c>
      <c r="S3123" t="s">
        <v>8320</v>
      </c>
      <c r="T3123" t="s">
        <v>8360</v>
      </c>
    </row>
    <row r="3124" spans="1:20" x14ac:dyDescent="0.3">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11">
        <f t="shared" si="192"/>
        <v>42683.973750000005</v>
      </c>
      <c r="P3124" s="11">
        <f t="shared" si="193"/>
        <v>42678.932083333333</v>
      </c>
      <c r="Q3124">
        <f t="shared" si="194"/>
        <v>58</v>
      </c>
      <c r="R3124">
        <f t="shared" si="195"/>
        <v>58</v>
      </c>
      <c r="S3124" t="s">
        <v>8320</v>
      </c>
      <c r="T3124" t="s">
        <v>8360</v>
      </c>
    </row>
    <row r="3125" spans="1:20" ht="43.2" x14ac:dyDescent="0.3">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11">
        <f t="shared" si="192"/>
        <v>42560.993032407408</v>
      </c>
      <c r="P3125" s="11">
        <f t="shared" si="193"/>
        <v>42530.993032407408</v>
      </c>
      <c r="Q3125">
        <f t="shared" si="194"/>
        <v>68</v>
      </c>
      <c r="R3125">
        <f t="shared" si="195"/>
        <v>244.8</v>
      </c>
      <c r="S3125" t="s">
        <v>8320</v>
      </c>
      <c r="T3125" t="s">
        <v>8360</v>
      </c>
    </row>
    <row r="3126" spans="1:20" ht="43.2" x14ac:dyDescent="0.3">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11">
        <f t="shared" si="192"/>
        <v>42037.780104166668</v>
      </c>
      <c r="P3126" s="11">
        <f t="shared" si="193"/>
        <v>41977.780104166668</v>
      </c>
      <c r="Q3126">
        <f t="shared" si="194"/>
        <v>0</v>
      </c>
      <c r="R3126">
        <f t="shared" si="195"/>
        <v>6.5</v>
      </c>
      <c r="S3126" t="s">
        <v>8320</v>
      </c>
      <c r="T3126" t="s">
        <v>8360</v>
      </c>
    </row>
    <row r="3127" spans="1:20" x14ac:dyDescent="0.3">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11">
        <f t="shared" si="192"/>
        <v>42376.20685185185</v>
      </c>
      <c r="P3127" s="11">
        <f t="shared" si="193"/>
        <v>42346.20685185185</v>
      </c>
      <c r="Q3127">
        <f t="shared" si="194"/>
        <v>0</v>
      </c>
      <c r="R3127">
        <f t="shared" si="195"/>
        <v>0</v>
      </c>
      <c r="S3127" t="s">
        <v>8320</v>
      </c>
      <c r="T3127" t="s">
        <v>8360</v>
      </c>
    </row>
    <row r="3128" spans="1:20" ht="72" x14ac:dyDescent="0.3">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11">
        <f t="shared" si="192"/>
        <v>42456.976412037038</v>
      </c>
      <c r="P3128" s="11">
        <f t="shared" si="193"/>
        <v>42427.01807870371</v>
      </c>
      <c r="Q3128">
        <f t="shared" si="194"/>
        <v>4</v>
      </c>
      <c r="R3128">
        <f t="shared" si="195"/>
        <v>61.18</v>
      </c>
      <c r="S3128" t="s">
        <v>8320</v>
      </c>
      <c r="T3128" t="s">
        <v>8360</v>
      </c>
    </row>
    <row r="3129" spans="1:20" ht="43.2" x14ac:dyDescent="0.3">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11">
        <f t="shared" si="192"/>
        <v>42064.856817129628</v>
      </c>
      <c r="P3129" s="11">
        <f t="shared" si="193"/>
        <v>42034.856817129628</v>
      </c>
      <c r="Q3129">
        <f t="shared" si="194"/>
        <v>0</v>
      </c>
      <c r="R3129">
        <f t="shared" si="195"/>
        <v>0</v>
      </c>
      <c r="S3129" t="s">
        <v>8320</v>
      </c>
      <c r="T3129" t="s">
        <v>8360</v>
      </c>
    </row>
    <row r="3130" spans="1:20" ht="43.2" x14ac:dyDescent="0.3">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11">
        <f t="shared" si="192"/>
        <v>42810.784039351856</v>
      </c>
      <c r="P3130" s="11">
        <f t="shared" si="193"/>
        <v>42780.825706018513</v>
      </c>
      <c r="Q3130">
        <f t="shared" si="194"/>
        <v>109</v>
      </c>
      <c r="R3130">
        <f t="shared" si="195"/>
        <v>139.24</v>
      </c>
      <c r="S3130" t="s">
        <v>8320</v>
      </c>
      <c r="T3130" t="s">
        <v>8321</v>
      </c>
    </row>
    <row r="3131" spans="1:20" ht="43.2" x14ac:dyDescent="0.3">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11">
        <f t="shared" si="192"/>
        <v>42843.801145833335</v>
      </c>
      <c r="P3131" s="11">
        <f t="shared" si="193"/>
        <v>42803.842812499999</v>
      </c>
      <c r="Q3131">
        <f t="shared" si="194"/>
        <v>1</v>
      </c>
      <c r="R3131">
        <f t="shared" si="195"/>
        <v>10</v>
      </c>
      <c r="S3131" t="s">
        <v>8320</v>
      </c>
      <c r="T3131" t="s">
        <v>8321</v>
      </c>
    </row>
    <row r="3132" spans="1:20" ht="43.2" x14ac:dyDescent="0.3">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11">
        <f t="shared" si="192"/>
        <v>42839.207638888889</v>
      </c>
      <c r="P3132" s="11">
        <f t="shared" si="193"/>
        <v>42808.640231481477</v>
      </c>
      <c r="Q3132">
        <f t="shared" si="194"/>
        <v>4</v>
      </c>
      <c r="R3132">
        <f t="shared" si="195"/>
        <v>93.75</v>
      </c>
      <c r="S3132" t="s">
        <v>8320</v>
      </c>
      <c r="T3132" t="s">
        <v>8321</v>
      </c>
    </row>
    <row r="3133" spans="1:20" ht="28.8" x14ac:dyDescent="0.3">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11">
        <f t="shared" si="192"/>
        <v>42833.537557870368</v>
      </c>
      <c r="P3133" s="11">
        <f t="shared" si="193"/>
        <v>42803.579224537039</v>
      </c>
      <c r="Q3133">
        <f t="shared" si="194"/>
        <v>16</v>
      </c>
      <c r="R3133">
        <f t="shared" si="195"/>
        <v>53.75</v>
      </c>
      <c r="S3133" t="s">
        <v>8320</v>
      </c>
      <c r="T3133" t="s">
        <v>8321</v>
      </c>
    </row>
    <row r="3134" spans="1:20" ht="28.8" x14ac:dyDescent="0.3">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11">
        <f t="shared" si="192"/>
        <v>42846.308564814812</v>
      </c>
      <c r="P3134" s="11">
        <f t="shared" si="193"/>
        <v>42786.350231481483</v>
      </c>
      <c r="Q3134">
        <f t="shared" si="194"/>
        <v>0</v>
      </c>
      <c r="R3134">
        <f t="shared" si="195"/>
        <v>10</v>
      </c>
      <c r="S3134" t="s">
        <v>8320</v>
      </c>
      <c r="T3134" t="s">
        <v>8321</v>
      </c>
    </row>
    <row r="3135" spans="1:20" ht="43.2" x14ac:dyDescent="0.3">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11">
        <f t="shared" si="192"/>
        <v>42818.523541666669</v>
      </c>
      <c r="P3135" s="11">
        <f t="shared" si="193"/>
        <v>42788.565208333333</v>
      </c>
      <c r="Q3135">
        <f t="shared" si="194"/>
        <v>108</v>
      </c>
      <c r="R3135">
        <f t="shared" si="195"/>
        <v>33.75</v>
      </c>
      <c r="S3135" t="s">
        <v>8320</v>
      </c>
      <c r="T3135" t="s">
        <v>8321</v>
      </c>
    </row>
    <row r="3136" spans="1:20" ht="43.2" x14ac:dyDescent="0.3">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11">
        <f t="shared" si="192"/>
        <v>42821.678460648152</v>
      </c>
      <c r="P3136" s="11">
        <f t="shared" si="193"/>
        <v>42800.720127314817</v>
      </c>
      <c r="Q3136">
        <f t="shared" si="194"/>
        <v>23</v>
      </c>
      <c r="R3136">
        <f t="shared" si="195"/>
        <v>18.75</v>
      </c>
      <c r="S3136" t="s">
        <v>8320</v>
      </c>
      <c r="T3136" t="s">
        <v>8321</v>
      </c>
    </row>
    <row r="3137" spans="1:20" ht="43.2" x14ac:dyDescent="0.3">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11">
        <f t="shared" si="192"/>
        <v>42829.151863425926</v>
      </c>
      <c r="P3137" s="11">
        <f t="shared" si="193"/>
        <v>42807.151863425926</v>
      </c>
      <c r="Q3137">
        <f t="shared" si="194"/>
        <v>21</v>
      </c>
      <c r="R3137">
        <f t="shared" si="195"/>
        <v>23.14</v>
      </c>
      <c r="S3137" t="s">
        <v>8320</v>
      </c>
      <c r="T3137" t="s">
        <v>8321</v>
      </c>
    </row>
    <row r="3138" spans="1:20" ht="43.2" x14ac:dyDescent="0.3">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11">
        <f t="shared" ref="O3138:O3201" si="196">(((I3138/60)/60)/24)+DATE(1970,1,1)</f>
        <v>42825.957638888889</v>
      </c>
      <c r="P3138" s="11">
        <f t="shared" ref="P3138:P3201" si="197">(((J3138/60)/60)/24)+DATE(1970,1,1)</f>
        <v>42789.462430555555</v>
      </c>
      <c r="Q3138">
        <f t="shared" ref="Q3138:Q3201" si="198">ROUND(E3138/D3138*100,0)</f>
        <v>128</v>
      </c>
      <c r="R3138">
        <f t="shared" si="195"/>
        <v>29.05</v>
      </c>
      <c r="S3138" t="s">
        <v>8320</v>
      </c>
      <c r="T3138" t="s">
        <v>8321</v>
      </c>
    </row>
    <row r="3139" spans="1:20" ht="28.8" x14ac:dyDescent="0.3">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11">
        <f t="shared" si="196"/>
        <v>42858.8</v>
      </c>
      <c r="P3139" s="11">
        <f t="shared" si="197"/>
        <v>42807.885057870371</v>
      </c>
      <c r="Q3139">
        <f t="shared" si="198"/>
        <v>3</v>
      </c>
      <c r="R3139">
        <f t="shared" ref="R3139:R3202" si="199">IFERROR(ROUND(E3139/L3139,2),0)</f>
        <v>50</v>
      </c>
      <c r="S3139" t="s">
        <v>8320</v>
      </c>
      <c r="T3139" t="s">
        <v>8321</v>
      </c>
    </row>
    <row r="3140" spans="1:20" ht="57.6" x14ac:dyDescent="0.3">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11">
        <f t="shared" si="196"/>
        <v>42828.645914351851</v>
      </c>
      <c r="P3140" s="11">
        <f t="shared" si="197"/>
        <v>42809.645914351851</v>
      </c>
      <c r="Q3140">
        <f t="shared" si="198"/>
        <v>0</v>
      </c>
      <c r="R3140">
        <f t="shared" si="199"/>
        <v>0</v>
      </c>
      <c r="S3140" t="s">
        <v>8320</v>
      </c>
      <c r="T3140" t="s">
        <v>8321</v>
      </c>
    </row>
    <row r="3141" spans="1:20" ht="43.2" x14ac:dyDescent="0.3">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11">
        <f t="shared" si="196"/>
        <v>42819.189583333333</v>
      </c>
      <c r="P3141" s="11">
        <f t="shared" si="197"/>
        <v>42785.270370370374</v>
      </c>
      <c r="Q3141">
        <f t="shared" si="198"/>
        <v>5</v>
      </c>
      <c r="R3141">
        <f t="shared" si="199"/>
        <v>450</v>
      </c>
      <c r="S3141" t="s">
        <v>8320</v>
      </c>
      <c r="T3141" t="s">
        <v>8321</v>
      </c>
    </row>
    <row r="3142" spans="1:20" ht="57.6" x14ac:dyDescent="0.3">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11">
        <f t="shared" si="196"/>
        <v>42832.677118055552</v>
      </c>
      <c r="P3142" s="11">
        <f t="shared" si="197"/>
        <v>42802.718784722223</v>
      </c>
      <c r="Q3142">
        <f t="shared" si="198"/>
        <v>1</v>
      </c>
      <c r="R3142">
        <f t="shared" si="199"/>
        <v>24</v>
      </c>
      <c r="S3142" t="s">
        <v>8320</v>
      </c>
      <c r="T3142" t="s">
        <v>8321</v>
      </c>
    </row>
    <row r="3143" spans="1:20" ht="57.6" x14ac:dyDescent="0.3">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11">
        <f t="shared" si="196"/>
        <v>42841.833333333328</v>
      </c>
      <c r="P3143" s="11">
        <f t="shared" si="197"/>
        <v>42800.753333333334</v>
      </c>
      <c r="Q3143">
        <f t="shared" si="198"/>
        <v>52</v>
      </c>
      <c r="R3143">
        <f t="shared" si="199"/>
        <v>32.25</v>
      </c>
      <c r="S3143" t="s">
        <v>8320</v>
      </c>
      <c r="T3143" t="s">
        <v>8321</v>
      </c>
    </row>
    <row r="3144" spans="1:20" ht="43.2" x14ac:dyDescent="0.3">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11">
        <f t="shared" si="196"/>
        <v>42813.471516203703</v>
      </c>
      <c r="P3144" s="11">
        <f t="shared" si="197"/>
        <v>42783.513182870374</v>
      </c>
      <c r="Q3144">
        <f t="shared" si="198"/>
        <v>2</v>
      </c>
      <c r="R3144">
        <f t="shared" si="199"/>
        <v>15</v>
      </c>
      <c r="S3144" t="s">
        <v>8320</v>
      </c>
      <c r="T3144" t="s">
        <v>8321</v>
      </c>
    </row>
    <row r="3145" spans="1:20" ht="57.6" x14ac:dyDescent="0.3">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11">
        <f t="shared" si="196"/>
        <v>42834.358287037037</v>
      </c>
      <c r="P3145" s="11">
        <f t="shared" si="197"/>
        <v>42808.358287037037</v>
      </c>
      <c r="Q3145">
        <f t="shared" si="198"/>
        <v>0</v>
      </c>
      <c r="R3145">
        <f t="shared" si="199"/>
        <v>0</v>
      </c>
      <c r="S3145" t="s">
        <v>8320</v>
      </c>
      <c r="T3145" t="s">
        <v>8321</v>
      </c>
    </row>
    <row r="3146" spans="1:20" ht="57.6" x14ac:dyDescent="0.3">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11">
        <f t="shared" si="196"/>
        <v>42813.25</v>
      </c>
      <c r="P3146" s="11">
        <f t="shared" si="197"/>
        <v>42796.538275462968</v>
      </c>
      <c r="Q3146">
        <f t="shared" si="198"/>
        <v>75</v>
      </c>
      <c r="R3146">
        <f t="shared" si="199"/>
        <v>251.33</v>
      </c>
      <c r="S3146" t="s">
        <v>8320</v>
      </c>
      <c r="T3146" t="s">
        <v>8321</v>
      </c>
    </row>
    <row r="3147" spans="1:20" ht="43.2" x14ac:dyDescent="0.3">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11">
        <f t="shared" si="196"/>
        <v>42821.999236111107</v>
      </c>
      <c r="P3147" s="11">
        <f t="shared" si="197"/>
        <v>42762.040902777779</v>
      </c>
      <c r="Q3147">
        <f t="shared" si="198"/>
        <v>0</v>
      </c>
      <c r="R3147">
        <f t="shared" si="199"/>
        <v>0</v>
      </c>
      <c r="S3147" t="s">
        <v>8320</v>
      </c>
      <c r="T3147" t="s">
        <v>8321</v>
      </c>
    </row>
    <row r="3148" spans="1:20" ht="43.2" x14ac:dyDescent="0.3">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11">
        <f t="shared" si="196"/>
        <v>42841.640810185185</v>
      </c>
      <c r="P3148" s="11">
        <f t="shared" si="197"/>
        <v>42796.682476851856</v>
      </c>
      <c r="Q3148">
        <f t="shared" si="198"/>
        <v>11</v>
      </c>
      <c r="R3148">
        <f t="shared" si="199"/>
        <v>437.5</v>
      </c>
      <c r="S3148" t="s">
        <v>8320</v>
      </c>
      <c r="T3148" t="s">
        <v>8321</v>
      </c>
    </row>
    <row r="3149" spans="1:20" ht="43.2" x14ac:dyDescent="0.3">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11">
        <f t="shared" si="196"/>
        <v>41950.011053240742</v>
      </c>
      <c r="P3149" s="11">
        <f t="shared" si="197"/>
        <v>41909.969386574077</v>
      </c>
      <c r="Q3149">
        <f t="shared" si="198"/>
        <v>118</v>
      </c>
      <c r="R3149">
        <f t="shared" si="199"/>
        <v>110.35</v>
      </c>
      <c r="S3149" t="s">
        <v>8320</v>
      </c>
      <c r="T3149" t="s">
        <v>8321</v>
      </c>
    </row>
    <row r="3150" spans="1:20" ht="28.8" x14ac:dyDescent="0.3">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11">
        <f t="shared" si="196"/>
        <v>41913.166666666664</v>
      </c>
      <c r="P3150" s="11">
        <f t="shared" si="197"/>
        <v>41891.665324074071</v>
      </c>
      <c r="Q3150">
        <f t="shared" si="198"/>
        <v>131</v>
      </c>
      <c r="R3150">
        <f t="shared" si="199"/>
        <v>41.42</v>
      </c>
      <c r="S3150" t="s">
        <v>8320</v>
      </c>
      <c r="T3150" t="s">
        <v>8321</v>
      </c>
    </row>
    <row r="3151" spans="1:20" ht="43.2" x14ac:dyDescent="0.3">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11">
        <f t="shared" si="196"/>
        <v>41250.083333333336</v>
      </c>
      <c r="P3151" s="11">
        <f t="shared" si="197"/>
        <v>41226.017361111109</v>
      </c>
      <c r="Q3151">
        <f t="shared" si="198"/>
        <v>104</v>
      </c>
      <c r="R3151">
        <f t="shared" si="199"/>
        <v>52</v>
      </c>
      <c r="S3151" t="s">
        <v>8320</v>
      </c>
      <c r="T3151" t="s">
        <v>8321</v>
      </c>
    </row>
    <row r="3152" spans="1:20" ht="57.6" x14ac:dyDescent="0.3">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11">
        <f t="shared" si="196"/>
        <v>40568.166666666664</v>
      </c>
      <c r="P3152" s="11">
        <f t="shared" si="197"/>
        <v>40478.263923611114</v>
      </c>
      <c r="Q3152">
        <f t="shared" si="198"/>
        <v>101</v>
      </c>
      <c r="R3152">
        <f t="shared" si="199"/>
        <v>33.99</v>
      </c>
      <c r="S3152" t="s">
        <v>8320</v>
      </c>
      <c r="T3152" t="s">
        <v>8321</v>
      </c>
    </row>
    <row r="3153" spans="1:20" ht="43.2" x14ac:dyDescent="0.3">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11">
        <f t="shared" si="196"/>
        <v>41892.83997685185</v>
      </c>
      <c r="P3153" s="11">
        <f t="shared" si="197"/>
        <v>41862.83997685185</v>
      </c>
      <c r="Q3153">
        <f t="shared" si="198"/>
        <v>100</v>
      </c>
      <c r="R3153">
        <f t="shared" si="199"/>
        <v>103.35</v>
      </c>
      <c r="S3153" t="s">
        <v>8320</v>
      </c>
      <c r="T3153" t="s">
        <v>8321</v>
      </c>
    </row>
    <row r="3154" spans="1:20" ht="43.2" x14ac:dyDescent="0.3">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11">
        <f t="shared" si="196"/>
        <v>41580.867673611108</v>
      </c>
      <c r="P3154" s="11">
        <f t="shared" si="197"/>
        <v>41550.867673611108</v>
      </c>
      <c r="Q3154">
        <f t="shared" si="198"/>
        <v>106</v>
      </c>
      <c r="R3154">
        <f t="shared" si="199"/>
        <v>34.79</v>
      </c>
      <c r="S3154" t="s">
        <v>8320</v>
      </c>
      <c r="T3154" t="s">
        <v>8321</v>
      </c>
    </row>
    <row r="3155" spans="1:20" ht="43.2" x14ac:dyDescent="0.3">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11">
        <f t="shared" si="196"/>
        <v>40664.207638888889</v>
      </c>
      <c r="P3155" s="11">
        <f t="shared" si="197"/>
        <v>40633.154363425929</v>
      </c>
      <c r="Q3155">
        <f t="shared" si="198"/>
        <v>336</v>
      </c>
      <c r="R3155">
        <f t="shared" si="199"/>
        <v>41.77</v>
      </c>
      <c r="S3155" t="s">
        <v>8320</v>
      </c>
      <c r="T3155" t="s">
        <v>8321</v>
      </c>
    </row>
    <row r="3156" spans="1:20" ht="43.2" x14ac:dyDescent="0.3">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11">
        <f t="shared" si="196"/>
        <v>41000.834004629629</v>
      </c>
      <c r="P3156" s="11">
        <f t="shared" si="197"/>
        <v>40970.875671296293</v>
      </c>
      <c r="Q3156">
        <f t="shared" si="198"/>
        <v>113</v>
      </c>
      <c r="R3156">
        <f t="shared" si="199"/>
        <v>64.27</v>
      </c>
      <c r="S3156" t="s">
        <v>8320</v>
      </c>
      <c r="T3156" t="s">
        <v>8321</v>
      </c>
    </row>
    <row r="3157" spans="1:20" ht="43.2" x14ac:dyDescent="0.3">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11">
        <f t="shared" si="196"/>
        <v>41263.499131944445</v>
      </c>
      <c r="P3157" s="11">
        <f t="shared" si="197"/>
        <v>41233.499131944445</v>
      </c>
      <c r="Q3157">
        <f t="shared" si="198"/>
        <v>189</v>
      </c>
      <c r="R3157">
        <f t="shared" si="199"/>
        <v>31.21</v>
      </c>
      <c r="S3157" t="s">
        <v>8320</v>
      </c>
      <c r="T3157" t="s">
        <v>8321</v>
      </c>
    </row>
    <row r="3158" spans="1:20" ht="43.2" x14ac:dyDescent="0.3">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11">
        <f t="shared" si="196"/>
        <v>41061.953055555554</v>
      </c>
      <c r="P3158" s="11">
        <f t="shared" si="197"/>
        <v>41026.953055555554</v>
      </c>
      <c r="Q3158">
        <f t="shared" si="198"/>
        <v>102</v>
      </c>
      <c r="R3158">
        <f t="shared" si="199"/>
        <v>62.92</v>
      </c>
      <c r="S3158" t="s">
        <v>8320</v>
      </c>
      <c r="T3158" t="s">
        <v>8321</v>
      </c>
    </row>
    <row r="3159" spans="1:20" ht="28.8" x14ac:dyDescent="0.3">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11">
        <f t="shared" si="196"/>
        <v>41839.208333333336</v>
      </c>
      <c r="P3159" s="11">
        <f t="shared" si="197"/>
        <v>41829.788252314815</v>
      </c>
      <c r="Q3159">
        <f t="shared" si="198"/>
        <v>101</v>
      </c>
      <c r="R3159">
        <f t="shared" si="199"/>
        <v>98.54</v>
      </c>
      <c r="S3159" t="s">
        <v>8320</v>
      </c>
      <c r="T3159" t="s">
        <v>8321</v>
      </c>
    </row>
    <row r="3160" spans="1:20" ht="28.8" x14ac:dyDescent="0.3">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11">
        <f t="shared" si="196"/>
        <v>41477.839722222219</v>
      </c>
      <c r="P3160" s="11">
        <f t="shared" si="197"/>
        <v>41447.839722222219</v>
      </c>
      <c r="Q3160">
        <f t="shared" si="198"/>
        <v>114</v>
      </c>
      <c r="R3160">
        <f t="shared" si="199"/>
        <v>82.61</v>
      </c>
      <c r="S3160" t="s">
        <v>8320</v>
      </c>
      <c r="T3160" t="s">
        <v>8321</v>
      </c>
    </row>
    <row r="3161" spans="1:20" ht="43.2" x14ac:dyDescent="0.3">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11">
        <f t="shared" si="196"/>
        <v>40926.958333333336</v>
      </c>
      <c r="P3161" s="11">
        <f t="shared" si="197"/>
        <v>40884.066678240742</v>
      </c>
      <c r="Q3161">
        <f t="shared" si="198"/>
        <v>133</v>
      </c>
      <c r="R3161">
        <f t="shared" si="199"/>
        <v>38.5</v>
      </c>
      <c r="S3161" t="s">
        <v>8320</v>
      </c>
      <c r="T3161" t="s">
        <v>8321</v>
      </c>
    </row>
    <row r="3162" spans="1:20" ht="43.2" x14ac:dyDescent="0.3">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11">
        <f t="shared" si="196"/>
        <v>41864.207638888889</v>
      </c>
      <c r="P3162" s="11">
        <f t="shared" si="197"/>
        <v>41841.26489583333</v>
      </c>
      <c r="Q3162">
        <f t="shared" si="198"/>
        <v>102</v>
      </c>
      <c r="R3162">
        <f t="shared" si="199"/>
        <v>80.16</v>
      </c>
      <c r="S3162" t="s">
        <v>8320</v>
      </c>
      <c r="T3162" t="s">
        <v>8321</v>
      </c>
    </row>
    <row r="3163" spans="1:20" ht="57.6" x14ac:dyDescent="0.3">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11">
        <f t="shared" si="196"/>
        <v>41927.536134259259</v>
      </c>
      <c r="P3163" s="11">
        <f t="shared" si="197"/>
        <v>41897.536134259259</v>
      </c>
      <c r="Q3163">
        <f t="shared" si="198"/>
        <v>105</v>
      </c>
      <c r="R3163">
        <f t="shared" si="199"/>
        <v>28.41</v>
      </c>
      <c r="S3163" t="s">
        <v>8320</v>
      </c>
      <c r="T3163" t="s">
        <v>8321</v>
      </c>
    </row>
    <row r="3164" spans="1:20" ht="43.2" x14ac:dyDescent="0.3">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11">
        <f t="shared" si="196"/>
        <v>41827.083333333336</v>
      </c>
      <c r="P3164" s="11">
        <f t="shared" si="197"/>
        <v>41799.685902777775</v>
      </c>
      <c r="Q3164">
        <f t="shared" si="198"/>
        <v>127</v>
      </c>
      <c r="R3164">
        <f t="shared" si="199"/>
        <v>80.73</v>
      </c>
      <c r="S3164" t="s">
        <v>8320</v>
      </c>
      <c r="T3164" t="s">
        <v>8321</v>
      </c>
    </row>
    <row r="3165" spans="1:20" ht="43.2" x14ac:dyDescent="0.3">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11">
        <f t="shared" si="196"/>
        <v>41805.753761574073</v>
      </c>
      <c r="P3165" s="11">
        <f t="shared" si="197"/>
        <v>41775.753761574073</v>
      </c>
      <c r="Q3165">
        <f t="shared" si="198"/>
        <v>111</v>
      </c>
      <c r="R3165">
        <f t="shared" si="199"/>
        <v>200.69</v>
      </c>
      <c r="S3165" t="s">
        <v>8320</v>
      </c>
      <c r="T3165" t="s">
        <v>8321</v>
      </c>
    </row>
    <row r="3166" spans="1:20" ht="57.6" x14ac:dyDescent="0.3">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11">
        <f t="shared" si="196"/>
        <v>41799.80572916667</v>
      </c>
      <c r="P3166" s="11">
        <f t="shared" si="197"/>
        <v>41766.80572916667</v>
      </c>
      <c r="Q3166">
        <f t="shared" si="198"/>
        <v>107</v>
      </c>
      <c r="R3166">
        <f t="shared" si="199"/>
        <v>37.590000000000003</v>
      </c>
      <c r="S3166" t="s">
        <v>8320</v>
      </c>
      <c r="T3166" t="s">
        <v>8321</v>
      </c>
    </row>
    <row r="3167" spans="1:20" ht="57.6" x14ac:dyDescent="0.3">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11">
        <f t="shared" si="196"/>
        <v>40666.165972222225</v>
      </c>
      <c r="P3167" s="11">
        <f t="shared" si="197"/>
        <v>40644.159259259257</v>
      </c>
      <c r="Q3167">
        <f t="shared" si="198"/>
        <v>163</v>
      </c>
      <c r="R3167">
        <f t="shared" si="199"/>
        <v>58.1</v>
      </c>
      <c r="S3167" t="s">
        <v>8320</v>
      </c>
      <c r="T3167" t="s">
        <v>8321</v>
      </c>
    </row>
    <row r="3168" spans="1:20" ht="43.2" x14ac:dyDescent="0.3">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11">
        <f t="shared" si="196"/>
        <v>41969.332638888889</v>
      </c>
      <c r="P3168" s="11">
        <f t="shared" si="197"/>
        <v>41940.69158564815</v>
      </c>
      <c r="Q3168">
        <f t="shared" si="198"/>
        <v>160</v>
      </c>
      <c r="R3168">
        <f t="shared" si="199"/>
        <v>60.3</v>
      </c>
      <c r="S3168" t="s">
        <v>8320</v>
      </c>
      <c r="T3168" t="s">
        <v>8321</v>
      </c>
    </row>
    <row r="3169" spans="1:20" ht="28.8" x14ac:dyDescent="0.3">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11">
        <f t="shared" si="196"/>
        <v>41853.175706018519</v>
      </c>
      <c r="P3169" s="11">
        <f t="shared" si="197"/>
        <v>41839.175706018519</v>
      </c>
      <c r="Q3169">
        <f t="shared" si="198"/>
        <v>116</v>
      </c>
      <c r="R3169">
        <f t="shared" si="199"/>
        <v>63.36</v>
      </c>
      <c r="S3169" t="s">
        <v>8320</v>
      </c>
      <c r="T3169" t="s">
        <v>8321</v>
      </c>
    </row>
    <row r="3170" spans="1:20" ht="43.2" x14ac:dyDescent="0.3">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11">
        <f t="shared" si="196"/>
        <v>41803.916666666664</v>
      </c>
      <c r="P3170" s="11">
        <f t="shared" si="197"/>
        <v>41772.105937500004</v>
      </c>
      <c r="Q3170">
        <f t="shared" si="198"/>
        <v>124</v>
      </c>
      <c r="R3170">
        <f t="shared" si="199"/>
        <v>50.9</v>
      </c>
      <c r="S3170" t="s">
        <v>8320</v>
      </c>
      <c r="T3170" t="s">
        <v>8321</v>
      </c>
    </row>
    <row r="3171" spans="1:20" ht="28.8" x14ac:dyDescent="0.3">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11">
        <f t="shared" si="196"/>
        <v>41621.207638888889</v>
      </c>
      <c r="P3171" s="11">
        <f t="shared" si="197"/>
        <v>41591.737974537034</v>
      </c>
      <c r="Q3171">
        <f t="shared" si="198"/>
        <v>103</v>
      </c>
      <c r="R3171">
        <f t="shared" si="199"/>
        <v>100.5</v>
      </c>
      <c r="S3171" t="s">
        <v>8320</v>
      </c>
      <c r="T3171" t="s">
        <v>8321</v>
      </c>
    </row>
    <row r="3172" spans="1:20" ht="43.2" x14ac:dyDescent="0.3">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11">
        <f t="shared" si="196"/>
        <v>41822.166666666664</v>
      </c>
      <c r="P3172" s="11">
        <f t="shared" si="197"/>
        <v>41789.080370370371</v>
      </c>
      <c r="Q3172">
        <f t="shared" si="198"/>
        <v>112</v>
      </c>
      <c r="R3172">
        <f t="shared" si="199"/>
        <v>31.62</v>
      </c>
      <c r="S3172" t="s">
        <v>8320</v>
      </c>
      <c r="T3172" t="s">
        <v>8321</v>
      </c>
    </row>
    <row r="3173" spans="1:20" ht="57.6" x14ac:dyDescent="0.3">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11">
        <f t="shared" si="196"/>
        <v>42496.608310185184</v>
      </c>
      <c r="P3173" s="11">
        <f t="shared" si="197"/>
        <v>42466.608310185184</v>
      </c>
      <c r="Q3173">
        <f t="shared" si="198"/>
        <v>109</v>
      </c>
      <c r="R3173">
        <f t="shared" si="199"/>
        <v>65.099999999999994</v>
      </c>
      <c r="S3173" t="s">
        <v>8320</v>
      </c>
      <c r="T3173" t="s">
        <v>8321</v>
      </c>
    </row>
    <row r="3174" spans="1:20" ht="43.2" x14ac:dyDescent="0.3">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11">
        <f t="shared" si="196"/>
        <v>40953.729953703703</v>
      </c>
      <c r="P3174" s="11">
        <f t="shared" si="197"/>
        <v>40923.729953703703</v>
      </c>
      <c r="Q3174">
        <f t="shared" si="198"/>
        <v>115</v>
      </c>
      <c r="R3174">
        <f t="shared" si="199"/>
        <v>79.31</v>
      </c>
      <c r="S3174" t="s">
        <v>8320</v>
      </c>
      <c r="T3174" t="s">
        <v>8321</v>
      </c>
    </row>
    <row r="3175" spans="1:20" ht="43.2" x14ac:dyDescent="0.3">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11">
        <f t="shared" si="196"/>
        <v>41908.878379629627</v>
      </c>
      <c r="P3175" s="11">
        <f t="shared" si="197"/>
        <v>41878.878379629627</v>
      </c>
      <c r="Q3175">
        <f t="shared" si="198"/>
        <v>103</v>
      </c>
      <c r="R3175">
        <f t="shared" si="199"/>
        <v>139.19</v>
      </c>
      <c r="S3175" t="s">
        <v>8320</v>
      </c>
      <c r="T3175" t="s">
        <v>8321</v>
      </c>
    </row>
    <row r="3176" spans="1:20" ht="57.6" x14ac:dyDescent="0.3">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11">
        <f t="shared" si="196"/>
        <v>41876.864675925928</v>
      </c>
      <c r="P3176" s="11">
        <f t="shared" si="197"/>
        <v>41862.864675925928</v>
      </c>
      <c r="Q3176">
        <f t="shared" si="198"/>
        <v>101</v>
      </c>
      <c r="R3176">
        <f t="shared" si="199"/>
        <v>131.91</v>
      </c>
      <c r="S3176" t="s">
        <v>8320</v>
      </c>
      <c r="T3176" t="s">
        <v>8321</v>
      </c>
    </row>
    <row r="3177" spans="1:20" ht="57.6" x14ac:dyDescent="0.3">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11">
        <f t="shared" si="196"/>
        <v>40591.886886574073</v>
      </c>
      <c r="P3177" s="11">
        <f t="shared" si="197"/>
        <v>40531.886886574073</v>
      </c>
      <c r="Q3177">
        <f t="shared" si="198"/>
        <v>110</v>
      </c>
      <c r="R3177">
        <f t="shared" si="199"/>
        <v>91.3</v>
      </c>
      <c r="S3177" t="s">
        <v>8320</v>
      </c>
      <c r="T3177" t="s">
        <v>8321</v>
      </c>
    </row>
    <row r="3178" spans="1:20" ht="57.6" x14ac:dyDescent="0.3">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11">
        <f t="shared" si="196"/>
        <v>41504.625</v>
      </c>
      <c r="P3178" s="11">
        <f t="shared" si="197"/>
        <v>41477.930914351848</v>
      </c>
      <c r="Q3178">
        <f t="shared" si="198"/>
        <v>115</v>
      </c>
      <c r="R3178">
        <f t="shared" si="199"/>
        <v>39.67</v>
      </c>
      <c r="S3178" t="s">
        <v>8320</v>
      </c>
      <c r="T3178" t="s">
        <v>8321</v>
      </c>
    </row>
    <row r="3179" spans="1:20" ht="43.2" x14ac:dyDescent="0.3">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11">
        <f t="shared" si="196"/>
        <v>41811.666770833333</v>
      </c>
      <c r="P3179" s="11">
        <f t="shared" si="197"/>
        <v>41781.666770833333</v>
      </c>
      <c r="Q3179">
        <f t="shared" si="198"/>
        <v>117</v>
      </c>
      <c r="R3179">
        <f t="shared" si="199"/>
        <v>57.55</v>
      </c>
      <c r="S3179" t="s">
        <v>8320</v>
      </c>
      <c r="T3179" t="s">
        <v>8321</v>
      </c>
    </row>
    <row r="3180" spans="1:20" ht="57.6" x14ac:dyDescent="0.3">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11">
        <f t="shared" si="196"/>
        <v>41836.605034722219</v>
      </c>
      <c r="P3180" s="11">
        <f t="shared" si="197"/>
        <v>41806.605034722219</v>
      </c>
      <c r="Q3180">
        <f t="shared" si="198"/>
        <v>172</v>
      </c>
      <c r="R3180">
        <f t="shared" si="199"/>
        <v>33.03</v>
      </c>
      <c r="S3180" t="s">
        <v>8320</v>
      </c>
      <c r="T3180" t="s">
        <v>8321</v>
      </c>
    </row>
    <row r="3181" spans="1:20" ht="43.2" x14ac:dyDescent="0.3">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11">
        <f t="shared" si="196"/>
        <v>41400.702210648145</v>
      </c>
      <c r="P3181" s="11">
        <f t="shared" si="197"/>
        <v>41375.702210648145</v>
      </c>
      <c r="Q3181">
        <f t="shared" si="198"/>
        <v>114</v>
      </c>
      <c r="R3181">
        <f t="shared" si="199"/>
        <v>77.34</v>
      </c>
      <c r="S3181" t="s">
        <v>8320</v>
      </c>
      <c r="T3181" t="s">
        <v>8321</v>
      </c>
    </row>
    <row r="3182" spans="1:20" ht="43.2" x14ac:dyDescent="0.3">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11">
        <f t="shared" si="196"/>
        <v>41810.412604166668</v>
      </c>
      <c r="P3182" s="11">
        <f t="shared" si="197"/>
        <v>41780.412604166668</v>
      </c>
      <c r="Q3182">
        <f t="shared" si="198"/>
        <v>120</v>
      </c>
      <c r="R3182">
        <f t="shared" si="199"/>
        <v>31.93</v>
      </c>
      <c r="S3182" t="s">
        <v>8320</v>
      </c>
      <c r="T3182" t="s">
        <v>8321</v>
      </c>
    </row>
    <row r="3183" spans="1:20" ht="43.2" x14ac:dyDescent="0.3">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11">
        <f t="shared" si="196"/>
        <v>41805.666666666664</v>
      </c>
      <c r="P3183" s="11">
        <f t="shared" si="197"/>
        <v>41779.310034722221</v>
      </c>
      <c r="Q3183">
        <f t="shared" si="198"/>
        <v>109</v>
      </c>
      <c r="R3183">
        <f t="shared" si="199"/>
        <v>36.33</v>
      </c>
      <c r="S3183" t="s">
        <v>8320</v>
      </c>
      <c r="T3183" t="s">
        <v>8321</v>
      </c>
    </row>
    <row r="3184" spans="1:20" ht="57.6" x14ac:dyDescent="0.3">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11">
        <f t="shared" si="196"/>
        <v>40939.708333333336</v>
      </c>
      <c r="P3184" s="11">
        <f t="shared" si="197"/>
        <v>40883.949317129627</v>
      </c>
      <c r="Q3184">
        <f t="shared" si="198"/>
        <v>101</v>
      </c>
      <c r="R3184">
        <f t="shared" si="199"/>
        <v>46.77</v>
      </c>
      <c r="S3184" t="s">
        <v>8320</v>
      </c>
      <c r="T3184" t="s">
        <v>8321</v>
      </c>
    </row>
    <row r="3185" spans="1:20" ht="43.2" x14ac:dyDescent="0.3">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11">
        <f t="shared" si="196"/>
        <v>41509.79478009259</v>
      </c>
      <c r="P3185" s="11">
        <f t="shared" si="197"/>
        <v>41491.79478009259</v>
      </c>
      <c r="Q3185">
        <f t="shared" si="198"/>
        <v>109</v>
      </c>
      <c r="R3185">
        <f t="shared" si="199"/>
        <v>40.07</v>
      </c>
      <c r="S3185" t="s">
        <v>8320</v>
      </c>
      <c r="T3185" t="s">
        <v>8321</v>
      </c>
    </row>
    <row r="3186" spans="1:20" ht="43.2" x14ac:dyDescent="0.3">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11">
        <f t="shared" si="196"/>
        <v>41821.993414351848</v>
      </c>
      <c r="P3186" s="11">
        <f t="shared" si="197"/>
        <v>41791.993414351848</v>
      </c>
      <c r="Q3186">
        <f t="shared" si="198"/>
        <v>107</v>
      </c>
      <c r="R3186">
        <f t="shared" si="199"/>
        <v>100.22</v>
      </c>
      <c r="S3186" t="s">
        <v>8320</v>
      </c>
      <c r="T3186" t="s">
        <v>8321</v>
      </c>
    </row>
    <row r="3187" spans="1:20" ht="43.2" x14ac:dyDescent="0.3">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11">
        <f t="shared" si="196"/>
        <v>41836.977326388893</v>
      </c>
      <c r="P3187" s="11">
        <f t="shared" si="197"/>
        <v>41829.977326388893</v>
      </c>
      <c r="Q3187">
        <f t="shared" si="198"/>
        <v>100</v>
      </c>
      <c r="R3187">
        <f t="shared" si="199"/>
        <v>41.67</v>
      </c>
      <c r="S3187" t="s">
        <v>8320</v>
      </c>
      <c r="T3187" t="s">
        <v>8321</v>
      </c>
    </row>
    <row r="3188" spans="1:20" ht="43.2" x14ac:dyDescent="0.3">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11">
        <f t="shared" si="196"/>
        <v>41898.875</v>
      </c>
      <c r="P3188" s="11">
        <f t="shared" si="197"/>
        <v>41868.924050925925</v>
      </c>
      <c r="Q3188">
        <f t="shared" si="198"/>
        <v>102</v>
      </c>
      <c r="R3188">
        <f t="shared" si="199"/>
        <v>46.71</v>
      </c>
      <c r="S3188" t="s">
        <v>8320</v>
      </c>
      <c r="T3188" t="s">
        <v>8321</v>
      </c>
    </row>
    <row r="3189" spans="1:20" ht="57.6" x14ac:dyDescent="0.3">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11">
        <f t="shared" si="196"/>
        <v>41855.666354166664</v>
      </c>
      <c r="P3189" s="11">
        <f t="shared" si="197"/>
        <v>41835.666354166664</v>
      </c>
      <c r="Q3189">
        <f t="shared" si="198"/>
        <v>116</v>
      </c>
      <c r="R3189">
        <f t="shared" si="199"/>
        <v>71.489999999999995</v>
      </c>
      <c r="S3189" t="s">
        <v>8320</v>
      </c>
      <c r="T3189" t="s">
        <v>8321</v>
      </c>
    </row>
    <row r="3190" spans="1:20" ht="43.2" x14ac:dyDescent="0.3">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11">
        <f t="shared" si="196"/>
        <v>42165.415532407409</v>
      </c>
      <c r="P3190" s="11">
        <f t="shared" si="197"/>
        <v>42144.415532407409</v>
      </c>
      <c r="Q3190">
        <f t="shared" si="198"/>
        <v>65</v>
      </c>
      <c r="R3190">
        <f t="shared" si="199"/>
        <v>14.44</v>
      </c>
      <c r="S3190" t="s">
        <v>8320</v>
      </c>
      <c r="T3190" t="s">
        <v>8362</v>
      </c>
    </row>
    <row r="3191" spans="1:20" ht="57.6" x14ac:dyDescent="0.3">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11">
        <f t="shared" si="196"/>
        <v>42148.346435185187</v>
      </c>
      <c r="P3191" s="11">
        <f t="shared" si="197"/>
        <v>42118.346435185187</v>
      </c>
      <c r="Q3191">
        <f t="shared" si="198"/>
        <v>12</v>
      </c>
      <c r="R3191">
        <f t="shared" si="199"/>
        <v>356.84</v>
      </c>
      <c r="S3191" t="s">
        <v>8320</v>
      </c>
      <c r="T3191" t="s">
        <v>8362</v>
      </c>
    </row>
    <row r="3192" spans="1:20" ht="43.2" x14ac:dyDescent="0.3">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11">
        <f t="shared" si="196"/>
        <v>42713.192997685182</v>
      </c>
      <c r="P3192" s="11">
        <f t="shared" si="197"/>
        <v>42683.151331018518</v>
      </c>
      <c r="Q3192">
        <f t="shared" si="198"/>
        <v>0</v>
      </c>
      <c r="R3192">
        <f t="shared" si="199"/>
        <v>0</v>
      </c>
      <c r="S3192" t="s">
        <v>8320</v>
      </c>
      <c r="T3192" t="s">
        <v>8362</v>
      </c>
    </row>
    <row r="3193" spans="1:20" ht="43.2" x14ac:dyDescent="0.3">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11">
        <f t="shared" si="196"/>
        <v>42598.755428240736</v>
      </c>
      <c r="P3193" s="11">
        <f t="shared" si="197"/>
        <v>42538.755428240736</v>
      </c>
      <c r="Q3193">
        <f t="shared" si="198"/>
        <v>4</v>
      </c>
      <c r="R3193">
        <f t="shared" si="199"/>
        <v>37.75</v>
      </c>
      <c r="S3193" t="s">
        <v>8320</v>
      </c>
      <c r="T3193" t="s">
        <v>8362</v>
      </c>
    </row>
    <row r="3194" spans="1:20" ht="43.2" x14ac:dyDescent="0.3">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11">
        <f t="shared" si="196"/>
        <v>42063.916666666672</v>
      </c>
      <c r="P3194" s="11">
        <f t="shared" si="197"/>
        <v>42018.94049768518</v>
      </c>
      <c r="Q3194">
        <f t="shared" si="198"/>
        <v>1</v>
      </c>
      <c r="R3194">
        <f t="shared" si="199"/>
        <v>12.75</v>
      </c>
      <c r="S3194" t="s">
        <v>8320</v>
      </c>
      <c r="T3194" t="s">
        <v>8362</v>
      </c>
    </row>
    <row r="3195" spans="1:20" ht="43.2" x14ac:dyDescent="0.3">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11">
        <f t="shared" si="196"/>
        <v>42055.968240740738</v>
      </c>
      <c r="P3195" s="11">
        <f t="shared" si="197"/>
        <v>42010.968240740738</v>
      </c>
      <c r="Q3195">
        <f t="shared" si="198"/>
        <v>12</v>
      </c>
      <c r="R3195">
        <f t="shared" si="199"/>
        <v>24.46</v>
      </c>
      <c r="S3195" t="s">
        <v>8320</v>
      </c>
      <c r="T3195" t="s">
        <v>8362</v>
      </c>
    </row>
    <row r="3196" spans="1:20" ht="43.2" x14ac:dyDescent="0.3">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11">
        <f t="shared" si="196"/>
        <v>42212.062476851846</v>
      </c>
      <c r="P3196" s="11">
        <f t="shared" si="197"/>
        <v>42182.062476851846</v>
      </c>
      <c r="Q3196">
        <f t="shared" si="198"/>
        <v>0</v>
      </c>
      <c r="R3196">
        <f t="shared" si="199"/>
        <v>0</v>
      </c>
      <c r="S3196" t="s">
        <v>8320</v>
      </c>
      <c r="T3196" t="s">
        <v>8362</v>
      </c>
    </row>
    <row r="3197" spans="1:20" ht="57.6" x14ac:dyDescent="0.3">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11">
        <f t="shared" si="196"/>
        <v>42047.594236111108</v>
      </c>
      <c r="P3197" s="11">
        <f t="shared" si="197"/>
        <v>42017.594236111108</v>
      </c>
      <c r="Q3197">
        <f t="shared" si="198"/>
        <v>59</v>
      </c>
      <c r="R3197">
        <f t="shared" si="199"/>
        <v>53.08</v>
      </c>
      <c r="S3197" t="s">
        <v>8320</v>
      </c>
      <c r="T3197" t="s">
        <v>8362</v>
      </c>
    </row>
    <row r="3198" spans="1:20" ht="43.2" x14ac:dyDescent="0.3">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11">
        <f t="shared" si="196"/>
        <v>42217.583333333328</v>
      </c>
      <c r="P3198" s="11">
        <f t="shared" si="197"/>
        <v>42157.598090277781</v>
      </c>
      <c r="Q3198">
        <f t="shared" si="198"/>
        <v>0</v>
      </c>
      <c r="R3198">
        <f t="shared" si="199"/>
        <v>300</v>
      </c>
      <c r="S3198" t="s">
        <v>8320</v>
      </c>
      <c r="T3198" t="s">
        <v>8362</v>
      </c>
    </row>
    <row r="3199" spans="1:20" ht="28.8" x14ac:dyDescent="0.3">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11">
        <f t="shared" si="196"/>
        <v>42039.493263888886</v>
      </c>
      <c r="P3199" s="11">
        <f t="shared" si="197"/>
        <v>42009.493263888886</v>
      </c>
      <c r="Q3199">
        <f t="shared" si="198"/>
        <v>11</v>
      </c>
      <c r="R3199">
        <f t="shared" si="199"/>
        <v>286.25</v>
      </c>
      <c r="S3199" t="s">
        <v>8320</v>
      </c>
      <c r="T3199" t="s">
        <v>8362</v>
      </c>
    </row>
    <row r="3200" spans="1:20" ht="57.6" x14ac:dyDescent="0.3">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11">
        <f t="shared" si="196"/>
        <v>42051.424502314811</v>
      </c>
      <c r="P3200" s="11">
        <f t="shared" si="197"/>
        <v>42013.424502314811</v>
      </c>
      <c r="Q3200">
        <f t="shared" si="198"/>
        <v>0</v>
      </c>
      <c r="R3200">
        <f t="shared" si="199"/>
        <v>36.67</v>
      </c>
      <c r="S3200" t="s">
        <v>8320</v>
      </c>
      <c r="T3200" t="s">
        <v>8362</v>
      </c>
    </row>
    <row r="3201" spans="1:20" ht="43.2" x14ac:dyDescent="0.3">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11">
        <f t="shared" si="196"/>
        <v>41888.875</v>
      </c>
      <c r="P3201" s="11">
        <f t="shared" si="197"/>
        <v>41858.761782407404</v>
      </c>
      <c r="Q3201">
        <f t="shared" si="198"/>
        <v>52</v>
      </c>
      <c r="R3201">
        <f t="shared" si="199"/>
        <v>49.21</v>
      </c>
      <c r="S3201" t="s">
        <v>8320</v>
      </c>
      <c r="T3201" t="s">
        <v>8362</v>
      </c>
    </row>
    <row r="3202" spans="1:20" ht="57.6" x14ac:dyDescent="0.3">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11">
        <f t="shared" ref="O3202:O3265" si="200">(((I3202/60)/60)/24)+DATE(1970,1,1)</f>
        <v>42490.231944444444</v>
      </c>
      <c r="P3202" s="11">
        <f t="shared" ref="P3202:P3265" si="201">(((J3202/60)/60)/24)+DATE(1970,1,1)</f>
        <v>42460.320613425924</v>
      </c>
      <c r="Q3202">
        <f t="shared" ref="Q3202:Q3265" si="202">ROUND(E3202/D3202*100,0)</f>
        <v>0</v>
      </c>
      <c r="R3202">
        <f t="shared" si="199"/>
        <v>1</v>
      </c>
      <c r="S3202" t="s">
        <v>8320</v>
      </c>
      <c r="T3202" t="s">
        <v>8362</v>
      </c>
    </row>
    <row r="3203" spans="1:20" ht="43.2" x14ac:dyDescent="0.3">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11">
        <f t="shared" si="200"/>
        <v>41882.767094907409</v>
      </c>
      <c r="P3203" s="11">
        <f t="shared" si="201"/>
        <v>41861.767094907409</v>
      </c>
      <c r="Q3203">
        <f t="shared" si="202"/>
        <v>1</v>
      </c>
      <c r="R3203">
        <f t="shared" ref="R3203:R3266" si="203">IFERROR(ROUND(E3203/L3203,2),0)</f>
        <v>12.5</v>
      </c>
      <c r="S3203" t="s">
        <v>8320</v>
      </c>
      <c r="T3203" t="s">
        <v>8362</v>
      </c>
    </row>
    <row r="3204" spans="1:20" ht="43.2" x14ac:dyDescent="0.3">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11">
        <f t="shared" si="200"/>
        <v>42352.249305555553</v>
      </c>
      <c r="P3204" s="11">
        <f t="shared" si="201"/>
        <v>42293.853541666671</v>
      </c>
      <c r="Q3204">
        <f t="shared" si="202"/>
        <v>55</v>
      </c>
      <c r="R3204">
        <f t="shared" si="203"/>
        <v>109.04</v>
      </c>
      <c r="S3204" t="s">
        <v>8320</v>
      </c>
      <c r="T3204" t="s">
        <v>8362</v>
      </c>
    </row>
    <row r="3205" spans="1:20" ht="43.2" x14ac:dyDescent="0.3">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11">
        <f t="shared" si="200"/>
        <v>42272.988680555558</v>
      </c>
      <c r="P3205" s="11">
        <f t="shared" si="201"/>
        <v>42242.988680555558</v>
      </c>
      <c r="Q3205">
        <f t="shared" si="202"/>
        <v>25</v>
      </c>
      <c r="R3205">
        <f t="shared" si="203"/>
        <v>41.67</v>
      </c>
      <c r="S3205" t="s">
        <v>8320</v>
      </c>
      <c r="T3205" t="s">
        <v>8362</v>
      </c>
    </row>
    <row r="3206" spans="1:20" ht="43.2" x14ac:dyDescent="0.3">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11">
        <f t="shared" si="200"/>
        <v>42202.676388888889</v>
      </c>
      <c r="P3206" s="11">
        <f t="shared" si="201"/>
        <v>42172.686099537037</v>
      </c>
      <c r="Q3206">
        <f t="shared" si="202"/>
        <v>0</v>
      </c>
      <c r="R3206">
        <f t="shared" si="203"/>
        <v>0</v>
      </c>
      <c r="S3206" t="s">
        <v>8320</v>
      </c>
      <c r="T3206" t="s">
        <v>8362</v>
      </c>
    </row>
    <row r="3207" spans="1:20" ht="43.2" x14ac:dyDescent="0.3">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11">
        <f t="shared" si="200"/>
        <v>42125.374675925923</v>
      </c>
      <c r="P3207" s="11">
        <f t="shared" si="201"/>
        <v>42095.374675925923</v>
      </c>
      <c r="Q3207">
        <f t="shared" si="202"/>
        <v>3</v>
      </c>
      <c r="R3207">
        <f t="shared" si="203"/>
        <v>22.75</v>
      </c>
      <c r="S3207" t="s">
        <v>8320</v>
      </c>
      <c r="T3207" t="s">
        <v>8362</v>
      </c>
    </row>
    <row r="3208" spans="1:20" ht="43.2" x14ac:dyDescent="0.3">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11">
        <f t="shared" si="200"/>
        <v>42266.276053240741</v>
      </c>
      <c r="P3208" s="11">
        <f t="shared" si="201"/>
        <v>42236.276053240741</v>
      </c>
      <c r="Q3208">
        <f t="shared" si="202"/>
        <v>0</v>
      </c>
      <c r="R3208">
        <f t="shared" si="203"/>
        <v>0</v>
      </c>
      <c r="S3208" t="s">
        <v>8320</v>
      </c>
      <c r="T3208" t="s">
        <v>8362</v>
      </c>
    </row>
    <row r="3209" spans="1:20" ht="43.2" x14ac:dyDescent="0.3">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11">
        <f t="shared" si="200"/>
        <v>42117.236192129625</v>
      </c>
      <c r="P3209" s="11">
        <f t="shared" si="201"/>
        <v>42057.277858796297</v>
      </c>
      <c r="Q3209">
        <f t="shared" si="202"/>
        <v>46</v>
      </c>
      <c r="R3209">
        <f t="shared" si="203"/>
        <v>70.83</v>
      </c>
      <c r="S3209" t="s">
        <v>8320</v>
      </c>
      <c r="T3209" t="s">
        <v>8362</v>
      </c>
    </row>
    <row r="3210" spans="1:20" ht="43.2" x14ac:dyDescent="0.3">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11">
        <f t="shared" si="200"/>
        <v>41848.605057870373</v>
      </c>
      <c r="P3210" s="11">
        <f t="shared" si="201"/>
        <v>41827.605057870373</v>
      </c>
      <c r="Q3210">
        <f t="shared" si="202"/>
        <v>104</v>
      </c>
      <c r="R3210">
        <f t="shared" si="203"/>
        <v>63.11</v>
      </c>
      <c r="S3210" t="s">
        <v>8320</v>
      </c>
      <c r="T3210" t="s">
        <v>8321</v>
      </c>
    </row>
    <row r="3211" spans="1:20" ht="43.2" x14ac:dyDescent="0.3">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11">
        <f t="shared" si="200"/>
        <v>41810.958333333336</v>
      </c>
      <c r="P3211" s="11">
        <f t="shared" si="201"/>
        <v>41778.637245370373</v>
      </c>
      <c r="Q3211">
        <f t="shared" si="202"/>
        <v>119</v>
      </c>
      <c r="R3211">
        <f t="shared" si="203"/>
        <v>50.16</v>
      </c>
      <c r="S3211" t="s">
        <v>8320</v>
      </c>
      <c r="T3211" t="s">
        <v>8321</v>
      </c>
    </row>
    <row r="3212" spans="1:20" ht="43.2" x14ac:dyDescent="0.3">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11">
        <f t="shared" si="200"/>
        <v>41061.165972222225</v>
      </c>
      <c r="P3212" s="11">
        <f t="shared" si="201"/>
        <v>41013.936562499999</v>
      </c>
      <c r="Q3212">
        <f t="shared" si="202"/>
        <v>126</v>
      </c>
      <c r="R3212">
        <f t="shared" si="203"/>
        <v>62.88</v>
      </c>
      <c r="S3212" t="s">
        <v>8320</v>
      </c>
      <c r="T3212" t="s">
        <v>8321</v>
      </c>
    </row>
    <row r="3213" spans="1:20" ht="43.2" x14ac:dyDescent="0.3">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11">
        <f t="shared" si="200"/>
        <v>41866.083333333336</v>
      </c>
      <c r="P3213" s="11">
        <f t="shared" si="201"/>
        <v>41834.586574074077</v>
      </c>
      <c r="Q3213">
        <f t="shared" si="202"/>
        <v>120</v>
      </c>
      <c r="R3213">
        <f t="shared" si="203"/>
        <v>85.53</v>
      </c>
      <c r="S3213" t="s">
        <v>8320</v>
      </c>
      <c r="T3213" t="s">
        <v>8321</v>
      </c>
    </row>
    <row r="3214" spans="1:20" ht="28.8" x14ac:dyDescent="0.3">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11">
        <f t="shared" si="200"/>
        <v>41859.795729166668</v>
      </c>
      <c r="P3214" s="11">
        <f t="shared" si="201"/>
        <v>41829.795729166668</v>
      </c>
      <c r="Q3214">
        <f t="shared" si="202"/>
        <v>126</v>
      </c>
      <c r="R3214">
        <f t="shared" si="203"/>
        <v>53.72</v>
      </c>
      <c r="S3214" t="s">
        <v>8320</v>
      </c>
      <c r="T3214" t="s">
        <v>8321</v>
      </c>
    </row>
    <row r="3215" spans="1:20" ht="43.2" x14ac:dyDescent="0.3">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11">
        <f t="shared" si="200"/>
        <v>42211.763414351852</v>
      </c>
      <c r="P3215" s="11">
        <f t="shared" si="201"/>
        <v>42171.763414351852</v>
      </c>
      <c r="Q3215">
        <f t="shared" si="202"/>
        <v>100</v>
      </c>
      <c r="R3215">
        <f t="shared" si="203"/>
        <v>127.81</v>
      </c>
      <c r="S3215" t="s">
        <v>8320</v>
      </c>
      <c r="T3215" t="s">
        <v>8321</v>
      </c>
    </row>
    <row r="3216" spans="1:20" ht="43.2" x14ac:dyDescent="0.3">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11">
        <f t="shared" si="200"/>
        <v>42374.996527777781</v>
      </c>
      <c r="P3216" s="11">
        <f t="shared" si="201"/>
        <v>42337.792511574073</v>
      </c>
      <c r="Q3216">
        <f t="shared" si="202"/>
        <v>102</v>
      </c>
      <c r="R3216">
        <f t="shared" si="203"/>
        <v>106.57</v>
      </c>
      <c r="S3216" t="s">
        <v>8320</v>
      </c>
      <c r="T3216" t="s">
        <v>8321</v>
      </c>
    </row>
    <row r="3217" spans="1:20" ht="57.6" x14ac:dyDescent="0.3">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11">
        <f t="shared" si="200"/>
        <v>42257.165972222225</v>
      </c>
      <c r="P3217" s="11">
        <f t="shared" si="201"/>
        <v>42219.665173611109</v>
      </c>
      <c r="Q3217">
        <f t="shared" si="202"/>
        <v>100</v>
      </c>
      <c r="R3217">
        <f t="shared" si="203"/>
        <v>262.11</v>
      </c>
      <c r="S3217" t="s">
        <v>8320</v>
      </c>
      <c r="T3217" t="s">
        <v>8321</v>
      </c>
    </row>
    <row r="3218" spans="1:20" ht="43.2" x14ac:dyDescent="0.3">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11">
        <f t="shared" si="200"/>
        <v>42196.604166666672</v>
      </c>
      <c r="P3218" s="11">
        <f t="shared" si="201"/>
        <v>42165.462627314817</v>
      </c>
      <c r="Q3218">
        <f t="shared" si="202"/>
        <v>100</v>
      </c>
      <c r="R3218">
        <f t="shared" si="203"/>
        <v>57.17</v>
      </c>
      <c r="S3218" t="s">
        <v>8320</v>
      </c>
      <c r="T3218" t="s">
        <v>8321</v>
      </c>
    </row>
    <row r="3219" spans="1:20" ht="28.8" x14ac:dyDescent="0.3">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11">
        <f t="shared" si="200"/>
        <v>42678.546111111107</v>
      </c>
      <c r="P3219" s="11">
        <f t="shared" si="201"/>
        <v>42648.546111111107</v>
      </c>
      <c r="Q3219">
        <f t="shared" si="202"/>
        <v>116</v>
      </c>
      <c r="R3219">
        <f t="shared" si="203"/>
        <v>50.2</v>
      </c>
      <c r="S3219" t="s">
        <v>8320</v>
      </c>
      <c r="T3219" t="s">
        <v>8321</v>
      </c>
    </row>
    <row r="3220" spans="1:20" ht="43.2" x14ac:dyDescent="0.3">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11">
        <f t="shared" si="200"/>
        <v>42004</v>
      </c>
      <c r="P3220" s="11">
        <f t="shared" si="201"/>
        <v>41971.002152777779</v>
      </c>
      <c r="Q3220">
        <f t="shared" si="202"/>
        <v>102</v>
      </c>
      <c r="R3220">
        <f t="shared" si="203"/>
        <v>66.59</v>
      </c>
      <c r="S3220" t="s">
        <v>8320</v>
      </c>
      <c r="T3220" t="s">
        <v>8321</v>
      </c>
    </row>
    <row r="3221" spans="1:20" ht="43.2" x14ac:dyDescent="0.3">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11">
        <f t="shared" si="200"/>
        <v>42085.941516203704</v>
      </c>
      <c r="P3221" s="11">
        <f t="shared" si="201"/>
        <v>42050.983182870375</v>
      </c>
      <c r="Q3221">
        <f t="shared" si="202"/>
        <v>100</v>
      </c>
      <c r="R3221">
        <f t="shared" si="203"/>
        <v>168.25</v>
      </c>
      <c r="S3221" t="s">
        <v>8320</v>
      </c>
      <c r="T3221" t="s">
        <v>8321</v>
      </c>
    </row>
    <row r="3222" spans="1:20" ht="28.8" x14ac:dyDescent="0.3">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11">
        <f t="shared" si="200"/>
        <v>42806.875</v>
      </c>
      <c r="P3222" s="11">
        <f t="shared" si="201"/>
        <v>42772.833379629628</v>
      </c>
      <c r="Q3222">
        <f t="shared" si="202"/>
        <v>101</v>
      </c>
      <c r="R3222">
        <f t="shared" si="203"/>
        <v>256.37</v>
      </c>
      <c r="S3222" t="s">
        <v>8320</v>
      </c>
      <c r="T3222" t="s">
        <v>8321</v>
      </c>
    </row>
    <row r="3223" spans="1:20" ht="57.6" x14ac:dyDescent="0.3">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11">
        <f t="shared" si="200"/>
        <v>42190.696793981479</v>
      </c>
      <c r="P3223" s="11">
        <f t="shared" si="201"/>
        <v>42155.696793981479</v>
      </c>
      <c r="Q3223">
        <f t="shared" si="202"/>
        <v>103</v>
      </c>
      <c r="R3223">
        <f t="shared" si="203"/>
        <v>36.61</v>
      </c>
      <c r="S3223" t="s">
        <v>8320</v>
      </c>
      <c r="T3223" t="s">
        <v>8321</v>
      </c>
    </row>
    <row r="3224" spans="1:20" ht="43.2" x14ac:dyDescent="0.3">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11">
        <f t="shared" si="200"/>
        <v>42301.895138888889</v>
      </c>
      <c r="P3224" s="11">
        <f t="shared" si="201"/>
        <v>42270.582141203704</v>
      </c>
      <c r="Q3224">
        <f t="shared" si="202"/>
        <v>125</v>
      </c>
      <c r="R3224">
        <f t="shared" si="203"/>
        <v>37.14</v>
      </c>
      <c r="S3224" t="s">
        <v>8320</v>
      </c>
      <c r="T3224" t="s">
        <v>8321</v>
      </c>
    </row>
    <row r="3225" spans="1:20" ht="28.8" x14ac:dyDescent="0.3">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11">
        <f t="shared" si="200"/>
        <v>42236.835370370376</v>
      </c>
      <c r="P3225" s="11">
        <f t="shared" si="201"/>
        <v>42206.835370370376</v>
      </c>
      <c r="Q3225">
        <f t="shared" si="202"/>
        <v>110</v>
      </c>
      <c r="R3225">
        <f t="shared" si="203"/>
        <v>45.88</v>
      </c>
      <c r="S3225" t="s">
        <v>8320</v>
      </c>
      <c r="T3225" t="s">
        <v>8321</v>
      </c>
    </row>
    <row r="3226" spans="1:20" ht="57.6" x14ac:dyDescent="0.3">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11">
        <f t="shared" si="200"/>
        <v>42745.208333333328</v>
      </c>
      <c r="P3226" s="11">
        <f t="shared" si="201"/>
        <v>42697.850844907407</v>
      </c>
      <c r="Q3226">
        <f t="shared" si="202"/>
        <v>102</v>
      </c>
      <c r="R3226">
        <f t="shared" si="203"/>
        <v>141.71</v>
      </c>
      <c r="S3226" t="s">
        <v>8320</v>
      </c>
      <c r="T3226" t="s">
        <v>8321</v>
      </c>
    </row>
    <row r="3227" spans="1:20" ht="43.2" x14ac:dyDescent="0.3">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11">
        <f t="shared" si="200"/>
        <v>42524.875</v>
      </c>
      <c r="P3227" s="11">
        <f t="shared" si="201"/>
        <v>42503.559467592597</v>
      </c>
      <c r="Q3227">
        <f t="shared" si="202"/>
        <v>102</v>
      </c>
      <c r="R3227">
        <f t="shared" si="203"/>
        <v>52.49</v>
      </c>
      <c r="S3227" t="s">
        <v>8320</v>
      </c>
      <c r="T3227" t="s">
        <v>8321</v>
      </c>
    </row>
    <row r="3228" spans="1:20" ht="43.2" x14ac:dyDescent="0.3">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11">
        <f t="shared" si="200"/>
        <v>42307.583472222221</v>
      </c>
      <c r="P3228" s="11">
        <f t="shared" si="201"/>
        <v>42277.583472222221</v>
      </c>
      <c r="Q3228">
        <f t="shared" si="202"/>
        <v>104</v>
      </c>
      <c r="R3228">
        <f t="shared" si="203"/>
        <v>59.52</v>
      </c>
      <c r="S3228" t="s">
        <v>8320</v>
      </c>
      <c r="T3228" t="s">
        <v>8321</v>
      </c>
    </row>
    <row r="3229" spans="1:20" ht="43.2" x14ac:dyDescent="0.3">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11">
        <f t="shared" si="200"/>
        <v>42752.882361111115</v>
      </c>
      <c r="P3229" s="11">
        <f t="shared" si="201"/>
        <v>42722.882361111115</v>
      </c>
      <c r="Q3229">
        <f t="shared" si="202"/>
        <v>125</v>
      </c>
      <c r="R3229">
        <f t="shared" si="203"/>
        <v>50</v>
      </c>
      <c r="S3229" t="s">
        <v>8320</v>
      </c>
      <c r="T3229" t="s">
        <v>8321</v>
      </c>
    </row>
    <row r="3230" spans="1:20" ht="28.8" x14ac:dyDescent="0.3">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11">
        <f t="shared" si="200"/>
        <v>42355.207638888889</v>
      </c>
      <c r="P3230" s="11">
        <f t="shared" si="201"/>
        <v>42323.70930555556</v>
      </c>
      <c r="Q3230">
        <f t="shared" si="202"/>
        <v>102</v>
      </c>
      <c r="R3230">
        <f t="shared" si="203"/>
        <v>193.62</v>
      </c>
      <c r="S3230" t="s">
        <v>8320</v>
      </c>
      <c r="T3230" t="s">
        <v>8321</v>
      </c>
    </row>
    <row r="3231" spans="1:20" ht="43.2" x14ac:dyDescent="0.3">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11">
        <f t="shared" si="200"/>
        <v>41963.333310185189</v>
      </c>
      <c r="P3231" s="11">
        <f t="shared" si="201"/>
        <v>41933.291643518518</v>
      </c>
      <c r="Q3231">
        <f t="shared" si="202"/>
        <v>108</v>
      </c>
      <c r="R3231">
        <f t="shared" si="203"/>
        <v>106.8</v>
      </c>
      <c r="S3231" t="s">
        <v>8320</v>
      </c>
      <c r="T3231" t="s">
        <v>8321</v>
      </c>
    </row>
    <row r="3232" spans="1:20" ht="43.2" x14ac:dyDescent="0.3">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11">
        <f t="shared" si="200"/>
        <v>41913.165972222225</v>
      </c>
      <c r="P3232" s="11">
        <f t="shared" si="201"/>
        <v>41898.168125000004</v>
      </c>
      <c r="Q3232">
        <f t="shared" si="202"/>
        <v>110</v>
      </c>
      <c r="R3232">
        <f t="shared" si="203"/>
        <v>77.22</v>
      </c>
      <c r="S3232" t="s">
        <v>8320</v>
      </c>
      <c r="T3232" t="s">
        <v>8321</v>
      </c>
    </row>
    <row r="3233" spans="1:20" ht="43.2" x14ac:dyDescent="0.3">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11">
        <f t="shared" si="200"/>
        <v>42476.943831018521</v>
      </c>
      <c r="P3233" s="11">
        <f t="shared" si="201"/>
        <v>42446.943831018521</v>
      </c>
      <c r="Q3233">
        <f t="shared" si="202"/>
        <v>161</v>
      </c>
      <c r="R3233">
        <f t="shared" si="203"/>
        <v>57.5</v>
      </c>
      <c r="S3233" t="s">
        <v>8320</v>
      </c>
      <c r="T3233" t="s">
        <v>8321</v>
      </c>
    </row>
    <row r="3234" spans="1:20" ht="43.2" x14ac:dyDescent="0.3">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11">
        <f t="shared" si="200"/>
        <v>42494.165972222225</v>
      </c>
      <c r="P3234" s="11">
        <f t="shared" si="201"/>
        <v>42463.81385416667</v>
      </c>
      <c r="Q3234">
        <f t="shared" si="202"/>
        <v>131</v>
      </c>
      <c r="R3234">
        <f t="shared" si="203"/>
        <v>50.46</v>
      </c>
      <c r="S3234" t="s">
        <v>8320</v>
      </c>
      <c r="T3234" t="s">
        <v>8321</v>
      </c>
    </row>
    <row r="3235" spans="1:20" ht="43.2" x14ac:dyDescent="0.3">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11">
        <f t="shared" si="200"/>
        <v>42796.805034722223</v>
      </c>
      <c r="P3235" s="11">
        <f t="shared" si="201"/>
        <v>42766.805034722223</v>
      </c>
      <c r="Q3235">
        <f t="shared" si="202"/>
        <v>119</v>
      </c>
      <c r="R3235">
        <f t="shared" si="203"/>
        <v>97.38</v>
      </c>
      <c r="S3235" t="s">
        <v>8320</v>
      </c>
      <c r="T3235" t="s">
        <v>8321</v>
      </c>
    </row>
    <row r="3236" spans="1:20" ht="43.2" x14ac:dyDescent="0.3">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11">
        <f t="shared" si="200"/>
        <v>42767.979861111111</v>
      </c>
      <c r="P3236" s="11">
        <f t="shared" si="201"/>
        <v>42734.789444444439</v>
      </c>
      <c r="Q3236">
        <f t="shared" si="202"/>
        <v>100</v>
      </c>
      <c r="R3236">
        <f t="shared" si="203"/>
        <v>34.92</v>
      </c>
      <c r="S3236" t="s">
        <v>8320</v>
      </c>
      <c r="T3236" t="s">
        <v>8321</v>
      </c>
    </row>
    <row r="3237" spans="1:20" ht="43.2" x14ac:dyDescent="0.3">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11">
        <f t="shared" si="200"/>
        <v>42552.347812499997</v>
      </c>
      <c r="P3237" s="11">
        <f t="shared" si="201"/>
        <v>42522.347812499997</v>
      </c>
      <c r="Q3237">
        <f t="shared" si="202"/>
        <v>103</v>
      </c>
      <c r="R3237">
        <f t="shared" si="203"/>
        <v>85.53</v>
      </c>
      <c r="S3237" t="s">
        <v>8320</v>
      </c>
      <c r="T3237" t="s">
        <v>8321</v>
      </c>
    </row>
    <row r="3238" spans="1:20" ht="43.2" x14ac:dyDescent="0.3">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11">
        <f t="shared" si="200"/>
        <v>42732.917048611111</v>
      </c>
      <c r="P3238" s="11">
        <f t="shared" si="201"/>
        <v>42702.917048611111</v>
      </c>
      <c r="Q3238">
        <f t="shared" si="202"/>
        <v>101</v>
      </c>
      <c r="R3238">
        <f t="shared" si="203"/>
        <v>182.91</v>
      </c>
      <c r="S3238" t="s">
        <v>8320</v>
      </c>
      <c r="T3238" t="s">
        <v>8321</v>
      </c>
    </row>
    <row r="3239" spans="1:20" ht="28.8" x14ac:dyDescent="0.3">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11">
        <f t="shared" si="200"/>
        <v>42276.165972222225</v>
      </c>
      <c r="P3239" s="11">
        <f t="shared" si="201"/>
        <v>42252.474351851852</v>
      </c>
      <c r="Q3239">
        <f t="shared" si="202"/>
        <v>101</v>
      </c>
      <c r="R3239">
        <f t="shared" si="203"/>
        <v>131.13999999999999</v>
      </c>
      <c r="S3239" t="s">
        <v>8320</v>
      </c>
      <c r="T3239" t="s">
        <v>8321</v>
      </c>
    </row>
    <row r="3240" spans="1:20" ht="43.2" x14ac:dyDescent="0.3">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11">
        <f t="shared" si="200"/>
        <v>42186.510393518518</v>
      </c>
      <c r="P3240" s="11">
        <f t="shared" si="201"/>
        <v>42156.510393518518</v>
      </c>
      <c r="Q3240">
        <f t="shared" si="202"/>
        <v>112</v>
      </c>
      <c r="R3240">
        <f t="shared" si="203"/>
        <v>39.81</v>
      </c>
      <c r="S3240" t="s">
        <v>8320</v>
      </c>
      <c r="T3240" t="s">
        <v>8321</v>
      </c>
    </row>
    <row r="3241" spans="1:20" ht="57.6" x14ac:dyDescent="0.3">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11">
        <f t="shared" si="200"/>
        <v>42302.999305555553</v>
      </c>
      <c r="P3241" s="11">
        <f t="shared" si="201"/>
        <v>42278.089039351849</v>
      </c>
      <c r="Q3241">
        <f t="shared" si="202"/>
        <v>106</v>
      </c>
      <c r="R3241">
        <f t="shared" si="203"/>
        <v>59.7</v>
      </c>
      <c r="S3241" t="s">
        <v>8320</v>
      </c>
      <c r="T3241" t="s">
        <v>8321</v>
      </c>
    </row>
    <row r="3242" spans="1:20" ht="43.2" x14ac:dyDescent="0.3">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11">
        <f t="shared" si="200"/>
        <v>42782.958333333328</v>
      </c>
      <c r="P3242" s="11">
        <f t="shared" si="201"/>
        <v>42754.693842592591</v>
      </c>
      <c r="Q3242">
        <f t="shared" si="202"/>
        <v>101</v>
      </c>
      <c r="R3242">
        <f t="shared" si="203"/>
        <v>88.74</v>
      </c>
      <c r="S3242" t="s">
        <v>8320</v>
      </c>
      <c r="T3242" t="s">
        <v>8321</v>
      </c>
    </row>
    <row r="3243" spans="1:20" ht="57.6" x14ac:dyDescent="0.3">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11">
        <f t="shared" si="200"/>
        <v>41926.290972222225</v>
      </c>
      <c r="P3243" s="11">
        <f t="shared" si="201"/>
        <v>41893.324884259258</v>
      </c>
      <c r="Q3243">
        <f t="shared" si="202"/>
        <v>115</v>
      </c>
      <c r="R3243">
        <f t="shared" si="203"/>
        <v>58.69</v>
      </c>
      <c r="S3243" t="s">
        <v>8320</v>
      </c>
      <c r="T3243" t="s">
        <v>8321</v>
      </c>
    </row>
    <row r="3244" spans="1:20" ht="43.2" x14ac:dyDescent="0.3">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11">
        <f t="shared" si="200"/>
        <v>41901.755694444444</v>
      </c>
      <c r="P3244" s="11">
        <f t="shared" si="201"/>
        <v>41871.755694444444</v>
      </c>
      <c r="Q3244">
        <f t="shared" si="202"/>
        <v>127</v>
      </c>
      <c r="R3244">
        <f t="shared" si="203"/>
        <v>69.569999999999993</v>
      </c>
      <c r="S3244" t="s">
        <v>8320</v>
      </c>
      <c r="T3244" t="s">
        <v>8321</v>
      </c>
    </row>
    <row r="3245" spans="1:20" ht="43.2" x14ac:dyDescent="0.3">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11">
        <f t="shared" si="200"/>
        <v>42286</v>
      </c>
      <c r="P3245" s="11">
        <f t="shared" si="201"/>
        <v>42262.096782407403</v>
      </c>
      <c r="Q3245">
        <f t="shared" si="202"/>
        <v>103</v>
      </c>
      <c r="R3245">
        <f t="shared" si="203"/>
        <v>115.87</v>
      </c>
      <c r="S3245" t="s">
        <v>8320</v>
      </c>
      <c r="T3245" t="s">
        <v>8321</v>
      </c>
    </row>
    <row r="3246" spans="1:20" ht="43.2" x14ac:dyDescent="0.3">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11">
        <f t="shared" si="200"/>
        <v>42705.735902777778</v>
      </c>
      <c r="P3246" s="11">
        <f t="shared" si="201"/>
        <v>42675.694236111114</v>
      </c>
      <c r="Q3246">
        <f t="shared" si="202"/>
        <v>103</v>
      </c>
      <c r="R3246">
        <f t="shared" si="203"/>
        <v>23.87</v>
      </c>
      <c r="S3246" t="s">
        <v>8320</v>
      </c>
      <c r="T3246" t="s">
        <v>8321</v>
      </c>
    </row>
    <row r="3247" spans="1:20" ht="43.2" x14ac:dyDescent="0.3">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11">
        <f t="shared" si="200"/>
        <v>42167.083333333328</v>
      </c>
      <c r="P3247" s="11">
        <f t="shared" si="201"/>
        <v>42135.60020833333</v>
      </c>
      <c r="Q3247">
        <f t="shared" si="202"/>
        <v>104</v>
      </c>
      <c r="R3247">
        <f t="shared" si="203"/>
        <v>81.13</v>
      </c>
      <c r="S3247" t="s">
        <v>8320</v>
      </c>
      <c r="T3247" t="s">
        <v>8321</v>
      </c>
    </row>
    <row r="3248" spans="1:20" ht="43.2" x14ac:dyDescent="0.3">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11">
        <f t="shared" si="200"/>
        <v>42259.165972222225</v>
      </c>
      <c r="P3248" s="11">
        <f t="shared" si="201"/>
        <v>42230.472222222219</v>
      </c>
      <c r="Q3248">
        <f t="shared" si="202"/>
        <v>111</v>
      </c>
      <c r="R3248">
        <f t="shared" si="203"/>
        <v>57.63</v>
      </c>
      <c r="S3248" t="s">
        <v>8320</v>
      </c>
      <c r="T3248" t="s">
        <v>8321</v>
      </c>
    </row>
    <row r="3249" spans="1:20" ht="43.2" x14ac:dyDescent="0.3">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11">
        <f t="shared" si="200"/>
        <v>42197.434166666666</v>
      </c>
      <c r="P3249" s="11">
        <f t="shared" si="201"/>
        <v>42167.434166666666</v>
      </c>
      <c r="Q3249">
        <f t="shared" si="202"/>
        <v>106</v>
      </c>
      <c r="R3249">
        <f t="shared" si="203"/>
        <v>46.43</v>
      </c>
      <c r="S3249" t="s">
        <v>8320</v>
      </c>
      <c r="T3249" t="s">
        <v>8321</v>
      </c>
    </row>
    <row r="3250" spans="1:20" ht="28.8" x14ac:dyDescent="0.3">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11">
        <f t="shared" si="200"/>
        <v>42098.846724537041</v>
      </c>
      <c r="P3250" s="11">
        <f t="shared" si="201"/>
        <v>42068.888391203705</v>
      </c>
      <c r="Q3250">
        <f t="shared" si="202"/>
        <v>101</v>
      </c>
      <c r="R3250">
        <f t="shared" si="203"/>
        <v>60.48</v>
      </c>
      <c r="S3250" t="s">
        <v>8320</v>
      </c>
      <c r="T3250" t="s">
        <v>8321</v>
      </c>
    </row>
    <row r="3251" spans="1:20" ht="43.2" x14ac:dyDescent="0.3">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11">
        <f t="shared" si="200"/>
        <v>42175.746689814812</v>
      </c>
      <c r="P3251" s="11">
        <f t="shared" si="201"/>
        <v>42145.746689814812</v>
      </c>
      <c r="Q3251">
        <f t="shared" si="202"/>
        <v>105</v>
      </c>
      <c r="R3251">
        <f t="shared" si="203"/>
        <v>65.58</v>
      </c>
      <c r="S3251" t="s">
        <v>8320</v>
      </c>
      <c r="T3251" t="s">
        <v>8321</v>
      </c>
    </row>
    <row r="3252" spans="1:20" ht="57.6" x14ac:dyDescent="0.3">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11">
        <f t="shared" si="200"/>
        <v>41948.783842592595</v>
      </c>
      <c r="P3252" s="11">
        <f t="shared" si="201"/>
        <v>41918.742175925923</v>
      </c>
      <c r="Q3252">
        <f t="shared" si="202"/>
        <v>102</v>
      </c>
      <c r="R3252">
        <f t="shared" si="203"/>
        <v>119.19</v>
      </c>
      <c r="S3252" t="s">
        <v>8320</v>
      </c>
      <c r="T3252" t="s">
        <v>8321</v>
      </c>
    </row>
    <row r="3253" spans="1:20" ht="43.2" x14ac:dyDescent="0.3">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11">
        <f t="shared" si="200"/>
        <v>42176.731087962966</v>
      </c>
      <c r="P3253" s="11">
        <f t="shared" si="201"/>
        <v>42146.731087962966</v>
      </c>
      <c r="Q3253">
        <f t="shared" si="202"/>
        <v>111</v>
      </c>
      <c r="R3253">
        <f t="shared" si="203"/>
        <v>83.05</v>
      </c>
      <c r="S3253" t="s">
        <v>8320</v>
      </c>
      <c r="T3253" t="s">
        <v>8321</v>
      </c>
    </row>
    <row r="3254" spans="1:20" ht="43.2" x14ac:dyDescent="0.3">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11">
        <f t="shared" si="200"/>
        <v>42620.472685185188</v>
      </c>
      <c r="P3254" s="11">
        <f t="shared" si="201"/>
        <v>42590.472685185188</v>
      </c>
      <c r="Q3254">
        <f t="shared" si="202"/>
        <v>128</v>
      </c>
      <c r="R3254">
        <f t="shared" si="203"/>
        <v>57.52</v>
      </c>
      <c r="S3254" t="s">
        <v>8320</v>
      </c>
      <c r="T3254" t="s">
        <v>8321</v>
      </c>
    </row>
    <row r="3255" spans="1:20" ht="43.2" x14ac:dyDescent="0.3">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11">
        <f t="shared" si="200"/>
        <v>42621.15625</v>
      </c>
      <c r="P3255" s="11">
        <f t="shared" si="201"/>
        <v>42602.576712962968</v>
      </c>
      <c r="Q3255">
        <f t="shared" si="202"/>
        <v>102</v>
      </c>
      <c r="R3255">
        <f t="shared" si="203"/>
        <v>177.09</v>
      </c>
      <c r="S3255" t="s">
        <v>8320</v>
      </c>
      <c r="T3255" t="s">
        <v>8321</v>
      </c>
    </row>
    <row r="3256" spans="1:20" ht="43.2" x14ac:dyDescent="0.3">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11">
        <f t="shared" si="200"/>
        <v>42089.044085648144</v>
      </c>
      <c r="P3256" s="11">
        <f t="shared" si="201"/>
        <v>42059.085752314815</v>
      </c>
      <c r="Q3256">
        <f t="shared" si="202"/>
        <v>101</v>
      </c>
      <c r="R3256">
        <f t="shared" si="203"/>
        <v>70.77</v>
      </c>
      <c r="S3256" t="s">
        <v>8320</v>
      </c>
      <c r="T3256" t="s">
        <v>8321</v>
      </c>
    </row>
    <row r="3257" spans="1:20" ht="57.6" x14ac:dyDescent="0.3">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11">
        <f t="shared" si="200"/>
        <v>41919.768229166664</v>
      </c>
      <c r="P3257" s="11">
        <f t="shared" si="201"/>
        <v>41889.768229166664</v>
      </c>
      <c r="Q3257">
        <f t="shared" si="202"/>
        <v>175</v>
      </c>
      <c r="R3257">
        <f t="shared" si="203"/>
        <v>29.17</v>
      </c>
      <c r="S3257" t="s">
        <v>8320</v>
      </c>
      <c r="T3257" t="s">
        <v>8321</v>
      </c>
    </row>
    <row r="3258" spans="1:20" ht="43.2" x14ac:dyDescent="0.3">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11">
        <f t="shared" si="200"/>
        <v>42166.165972222225</v>
      </c>
      <c r="P3258" s="11">
        <f t="shared" si="201"/>
        <v>42144.573807870373</v>
      </c>
      <c r="Q3258">
        <f t="shared" si="202"/>
        <v>128</v>
      </c>
      <c r="R3258">
        <f t="shared" si="203"/>
        <v>72.760000000000005</v>
      </c>
      <c r="S3258" t="s">
        <v>8320</v>
      </c>
      <c r="T3258" t="s">
        <v>8321</v>
      </c>
    </row>
    <row r="3259" spans="1:20" ht="43.2" x14ac:dyDescent="0.3">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11">
        <f t="shared" si="200"/>
        <v>42788.559629629628</v>
      </c>
      <c r="P3259" s="11">
        <f t="shared" si="201"/>
        <v>42758.559629629628</v>
      </c>
      <c r="Q3259">
        <f t="shared" si="202"/>
        <v>106</v>
      </c>
      <c r="R3259">
        <f t="shared" si="203"/>
        <v>51.85</v>
      </c>
      <c r="S3259" t="s">
        <v>8320</v>
      </c>
      <c r="T3259" t="s">
        <v>8321</v>
      </c>
    </row>
    <row r="3260" spans="1:20" ht="43.2" x14ac:dyDescent="0.3">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11">
        <f t="shared" si="200"/>
        <v>42012.887280092589</v>
      </c>
      <c r="P3260" s="11">
        <f t="shared" si="201"/>
        <v>41982.887280092589</v>
      </c>
      <c r="Q3260">
        <f t="shared" si="202"/>
        <v>105</v>
      </c>
      <c r="R3260">
        <f t="shared" si="203"/>
        <v>98.2</v>
      </c>
      <c r="S3260" t="s">
        <v>8320</v>
      </c>
      <c r="T3260" t="s">
        <v>8321</v>
      </c>
    </row>
    <row r="3261" spans="1:20" ht="43.2" x14ac:dyDescent="0.3">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11">
        <f t="shared" si="200"/>
        <v>42644.165972222225</v>
      </c>
      <c r="P3261" s="11">
        <f t="shared" si="201"/>
        <v>42614.760937500003</v>
      </c>
      <c r="Q3261">
        <f t="shared" si="202"/>
        <v>106</v>
      </c>
      <c r="R3261">
        <f t="shared" si="203"/>
        <v>251.74</v>
      </c>
      <c r="S3261" t="s">
        <v>8320</v>
      </c>
      <c r="T3261" t="s">
        <v>8321</v>
      </c>
    </row>
    <row r="3262" spans="1:20" ht="43.2" x14ac:dyDescent="0.3">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11">
        <f t="shared" si="200"/>
        <v>42338.714328703703</v>
      </c>
      <c r="P3262" s="11">
        <f t="shared" si="201"/>
        <v>42303.672662037032</v>
      </c>
      <c r="Q3262">
        <f t="shared" si="202"/>
        <v>109</v>
      </c>
      <c r="R3262">
        <f t="shared" si="203"/>
        <v>74.819999999999993</v>
      </c>
      <c r="S3262" t="s">
        <v>8320</v>
      </c>
      <c r="T3262" t="s">
        <v>8321</v>
      </c>
    </row>
    <row r="3263" spans="1:20" ht="43.2" x14ac:dyDescent="0.3">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11">
        <f t="shared" si="200"/>
        <v>42201.725416666668</v>
      </c>
      <c r="P3263" s="11">
        <f t="shared" si="201"/>
        <v>42171.725416666668</v>
      </c>
      <c r="Q3263">
        <f t="shared" si="202"/>
        <v>100</v>
      </c>
      <c r="R3263">
        <f t="shared" si="203"/>
        <v>67.650000000000006</v>
      </c>
      <c r="S3263" t="s">
        <v>8320</v>
      </c>
      <c r="T3263" t="s">
        <v>8321</v>
      </c>
    </row>
    <row r="3264" spans="1:20" ht="28.8" x14ac:dyDescent="0.3">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11">
        <f t="shared" si="200"/>
        <v>41995.166666666672</v>
      </c>
      <c r="P3264" s="11">
        <f t="shared" si="201"/>
        <v>41964.315532407403</v>
      </c>
      <c r="Q3264">
        <f t="shared" si="202"/>
        <v>103</v>
      </c>
      <c r="R3264">
        <f t="shared" si="203"/>
        <v>93.81</v>
      </c>
      <c r="S3264" t="s">
        <v>8320</v>
      </c>
      <c r="T3264" t="s">
        <v>8321</v>
      </c>
    </row>
    <row r="3265" spans="1:20" ht="28.8" x14ac:dyDescent="0.3">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11">
        <f t="shared" si="200"/>
        <v>42307.875</v>
      </c>
      <c r="P3265" s="11">
        <f t="shared" si="201"/>
        <v>42284.516064814816</v>
      </c>
      <c r="Q3265">
        <f t="shared" si="202"/>
        <v>112</v>
      </c>
      <c r="R3265">
        <f t="shared" si="203"/>
        <v>41.24</v>
      </c>
      <c r="S3265" t="s">
        <v>8320</v>
      </c>
      <c r="T3265" t="s">
        <v>8321</v>
      </c>
    </row>
    <row r="3266" spans="1:20" ht="28.8" x14ac:dyDescent="0.3">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11">
        <f t="shared" ref="O3266:O3329" si="204">(((I3266/60)/60)/24)+DATE(1970,1,1)</f>
        <v>42032.916666666672</v>
      </c>
      <c r="P3266" s="11">
        <f t="shared" ref="P3266:P3329" si="205">(((J3266/60)/60)/24)+DATE(1970,1,1)</f>
        <v>42016.800208333334</v>
      </c>
      <c r="Q3266">
        <f t="shared" ref="Q3266:Q3329" si="206">ROUND(E3266/D3266*100,0)</f>
        <v>103</v>
      </c>
      <c r="R3266">
        <f t="shared" si="203"/>
        <v>52.55</v>
      </c>
      <c r="S3266" t="s">
        <v>8320</v>
      </c>
      <c r="T3266" t="s">
        <v>8321</v>
      </c>
    </row>
    <row r="3267" spans="1:20" ht="43.2" x14ac:dyDescent="0.3">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11">
        <f t="shared" si="204"/>
        <v>42341.708333333328</v>
      </c>
      <c r="P3267" s="11">
        <f t="shared" si="205"/>
        <v>42311.711979166663</v>
      </c>
      <c r="Q3267">
        <f t="shared" si="206"/>
        <v>164</v>
      </c>
      <c r="R3267">
        <f t="shared" ref="R3267:R3330" si="207">IFERROR(ROUND(E3267/L3267,2),0)</f>
        <v>70.290000000000006</v>
      </c>
      <c r="S3267" t="s">
        <v>8320</v>
      </c>
      <c r="T3267" t="s">
        <v>8321</v>
      </c>
    </row>
    <row r="3268" spans="1:20" ht="43.2" x14ac:dyDescent="0.3">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11">
        <f t="shared" si="204"/>
        <v>42167.875</v>
      </c>
      <c r="P3268" s="11">
        <f t="shared" si="205"/>
        <v>42136.536134259266</v>
      </c>
      <c r="Q3268">
        <f t="shared" si="206"/>
        <v>131</v>
      </c>
      <c r="R3268">
        <f t="shared" si="207"/>
        <v>48.33</v>
      </c>
      <c r="S3268" t="s">
        <v>8320</v>
      </c>
      <c r="T3268" t="s">
        <v>8321</v>
      </c>
    </row>
    <row r="3269" spans="1:20" ht="43.2" x14ac:dyDescent="0.3">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11">
        <f t="shared" si="204"/>
        <v>42202.757638888885</v>
      </c>
      <c r="P3269" s="11">
        <f t="shared" si="205"/>
        <v>42172.757638888885</v>
      </c>
      <c r="Q3269">
        <f t="shared" si="206"/>
        <v>102</v>
      </c>
      <c r="R3269">
        <f t="shared" si="207"/>
        <v>53.18</v>
      </c>
      <c r="S3269" t="s">
        <v>8320</v>
      </c>
      <c r="T3269" t="s">
        <v>8321</v>
      </c>
    </row>
    <row r="3270" spans="1:20" ht="43.2" x14ac:dyDescent="0.3">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11">
        <f t="shared" si="204"/>
        <v>42606.90425925926</v>
      </c>
      <c r="P3270" s="11">
        <f t="shared" si="205"/>
        <v>42590.90425925926</v>
      </c>
      <c r="Q3270">
        <f t="shared" si="206"/>
        <v>128</v>
      </c>
      <c r="R3270">
        <f t="shared" si="207"/>
        <v>60.95</v>
      </c>
      <c r="S3270" t="s">
        <v>8320</v>
      </c>
      <c r="T3270" t="s">
        <v>8321</v>
      </c>
    </row>
    <row r="3271" spans="1:20" ht="43.2" x14ac:dyDescent="0.3">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11">
        <f t="shared" si="204"/>
        <v>42171.458333333328</v>
      </c>
      <c r="P3271" s="11">
        <f t="shared" si="205"/>
        <v>42137.395798611105</v>
      </c>
      <c r="Q3271">
        <f t="shared" si="206"/>
        <v>102</v>
      </c>
      <c r="R3271">
        <f t="shared" si="207"/>
        <v>116</v>
      </c>
      <c r="S3271" t="s">
        <v>8320</v>
      </c>
      <c r="T3271" t="s">
        <v>8321</v>
      </c>
    </row>
    <row r="3272" spans="1:20" ht="57.6" x14ac:dyDescent="0.3">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11">
        <f t="shared" si="204"/>
        <v>42197.533159722225</v>
      </c>
      <c r="P3272" s="11">
        <f t="shared" si="205"/>
        <v>42167.533159722225</v>
      </c>
      <c r="Q3272">
        <f t="shared" si="206"/>
        <v>102</v>
      </c>
      <c r="R3272">
        <f t="shared" si="207"/>
        <v>61</v>
      </c>
      <c r="S3272" t="s">
        <v>8320</v>
      </c>
      <c r="T3272" t="s">
        <v>8321</v>
      </c>
    </row>
    <row r="3273" spans="1:20" x14ac:dyDescent="0.3">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11">
        <f t="shared" si="204"/>
        <v>41945.478877314818</v>
      </c>
      <c r="P3273" s="11">
        <f t="shared" si="205"/>
        <v>41915.437210648146</v>
      </c>
      <c r="Q3273">
        <f t="shared" si="206"/>
        <v>130</v>
      </c>
      <c r="R3273">
        <f t="shared" si="207"/>
        <v>38.24</v>
      </c>
      <c r="S3273" t="s">
        <v>8320</v>
      </c>
      <c r="T3273" t="s">
        <v>8321</v>
      </c>
    </row>
    <row r="3274" spans="1:20" ht="43.2" x14ac:dyDescent="0.3">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11">
        <f t="shared" si="204"/>
        <v>42314.541770833333</v>
      </c>
      <c r="P3274" s="11">
        <f t="shared" si="205"/>
        <v>42284.500104166669</v>
      </c>
      <c r="Q3274">
        <f t="shared" si="206"/>
        <v>154</v>
      </c>
      <c r="R3274">
        <f t="shared" si="207"/>
        <v>106.5</v>
      </c>
      <c r="S3274" t="s">
        <v>8320</v>
      </c>
      <c r="T3274" t="s">
        <v>8321</v>
      </c>
    </row>
    <row r="3275" spans="1:20" ht="57.6" x14ac:dyDescent="0.3">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11">
        <f t="shared" si="204"/>
        <v>42627.791666666672</v>
      </c>
      <c r="P3275" s="11">
        <f t="shared" si="205"/>
        <v>42611.801412037035</v>
      </c>
      <c r="Q3275">
        <f t="shared" si="206"/>
        <v>107</v>
      </c>
      <c r="R3275">
        <f t="shared" si="207"/>
        <v>204.57</v>
      </c>
      <c r="S3275" t="s">
        <v>8320</v>
      </c>
      <c r="T3275" t="s">
        <v>8321</v>
      </c>
    </row>
    <row r="3276" spans="1:20" ht="43.2" x14ac:dyDescent="0.3">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11">
        <f t="shared" si="204"/>
        <v>42444.875</v>
      </c>
      <c r="P3276" s="11">
        <f t="shared" si="205"/>
        <v>42400.704537037032</v>
      </c>
      <c r="Q3276">
        <f t="shared" si="206"/>
        <v>101</v>
      </c>
      <c r="R3276">
        <f t="shared" si="207"/>
        <v>54.91</v>
      </c>
      <c r="S3276" t="s">
        <v>8320</v>
      </c>
      <c r="T3276" t="s">
        <v>8321</v>
      </c>
    </row>
    <row r="3277" spans="1:20" ht="43.2" x14ac:dyDescent="0.3">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11">
        <f t="shared" si="204"/>
        <v>42044.1875</v>
      </c>
      <c r="P3277" s="11">
        <f t="shared" si="205"/>
        <v>42017.88045138889</v>
      </c>
      <c r="Q3277">
        <f t="shared" si="206"/>
        <v>100</v>
      </c>
      <c r="R3277">
        <f t="shared" si="207"/>
        <v>150.41999999999999</v>
      </c>
      <c r="S3277" t="s">
        <v>8320</v>
      </c>
      <c r="T3277" t="s">
        <v>8321</v>
      </c>
    </row>
    <row r="3278" spans="1:20" ht="43.2" x14ac:dyDescent="0.3">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11">
        <f t="shared" si="204"/>
        <v>42461.165972222225</v>
      </c>
      <c r="P3278" s="11">
        <f t="shared" si="205"/>
        <v>42426.949988425928</v>
      </c>
      <c r="Q3278">
        <f t="shared" si="206"/>
        <v>117</v>
      </c>
      <c r="R3278">
        <f t="shared" si="207"/>
        <v>52.58</v>
      </c>
      <c r="S3278" t="s">
        <v>8320</v>
      </c>
      <c r="T3278" t="s">
        <v>8321</v>
      </c>
    </row>
    <row r="3279" spans="1:20" ht="57.6" x14ac:dyDescent="0.3">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11">
        <f t="shared" si="204"/>
        <v>41961.724606481483</v>
      </c>
      <c r="P3279" s="11">
        <f t="shared" si="205"/>
        <v>41931.682939814818</v>
      </c>
      <c r="Q3279">
        <f t="shared" si="206"/>
        <v>109</v>
      </c>
      <c r="R3279">
        <f t="shared" si="207"/>
        <v>54.3</v>
      </c>
      <c r="S3279" t="s">
        <v>8320</v>
      </c>
      <c r="T3279" t="s">
        <v>8321</v>
      </c>
    </row>
    <row r="3280" spans="1:20" ht="43.2" x14ac:dyDescent="0.3">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11">
        <f t="shared" si="204"/>
        <v>42154.848414351851</v>
      </c>
      <c r="P3280" s="11">
        <f t="shared" si="205"/>
        <v>42124.848414351851</v>
      </c>
      <c r="Q3280">
        <f t="shared" si="206"/>
        <v>103</v>
      </c>
      <c r="R3280">
        <f t="shared" si="207"/>
        <v>76.03</v>
      </c>
      <c r="S3280" t="s">
        <v>8320</v>
      </c>
      <c r="T3280" t="s">
        <v>8321</v>
      </c>
    </row>
    <row r="3281" spans="1:20" ht="57.6" x14ac:dyDescent="0.3">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11">
        <f t="shared" si="204"/>
        <v>42461.06086805556</v>
      </c>
      <c r="P3281" s="11">
        <f t="shared" si="205"/>
        <v>42431.102534722217</v>
      </c>
      <c r="Q3281">
        <f t="shared" si="206"/>
        <v>114</v>
      </c>
      <c r="R3281">
        <f t="shared" si="207"/>
        <v>105.21</v>
      </c>
      <c r="S3281" t="s">
        <v>8320</v>
      </c>
      <c r="T3281" t="s">
        <v>8321</v>
      </c>
    </row>
    <row r="3282" spans="1:20" ht="43.2" x14ac:dyDescent="0.3">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11">
        <f t="shared" si="204"/>
        <v>42156.208333333328</v>
      </c>
      <c r="P3282" s="11">
        <f t="shared" si="205"/>
        <v>42121.756921296299</v>
      </c>
      <c r="Q3282">
        <f t="shared" si="206"/>
        <v>103</v>
      </c>
      <c r="R3282">
        <f t="shared" si="207"/>
        <v>68.67</v>
      </c>
      <c r="S3282" t="s">
        <v>8320</v>
      </c>
      <c r="T3282" t="s">
        <v>8321</v>
      </c>
    </row>
    <row r="3283" spans="1:20" ht="28.8" x14ac:dyDescent="0.3">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11">
        <f t="shared" si="204"/>
        <v>42249.019733796296</v>
      </c>
      <c r="P3283" s="11">
        <f t="shared" si="205"/>
        <v>42219.019733796296</v>
      </c>
      <c r="Q3283">
        <f t="shared" si="206"/>
        <v>122</v>
      </c>
      <c r="R3283">
        <f t="shared" si="207"/>
        <v>129.36000000000001</v>
      </c>
      <c r="S3283" t="s">
        <v>8320</v>
      </c>
      <c r="T3283" t="s">
        <v>8321</v>
      </c>
    </row>
    <row r="3284" spans="1:20" ht="43.2" x14ac:dyDescent="0.3">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11">
        <f t="shared" si="204"/>
        <v>42489.19430555556</v>
      </c>
      <c r="P3284" s="11">
        <f t="shared" si="205"/>
        <v>42445.19430555556</v>
      </c>
      <c r="Q3284">
        <f t="shared" si="206"/>
        <v>103</v>
      </c>
      <c r="R3284">
        <f t="shared" si="207"/>
        <v>134.26</v>
      </c>
      <c r="S3284" t="s">
        <v>8320</v>
      </c>
      <c r="T3284" t="s">
        <v>8321</v>
      </c>
    </row>
    <row r="3285" spans="1:20" ht="43.2" x14ac:dyDescent="0.3">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11">
        <f t="shared" si="204"/>
        <v>42410.875</v>
      </c>
      <c r="P3285" s="11">
        <f t="shared" si="205"/>
        <v>42379.74418981481</v>
      </c>
      <c r="Q3285">
        <f t="shared" si="206"/>
        <v>105</v>
      </c>
      <c r="R3285">
        <f t="shared" si="207"/>
        <v>17.829999999999998</v>
      </c>
      <c r="S3285" t="s">
        <v>8320</v>
      </c>
      <c r="T3285" t="s">
        <v>8321</v>
      </c>
    </row>
    <row r="3286" spans="1:20" ht="43.2" x14ac:dyDescent="0.3">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11">
        <f t="shared" si="204"/>
        <v>42398.249305555553</v>
      </c>
      <c r="P3286" s="11">
        <f t="shared" si="205"/>
        <v>42380.884872685187</v>
      </c>
      <c r="Q3286">
        <f t="shared" si="206"/>
        <v>102</v>
      </c>
      <c r="R3286">
        <f t="shared" si="207"/>
        <v>203.2</v>
      </c>
      <c r="S3286" t="s">
        <v>8320</v>
      </c>
      <c r="T3286" t="s">
        <v>8321</v>
      </c>
    </row>
    <row r="3287" spans="1:20" x14ac:dyDescent="0.3">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11">
        <f t="shared" si="204"/>
        <v>42794.208333333328</v>
      </c>
      <c r="P3287" s="11">
        <f t="shared" si="205"/>
        <v>42762.942430555559</v>
      </c>
      <c r="Q3287">
        <f t="shared" si="206"/>
        <v>112</v>
      </c>
      <c r="R3287">
        <f t="shared" si="207"/>
        <v>69.19</v>
      </c>
      <c r="S3287" t="s">
        <v>8320</v>
      </c>
      <c r="T3287" t="s">
        <v>8321</v>
      </c>
    </row>
    <row r="3288" spans="1:20" ht="57.6" x14ac:dyDescent="0.3">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11">
        <f t="shared" si="204"/>
        <v>42597.840069444443</v>
      </c>
      <c r="P3288" s="11">
        <f t="shared" si="205"/>
        <v>42567.840069444443</v>
      </c>
      <c r="Q3288">
        <f t="shared" si="206"/>
        <v>102</v>
      </c>
      <c r="R3288">
        <f t="shared" si="207"/>
        <v>125.12</v>
      </c>
      <c r="S3288" t="s">
        <v>8320</v>
      </c>
      <c r="T3288" t="s">
        <v>8321</v>
      </c>
    </row>
    <row r="3289" spans="1:20" ht="28.8" x14ac:dyDescent="0.3">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11">
        <f t="shared" si="204"/>
        <v>42336.750324074077</v>
      </c>
      <c r="P3289" s="11">
        <f t="shared" si="205"/>
        <v>42311.750324074077</v>
      </c>
      <c r="Q3289">
        <f t="shared" si="206"/>
        <v>100</v>
      </c>
      <c r="R3289">
        <f t="shared" si="207"/>
        <v>73.53</v>
      </c>
      <c r="S3289" t="s">
        <v>8320</v>
      </c>
      <c r="T3289" t="s">
        <v>8321</v>
      </c>
    </row>
    <row r="3290" spans="1:20" ht="43.2" x14ac:dyDescent="0.3">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11">
        <f t="shared" si="204"/>
        <v>42541.958333333328</v>
      </c>
      <c r="P3290" s="11">
        <f t="shared" si="205"/>
        <v>42505.774479166663</v>
      </c>
      <c r="Q3290">
        <f t="shared" si="206"/>
        <v>100</v>
      </c>
      <c r="R3290">
        <f t="shared" si="207"/>
        <v>48.44</v>
      </c>
      <c r="S3290" t="s">
        <v>8320</v>
      </c>
      <c r="T3290" t="s">
        <v>8321</v>
      </c>
    </row>
    <row r="3291" spans="1:20" ht="43.2" x14ac:dyDescent="0.3">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11">
        <f t="shared" si="204"/>
        <v>42786.368078703701</v>
      </c>
      <c r="P3291" s="11">
        <f t="shared" si="205"/>
        <v>42758.368078703701</v>
      </c>
      <c r="Q3291">
        <f t="shared" si="206"/>
        <v>133</v>
      </c>
      <c r="R3291">
        <f t="shared" si="207"/>
        <v>26.61</v>
      </c>
      <c r="S3291" t="s">
        <v>8320</v>
      </c>
      <c r="T3291" t="s">
        <v>8321</v>
      </c>
    </row>
    <row r="3292" spans="1:20" ht="72" x14ac:dyDescent="0.3">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11">
        <f t="shared" si="204"/>
        <v>42805.51494212963</v>
      </c>
      <c r="P3292" s="11">
        <f t="shared" si="205"/>
        <v>42775.51494212963</v>
      </c>
      <c r="Q3292">
        <f t="shared" si="206"/>
        <v>121</v>
      </c>
      <c r="R3292">
        <f t="shared" si="207"/>
        <v>33.67</v>
      </c>
      <c r="S3292" t="s">
        <v>8320</v>
      </c>
      <c r="T3292" t="s">
        <v>8321</v>
      </c>
    </row>
    <row r="3293" spans="1:20" ht="57.6" x14ac:dyDescent="0.3">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11">
        <f t="shared" si="204"/>
        <v>42264.165972222225</v>
      </c>
      <c r="P3293" s="11">
        <f t="shared" si="205"/>
        <v>42232.702546296292</v>
      </c>
      <c r="Q3293">
        <f t="shared" si="206"/>
        <v>114</v>
      </c>
      <c r="R3293">
        <f t="shared" si="207"/>
        <v>40.71</v>
      </c>
      <c r="S3293" t="s">
        <v>8320</v>
      </c>
      <c r="T3293" t="s">
        <v>8321</v>
      </c>
    </row>
    <row r="3294" spans="1:20" ht="43.2" x14ac:dyDescent="0.3">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11">
        <f t="shared" si="204"/>
        <v>42342.811898148153</v>
      </c>
      <c r="P3294" s="11">
        <f t="shared" si="205"/>
        <v>42282.770231481481</v>
      </c>
      <c r="Q3294">
        <f t="shared" si="206"/>
        <v>286</v>
      </c>
      <c r="R3294">
        <f t="shared" si="207"/>
        <v>19.27</v>
      </c>
      <c r="S3294" t="s">
        <v>8320</v>
      </c>
      <c r="T3294" t="s">
        <v>8321</v>
      </c>
    </row>
    <row r="3295" spans="1:20" ht="57.6" x14ac:dyDescent="0.3">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11">
        <f t="shared" si="204"/>
        <v>42798.425370370373</v>
      </c>
      <c r="P3295" s="11">
        <f t="shared" si="205"/>
        <v>42768.425370370373</v>
      </c>
      <c r="Q3295">
        <f t="shared" si="206"/>
        <v>170</v>
      </c>
      <c r="R3295">
        <f t="shared" si="207"/>
        <v>84.29</v>
      </c>
      <c r="S3295" t="s">
        <v>8320</v>
      </c>
      <c r="T3295" t="s">
        <v>8321</v>
      </c>
    </row>
    <row r="3296" spans="1:20" ht="43.2" x14ac:dyDescent="0.3">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11">
        <f t="shared" si="204"/>
        <v>42171.541134259256</v>
      </c>
      <c r="P3296" s="11">
        <f t="shared" si="205"/>
        <v>42141.541134259256</v>
      </c>
      <c r="Q3296">
        <f t="shared" si="206"/>
        <v>118</v>
      </c>
      <c r="R3296">
        <f t="shared" si="207"/>
        <v>29.58</v>
      </c>
      <c r="S3296" t="s">
        <v>8320</v>
      </c>
      <c r="T3296" t="s">
        <v>8321</v>
      </c>
    </row>
    <row r="3297" spans="1:20" ht="43.2" x14ac:dyDescent="0.3">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11">
        <f t="shared" si="204"/>
        <v>42639.442465277782</v>
      </c>
      <c r="P3297" s="11">
        <f t="shared" si="205"/>
        <v>42609.442465277782</v>
      </c>
      <c r="Q3297">
        <f t="shared" si="206"/>
        <v>103</v>
      </c>
      <c r="R3297">
        <f t="shared" si="207"/>
        <v>26.67</v>
      </c>
      <c r="S3297" t="s">
        <v>8320</v>
      </c>
      <c r="T3297" t="s">
        <v>8321</v>
      </c>
    </row>
    <row r="3298" spans="1:20" ht="43.2" x14ac:dyDescent="0.3">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11">
        <f t="shared" si="204"/>
        <v>42330.916666666672</v>
      </c>
      <c r="P3298" s="11">
        <f t="shared" si="205"/>
        <v>42309.756620370375</v>
      </c>
      <c r="Q3298">
        <f t="shared" si="206"/>
        <v>144</v>
      </c>
      <c r="R3298">
        <f t="shared" si="207"/>
        <v>45.98</v>
      </c>
      <c r="S3298" t="s">
        <v>8320</v>
      </c>
      <c r="T3298" t="s">
        <v>8321</v>
      </c>
    </row>
    <row r="3299" spans="1:20" ht="43.2" x14ac:dyDescent="0.3">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11">
        <f t="shared" si="204"/>
        <v>42212.957638888889</v>
      </c>
      <c r="P3299" s="11">
        <f t="shared" si="205"/>
        <v>42193.771481481483</v>
      </c>
      <c r="Q3299">
        <f t="shared" si="206"/>
        <v>100</v>
      </c>
      <c r="R3299">
        <f t="shared" si="207"/>
        <v>125.09</v>
      </c>
      <c r="S3299" t="s">
        <v>8320</v>
      </c>
      <c r="T3299" t="s">
        <v>8321</v>
      </c>
    </row>
    <row r="3300" spans="1:20" ht="43.2" x14ac:dyDescent="0.3">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11">
        <f t="shared" si="204"/>
        <v>42260</v>
      </c>
      <c r="P3300" s="11">
        <f t="shared" si="205"/>
        <v>42239.957962962959</v>
      </c>
      <c r="Q3300">
        <f t="shared" si="206"/>
        <v>102</v>
      </c>
      <c r="R3300">
        <f t="shared" si="207"/>
        <v>141.29</v>
      </c>
      <c r="S3300" t="s">
        <v>8320</v>
      </c>
      <c r="T3300" t="s">
        <v>8321</v>
      </c>
    </row>
    <row r="3301" spans="1:20" ht="43.2" x14ac:dyDescent="0.3">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11">
        <f t="shared" si="204"/>
        <v>42291.917395833334</v>
      </c>
      <c r="P3301" s="11">
        <f t="shared" si="205"/>
        <v>42261.917395833334</v>
      </c>
      <c r="Q3301">
        <f t="shared" si="206"/>
        <v>116</v>
      </c>
      <c r="R3301">
        <f t="shared" si="207"/>
        <v>55.33</v>
      </c>
      <c r="S3301" t="s">
        <v>8320</v>
      </c>
      <c r="T3301" t="s">
        <v>8321</v>
      </c>
    </row>
    <row r="3302" spans="1:20" ht="43.2" x14ac:dyDescent="0.3">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11">
        <f t="shared" si="204"/>
        <v>42123.743773148148</v>
      </c>
      <c r="P3302" s="11">
        <f t="shared" si="205"/>
        <v>42102.743773148148</v>
      </c>
      <c r="Q3302">
        <f t="shared" si="206"/>
        <v>136</v>
      </c>
      <c r="R3302">
        <f t="shared" si="207"/>
        <v>46.42</v>
      </c>
      <c r="S3302" t="s">
        <v>8320</v>
      </c>
      <c r="T3302" t="s">
        <v>8321</v>
      </c>
    </row>
    <row r="3303" spans="1:20" ht="43.2" x14ac:dyDescent="0.3">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11">
        <f t="shared" si="204"/>
        <v>42583.290972222225</v>
      </c>
      <c r="P3303" s="11">
        <f t="shared" si="205"/>
        <v>42538.73583333334</v>
      </c>
      <c r="Q3303">
        <f t="shared" si="206"/>
        <v>133</v>
      </c>
      <c r="R3303">
        <f t="shared" si="207"/>
        <v>57.2</v>
      </c>
      <c r="S3303" t="s">
        <v>8320</v>
      </c>
      <c r="T3303" t="s">
        <v>8321</v>
      </c>
    </row>
    <row r="3304" spans="1:20" x14ac:dyDescent="0.3">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11">
        <f t="shared" si="204"/>
        <v>42711.35157407407</v>
      </c>
      <c r="P3304" s="11">
        <f t="shared" si="205"/>
        <v>42681.35157407407</v>
      </c>
      <c r="Q3304">
        <f t="shared" si="206"/>
        <v>103</v>
      </c>
      <c r="R3304">
        <f t="shared" si="207"/>
        <v>173.7</v>
      </c>
      <c r="S3304" t="s">
        <v>8320</v>
      </c>
      <c r="T3304" t="s">
        <v>8321</v>
      </c>
    </row>
    <row r="3305" spans="1:20" ht="43.2" x14ac:dyDescent="0.3">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11">
        <f t="shared" si="204"/>
        <v>42091.609768518523</v>
      </c>
      <c r="P3305" s="11">
        <f t="shared" si="205"/>
        <v>42056.65143518518</v>
      </c>
      <c r="Q3305">
        <f t="shared" si="206"/>
        <v>116</v>
      </c>
      <c r="R3305">
        <f t="shared" si="207"/>
        <v>59.6</v>
      </c>
      <c r="S3305" t="s">
        <v>8320</v>
      </c>
      <c r="T3305" t="s">
        <v>8321</v>
      </c>
    </row>
    <row r="3306" spans="1:20" ht="43.2" x14ac:dyDescent="0.3">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11">
        <f t="shared" si="204"/>
        <v>42726.624444444446</v>
      </c>
      <c r="P3306" s="11">
        <f t="shared" si="205"/>
        <v>42696.624444444446</v>
      </c>
      <c r="Q3306">
        <f t="shared" si="206"/>
        <v>105</v>
      </c>
      <c r="R3306">
        <f t="shared" si="207"/>
        <v>89.59</v>
      </c>
      <c r="S3306" t="s">
        <v>8320</v>
      </c>
      <c r="T3306" t="s">
        <v>8321</v>
      </c>
    </row>
    <row r="3307" spans="1:20" ht="43.2" x14ac:dyDescent="0.3">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11">
        <f t="shared" si="204"/>
        <v>42216.855879629627</v>
      </c>
      <c r="P3307" s="11">
        <f t="shared" si="205"/>
        <v>42186.855879629627</v>
      </c>
      <c r="Q3307">
        <f t="shared" si="206"/>
        <v>102</v>
      </c>
      <c r="R3307">
        <f t="shared" si="207"/>
        <v>204.05</v>
      </c>
      <c r="S3307" t="s">
        <v>8320</v>
      </c>
      <c r="T3307" t="s">
        <v>8321</v>
      </c>
    </row>
    <row r="3308" spans="1:20" ht="57.6" x14ac:dyDescent="0.3">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11">
        <f t="shared" si="204"/>
        <v>42531.125</v>
      </c>
      <c r="P3308" s="11">
        <f t="shared" si="205"/>
        <v>42493.219236111108</v>
      </c>
      <c r="Q3308">
        <f t="shared" si="206"/>
        <v>175</v>
      </c>
      <c r="R3308">
        <f t="shared" si="207"/>
        <v>48.7</v>
      </c>
      <c r="S3308" t="s">
        <v>8320</v>
      </c>
      <c r="T3308" t="s">
        <v>8321</v>
      </c>
    </row>
    <row r="3309" spans="1:20" ht="43.2" x14ac:dyDescent="0.3">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11">
        <f t="shared" si="204"/>
        <v>42505.057164351849</v>
      </c>
      <c r="P3309" s="11">
        <f t="shared" si="205"/>
        <v>42475.057164351849</v>
      </c>
      <c r="Q3309">
        <f t="shared" si="206"/>
        <v>107</v>
      </c>
      <c r="R3309">
        <f t="shared" si="207"/>
        <v>53.34</v>
      </c>
      <c r="S3309" t="s">
        <v>8320</v>
      </c>
      <c r="T3309" t="s">
        <v>8321</v>
      </c>
    </row>
    <row r="3310" spans="1:20" ht="43.2" x14ac:dyDescent="0.3">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11">
        <f t="shared" si="204"/>
        <v>42473.876909722225</v>
      </c>
      <c r="P3310" s="11">
        <f t="shared" si="205"/>
        <v>42452.876909722225</v>
      </c>
      <c r="Q3310">
        <f t="shared" si="206"/>
        <v>122</v>
      </c>
      <c r="R3310">
        <f t="shared" si="207"/>
        <v>75.09</v>
      </c>
      <c r="S3310" t="s">
        <v>8320</v>
      </c>
      <c r="T3310" t="s">
        <v>8321</v>
      </c>
    </row>
    <row r="3311" spans="1:20" ht="28.8" x14ac:dyDescent="0.3">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11">
        <f t="shared" si="204"/>
        <v>42659.650208333333</v>
      </c>
      <c r="P3311" s="11">
        <f t="shared" si="205"/>
        <v>42628.650208333333</v>
      </c>
      <c r="Q3311">
        <f t="shared" si="206"/>
        <v>159</v>
      </c>
      <c r="R3311">
        <f t="shared" si="207"/>
        <v>18</v>
      </c>
      <c r="S3311" t="s">
        <v>8320</v>
      </c>
      <c r="T3311" t="s">
        <v>8321</v>
      </c>
    </row>
    <row r="3312" spans="1:20" ht="28.8" x14ac:dyDescent="0.3">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11">
        <f t="shared" si="204"/>
        <v>42283.928530092591</v>
      </c>
      <c r="P3312" s="11">
        <f t="shared" si="205"/>
        <v>42253.928530092591</v>
      </c>
      <c r="Q3312">
        <f t="shared" si="206"/>
        <v>100</v>
      </c>
      <c r="R3312">
        <f t="shared" si="207"/>
        <v>209.84</v>
      </c>
      <c r="S3312" t="s">
        <v>8320</v>
      </c>
      <c r="T3312" t="s">
        <v>8321</v>
      </c>
    </row>
    <row r="3313" spans="1:20" ht="43.2" x14ac:dyDescent="0.3">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11">
        <f t="shared" si="204"/>
        <v>42294.29178240741</v>
      </c>
      <c r="P3313" s="11">
        <f t="shared" si="205"/>
        <v>42264.29178240741</v>
      </c>
      <c r="Q3313">
        <f t="shared" si="206"/>
        <v>110</v>
      </c>
      <c r="R3313">
        <f t="shared" si="207"/>
        <v>61.02</v>
      </c>
      <c r="S3313" t="s">
        <v>8320</v>
      </c>
      <c r="T3313" t="s">
        <v>8321</v>
      </c>
    </row>
    <row r="3314" spans="1:20" ht="43.2" x14ac:dyDescent="0.3">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11">
        <f t="shared" si="204"/>
        <v>42685.916666666672</v>
      </c>
      <c r="P3314" s="11">
        <f t="shared" si="205"/>
        <v>42664.809560185182</v>
      </c>
      <c r="Q3314">
        <f t="shared" si="206"/>
        <v>100</v>
      </c>
      <c r="R3314">
        <f t="shared" si="207"/>
        <v>61</v>
      </c>
      <c r="S3314" t="s">
        <v>8320</v>
      </c>
      <c r="T3314" t="s">
        <v>8321</v>
      </c>
    </row>
    <row r="3315" spans="1:20" ht="43.2" x14ac:dyDescent="0.3">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11">
        <f t="shared" si="204"/>
        <v>42396.041666666672</v>
      </c>
      <c r="P3315" s="11">
        <f t="shared" si="205"/>
        <v>42382.244409722218</v>
      </c>
      <c r="Q3315">
        <f t="shared" si="206"/>
        <v>116</v>
      </c>
      <c r="R3315">
        <f t="shared" si="207"/>
        <v>80.03</v>
      </c>
      <c r="S3315" t="s">
        <v>8320</v>
      </c>
      <c r="T3315" t="s">
        <v>8321</v>
      </c>
    </row>
    <row r="3316" spans="1:20" ht="43.2" x14ac:dyDescent="0.3">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11">
        <f t="shared" si="204"/>
        <v>42132.836805555555</v>
      </c>
      <c r="P3316" s="11">
        <f t="shared" si="205"/>
        <v>42105.267488425925</v>
      </c>
      <c r="Q3316">
        <f t="shared" si="206"/>
        <v>211</v>
      </c>
      <c r="R3316">
        <f t="shared" si="207"/>
        <v>29.07</v>
      </c>
      <c r="S3316" t="s">
        <v>8320</v>
      </c>
      <c r="T3316" t="s">
        <v>8321</v>
      </c>
    </row>
    <row r="3317" spans="1:20" ht="43.2" x14ac:dyDescent="0.3">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11">
        <f t="shared" si="204"/>
        <v>42496.303715277783</v>
      </c>
      <c r="P3317" s="11">
        <f t="shared" si="205"/>
        <v>42466.303715277783</v>
      </c>
      <c r="Q3317">
        <f t="shared" si="206"/>
        <v>110</v>
      </c>
      <c r="R3317">
        <f t="shared" si="207"/>
        <v>49.44</v>
      </c>
      <c r="S3317" t="s">
        <v>8320</v>
      </c>
      <c r="T3317" t="s">
        <v>8321</v>
      </c>
    </row>
    <row r="3318" spans="1:20" ht="72" x14ac:dyDescent="0.3">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11">
        <f t="shared" si="204"/>
        <v>41859.57916666667</v>
      </c>
      <c r="P3318" s="11">
        <f t="shared" si="205"/>
        <v>41826.871238425927</v>
      </c>
      <c r="Q3318">
        <f t="shared" si="206"/>
        <v>100</v>
      </c>
      <c r="R3318">
        <f t="shared" si="207"/>
        <v>93.98</v>
      </c>
      <c r="S3318" t="s">
        <v>8320</v>
      </c>
      <c r="T3318" t="s">
        <v>8321</v>
      </c>
    </row>
    <row r="3319" spans="1:20" ht="43.2" x14ac:dyDescent="0.3">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11">
        <f t="shared" si="204"/>
        <v>42529.039629629624</v>
      </c>
      <c r="P3319" s="11">
        <f t="shared" si="205"/>
        <v>42499.039629629624</v>
      </c>
      <c r="Q3319">
        <f t="shared" si="206"/>
        <v>106</v>
      </c>
      <c r="R3319">
        <f t="shared" si="207"/>
        <v>61.94</v>
      </c>
      <c r="S3319" t="s">
        <v>8320</v>
      </c>
      <c r="T3319" t="s">
        <v>8321</v>
      </c>
    </row>
    <row r="3320" spans="1:20" ht="28.8" x14ac:dyDescent="0.3">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11">
        <f t="shared" si="204"/>
        <v>42471.104166666672</v>
      </c>
      <c r="P3320" s="11">
        <f t="shared" si="205"/>
        <v>42431.302002314813</v>
      </c>
      <c r="Q3320">
        <f t="shared" si="206"/>
        <v>126</v>
      </c>
      <c r="R3320">
        <f t="shared" si="207"/>
        <v>78.5</v>
      </c>
      <c r="S3320" t="s">
        <v>8320</v>
      </c>
      <c r="T3320" t="s">
        <v>8321</v>
      </c>
    </row>
    <row r="3321" spans="1:20" ht="43.2" x14ac:dyDescent="0.3">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11">
        <f t="shared" si="204"/>
        <v>42035.585486111115</v>
      </c>
      <c r="P3321" s="11">
        <f t="shared" si="205"/>
        <v>41990.585486111115</v>
      </c>
      <c r="Q3321">
        <f t="shared" si="206"/>
        <v>108</v>
      </c>
      <c r="R3321">
        <f t="shared" si="207"/>
        <v>33.75</v>
      </c>
      <c r="S3321" t="s">
        <v>8320</v>
      </c>
      <c r="T3321" t="s">
        <v>8321</v>
      </c>
    </row>
    <row r="3322" spans="1:20" ht="43.2" x14ac:dyDescent="0.3">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11">
        <f t="shared" si="204"/>
        <v>42543.045798611114</v>
      </c>
      <c r="P3322" s="11">
        <f t="shared" si="205"/>
        <v>42513.045798611114</v>
      </c>
      <c r="Q3322">
        <f t="shared" si="206"/>
        <v>101</v>
      </c>
      <c r="R3322">
        <f t="shared" si="207"/>
        <v>66.45</v>
      </c>
      <c r="S3322" t="s">
        <v>8320</v>
      </c>
      <c r="T3322" t="s">
        <v>8321</v>
      </c>
    </row>
    <row r="3323" spans="1:20" ht="57.6" x14ac:dyDescent="0.3">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11">
        <f t="shared" si="204"/>
        <v>41928.165972222225</v>
      </c>
      <c r="P3323" s="11">
        <f t="shared" si="205"/>
        <v>41914.100289351853</v>
      </c>
      <c r="Q3323">
        <f t="shared" si="206"/>
        <v>107</v>
      </c>
      <c r="R3323">
        <f t="shared" si="207"/>
        <v>35.799999999999997</v>
      </c>
      <c r="S3323" t="s">
        <v>8320</v>
      </c>
      <c r="T3323" t="s">
        <v>8321</v>
      </c>
    </row>
    <row r="3324" spans="1:20" ht="43.2" x14ac:dyDescent="0.3">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11">
        <f t="shared" si="204"/>
        <v>42543.163194444445</v>
      </c>
      <c r="P3324" s="11">
        <f t="shared" si="205"/>
        <v>42521.010370370372</v>
      </c>
      <c r="Q3324">
        <f t="shared" si="206"/>
        <v>102</v>
      </c>
      <c r="R3324">
        <f t="shared" si="207"/>
        <v>145.65</v>
      </c>
      <c r="S3324" t="s">
        <v>8320</v>
      </c>
      <c r="T3324" t="s">
        <v>8321</v>
      </c>
    </row>
    <row r="3325" spans="1:20" ht="43.2" x14ac:dyDescent="0.3">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11">
        <f t="shared" si="204"/>
        <v>42638.36583333333</v>
      </c>
      <c r="P3325" s="11">
        <f t="shared" si="205"/>
        <v>42608.36583333333</v>
      </c>
      <c r="Q3325">
        <f t="shared" si="206"/>
        <v>126</v>
      </c>
      <c r="R3325">
        <f t="shared" si="207"/>
        <v>25.69</v>
      </c>
      <c r="S3325" t="s">
        <v>8320</v>
      </c>
      <c r="T3325" t="s">
        <v>8321</v>
      </c>
    </row>
    <row r="3326" spans="1:20" ht="43.2" x14ac:dyDescent="0.3">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11">
        <f t="shared" si="204"/>
        <v>42526.58321759259</v>
      </c>
      <c r="P3326" s="11">
        <f t="shared" si="205"/>
        <v>42512.58321759259</v>
      </c>
      <c r="Q3326">
        <f t="shared" si="206"/>
        <v>102</v>
      </c>
      <c r="R3326">
        <f t="shared" si="207"/>
        <v>152.5</v>
      </c>
      <c r="S3326" t="s">
        <v>8320</v>
      </c>
      <c r="T3326" t="s">
        <v>8321</v>
      </c>
    </row>
    <row r="3327" spans="1:20" ht="43.2" x14ac:dyDescent="0.3">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11">
        <f t="shared" si="204"/>
        <v>42099.743946759263</v>
      </c>
      <c r="P3327" s="11">
        <f t="shared" si="205"/>
        <v>42064.785613425927</v>
      </c>
      <c r="Q3327">
        <f t="shared" si="206"/>
        <v>113</v>
      </c>
      <c r="R3327">
        <f t="shared" si="207"/>
        <v>30</v>
      </c>
      <c r="S3327" t="s">
        <v>8320</v>
      </c>
      <c r="T3327" t="s">
        <v>8321</v>
      </c>
    </row>
    <row r="3328" spans="1:20" ht="43.2" x14ac:dyDescent="0.3">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11">
        <f t="shared" si="204"/>
        <v>42071.67251157407</v>
      </c>
      <c r="P3328" s="11">
        <f t="shared" si="205"/>
        <v>42041.714178240742</v>
      </c>
      <c r="Q3328">
        <f t="shared" si="206"/>
        <v>101</v>
      </c>
      <c r="R3328">
        <f t="shared" si="207"/>
        <v>142.28</v>
      </c>
      <c r="S3328" t="s">
        <v>8320</v>
      </c>
      <c r="T3328" t="s">
        <v>8321</v>
      </c>
    </row>
    <row r="3329" spans="1:20" ht="43.2" x14ac:dyDescent="0.3">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11">
        <f t="shared" si="204"/>
        <v>42498.374606481477</v>
      </c>
      <c r="P3329" s="11">
        <f t="shared" si="205"/>
        <v>42468.374606481477</v>
      </c>
      <c r="Q3329">
        <f t="shared" si="206"/>
        <v>101</v>
      </c>
      <c r="R3329">
        <f t="shared" si="207"/>
        <v>24.55</v>
      </c>
      <c r="S3329" t="s">
        <v>8320</v>
      </c>
      <c r="T3329" t="s">
        <v>8321</v>
      </c>
    </row>
    <row r="3330" spans="1:20" ht="43.2" x14ac:dyDescent="0.3">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11">
        <f t="shared" ref="O3330:O3393" si="208">(((I3330/60)/60)/24)+DATE(1970,1,1)</f>
        <v>41825.041666666664</v>
      </c>
      <c r="P3330" s="11">
        <f t="shared" ref="P3330:P3393" si="209">(((J3330/60)/60)/24)+DATE(1970,1,1)</f>
        <v>41822.57503472222</v>
      </c>
      <c r="Q3330">
        <f t="shared" ref="Q3330:Q3393" si="210">ROUND(E3330/D3330*100,0)</f>
        <v>146</v>
      </c>
      <c r="R3330">
        <f t="shared" si="207"/>
        <v>292.77999999999997</v>
      </c>
      <c r="S3330" t="s">
        <v>8320</v>
      </c>
      <c r="T3330" t="s">
        <v>8321</v>
      </c>
    </row>
    <row r="3331" spans="1:20" ht="43.2" x14ac:dyDescent="0.3">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11">
        <f t="shared" si="208"/>
        <v>41847.958333333336</v>
      </c>
      <c r="P3331" s="11">
        <f t="shared" si="209"/>
        <v>41837.323009259257</v>
      </c>
      <c r="Q3331">
        <f t="shared" si="210"/>
        <v>117</v>
      </c>
      <c r="R3331">
        <f t="shared" ref="R3331:R3394" si="211">IFERROR(ROUND(E3331/L3331,2),0)</f>
        <v>44.92</v>
      </c>
      <c r="S3331" t="s">
        <v>8320</v>
      </c>
      <c r="T3331" t="s">
        <v>8321</v>
      </c>
    </row>
    <row r="3332" spans="1:20" ht="43.2" x14ac:dyDescent="0.3">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11">
        <f t="shared" si="208"/>
        <v>42095.845694444448</v>
      </c>
      <c r="P3332" s="11">
        <f t="shared" si="209"/>
        <v>42065.887361111112</v>
      </c>
      <c r="Q3332">
        <f t="shared" si="210"/>
        <v>106</v>
      </c>
      <c r="R3332">
        <f t="shared" si="211"/>
        <v>23.1</v>
      </c>
      <c r="S3332" t="s">
        <v>8320</v>
      </c>
      <c r="T3332" t="s">
        <v>8321</v>
      </c>
    </row>
    <row r="3333" spans="1:20" ht="43.2" x14ac:dyDescent="0.3">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11">
        <f t="shared" si="208"/>
        <v>42283.697754629626</v>
      </c>
      <c r="P3333" s="11">
        <f t="shared" si="209"/>
        <v>42248.697754629626</v>
      </c>
      <c r="Q3333">
        <f t="shared" si="210"/>
        <v>105</v>
      </c>
      <c r="R3333">
        <f t="shared" si="211"/>
        <v>80.400000000000006</v>
      </c>
      <c r="S3333" t="s">
        <v>8320</v>
      </c>
      <c r="T3333" t="s">
        <v>8321</v>
      </c>
    </row>
    <row r="3334" spans="1:20" ht="43.2" x14ac:dyDescent="0.3">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11">
        <f t="shared" si="208"/>
        <v>41839.860300925924</v>
      </c>
      <c r="P3334" s="11">
        <f t="shared" si="209"/>
        <v>41809.860300925924</v>
      </c>
      <c r="Q3334">
        <f t="shared" si="210"/>
        <v>100</v>
      </c>
      <c r="R3334">
        <f t="shared" si="211"/>
        <v>72.290000000000006</v>
      </c>
      <c r="S3334" t="s">
        <v>8320</v>
      </c>
      <c r="T3334" t="s">
        <v>8321</v>
      </c>
    </row>
    <row r="3335" spans="1:20" ht="43.2" x14ac:dyDescent="0.3">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11">
        <f t="shared" si="208"/>
        <v>42170.676851851851</v>
      </c>
      <c r="P3335" s="11">
        <f t="shared" si="209"/>
        <v>42148.676851851851</v>
      </c>
      <c r="Q3335">
        <f t="shared" si="210"/>
        <v>105</v>
      </c>
      <c r="R3335">
        <f t="shared" si="211"/>
        <v>32.97</v>
      </c>
      <c r="S3335" t="s">
        <v>8320</v>
      </c>
      <c r="T3335" t="s">
        <v>8321</v>
      </c>
    </row>
    <row r="3336" spans="1:20" ht="28.8" x14ac:dyDescent="0.3">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11">
        <f t="shared" si="208"/>
        <v>42215.521087962959</v>
      </c>
      <c r="P3336" s="11">
        <f t="shared" si="209"/>
        <v>42185.521087962959</v>
      </c>
      <c r="Q3336">
        <f t="shared" si="210"/>
        <v>139</v>
      </c>
      <c r="R3336">
        <f t="shared" si="211"/>
        <v>116.65</v>
      </c>
      <c r="S3336" t="s">
        <v>8320</v>
      </c>
      <c r="T3336" t="s">
        <v>8321</v>
      </c>
    </row>
    <row r="3337" spans="1:20" ht="43.2" x14ac:dyDescent="0.3">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11">
        <f t="shared" si="208"/>
        <v>41854.958333333336</v>
      </c>
      <c r="P3337" s="11">
        <f t="shared" si="209"/>
        <v>41827.674143518518</v>
      </c>
      <c r="Q3337">
        <f t="shared" si="210"/>
        <v>100</v>
      </c>
      <c r="R3337">
        <f t="shared" si="211"/>
        <v>79.62</v>
      </c>
      <c r="S3337" t="s">
        <v>8320</v>
      </c>
      <c r="T3337" t="s">
        <v>8321</v>
      </c>
    </row>
    <row r="3338" spans="1:20" ht="43.2" x14ac:dyDescent="0.3">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11">
        <f t="shared" si="208"/>
        <v>42465.35701388889</v>
      </c>
      <c r="P3338" s="11">
        <f t="shared" si="209"/>
        <v>42437.398680555561</v>
      </c>
      <c r="Q3338">
        <f t="shared" si="210"/>
        <v>100</v>
      </c>
      <c r="R3338">
        <f t="shared" si="211"/>
        <v>27.78</v>
      </c>
      <c r="S3338" t="s">
        <v>8320</v>
      </c>
      <c r="T3338" t="s">
        <v>8321</v>
      </c>
    </row>
    <row r="3339" spans="1:20" ht="43.2" x14ac:dyDescent="0.3">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11">
        <f t="shared" si="208"/>
        <v>41922.875</v>
      </c>
      <c r="P3339" s="11">
        <f t="shared" si="209"/>
        <v>41901.282025462962</v>
      </c>
      <c r="Q3339">
        <f t="shared" si="210"/>
        <v>110</v>
      </c>
      <c r="R3339">
        <f t="shared" si="211"/>
        <v>81.03</v>
      </c>
      <c r="S3339" t="s">
        <v>8320</v>
      </c>
      <c r="T3339" t="s">
        <v>8321</v>
      </c>
    </row>
    <row r="3340" spans="1:20" ht="28.8" x14ac:dyDescent="0.3">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11">
        <f t="shared" si="208"/>
        <v>42790.574999999997</v>
      </c>
      <c r="P3340" s="11">
        <f t="shared" si="209"/>
        <v>42769.574999999997</v>
      </c>
      <c r="Q3340">
        <f t="shared" si="210"/>
        <v>102</v>
      </c>
      <c r="R3340">
        <f t="shared" si="211"/>
        <v>136.85</v>
      </c>
      <c r="S3340" t="s">
        <v>8320</v>
      </c>
      <c r="T3340" t="s">
        <v>8321</v>
      </c>
    </row>
    <row r="3341" spans="1:20" ht="43.2" x14ac:dyDescent="0.3">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11">
        <f t="shared" si="208"/>
        <v>42579.665717592594</v>
      </c>
      <c r="P3341" s="11">
        <f t="shared" si="209"/>
        <v>42549.665717592594</v>
      </c>
      <c r="Q3341">
        <f t="shared" si="210"/>
        <v>104</v>
      </c>
      <c r="R3341">
        <f t="shared" si="211"/>
        <v>177.62</v>
      </c>
      <c r="S3341" t="s">
        <v>8320</v>
      </c>
      <c r="T3341" t="s">
        <v>8321</v>
      </c>
    </row>
    <row r="3342" spans="1:20" ht="43.2" x14ac:dyDescent="0.3">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11">
        <f t="shared" si="208"/>
        <v>42710.974004629628</v>
      </c>
      <c r="P3342" s="11">
        <f t="shared" si="209"/>
        <v>42685.974004629628</v>
      </c>
      <c r="Q3342">
        <f t="shared" si="210"/>
        <v>138</v>
      </c>
      <c r="R3342">
        <f t="shared" si="211"/>
        <v>109.08</v>
      </c>
      <c r="S3342" t="s">
        <v>8320</v>
      </c>
      <c r="T3342" t="s">
        <v>8321</v>
      </c>
    </row>
    <row r="3343" spans="1:20" ht="43.2" x14ac:dyDescent="0.3">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11">
        <f t="shared" si="208"/>
        <v>42533.708333333328</v>
      </c>
      <c r="P3343" s="11">
        <f t="shared" si="209"/>
        <v>42510.798854166671</v>
      </c>
      <c r="Q3343">
        <f t="shared" si="210"/>
        <v>100</v>
      </c>
      <c r="R3343">
        <f t="shared" si="211"/>
        <v>119.64</v>
      </c>
      <c r="S3343" t="s">
        <v>8320</v>
      </c>
      <c r="T3343" t="s">
        <v>8321</v>
      </c>
    </row>
    <row r="3344" spans="1:20" ht="43.2" x14ac:dyDescent="0.3">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11">
        <f t="shared" si="208"/>
        <v>42095.207638888889</v>
      </c>
      <c r="P3344" s="11">
        <f t="shared" si="209"/>
        <v>42062.296412037031</v>
      </c>
      <c r="Q3344">
        <f t="shared" si="210"/>
        <v>102</v>
      </c>
      <c r="R3344">
        <f t="shared" si="211"/>
        <v>78.209999999999994</v>
      </c>
      <c r="S3344" t="s">
        <v>8320</v>
      </c>
      <c r="T3344" t="s">
        <v>8321</v>
      </c>
    </row>
    <row r="3345" spans="1:20" ht="43.2" x14ac:dyDescent="0.3">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11">
        <f t="shared" si="208"/>
        <v>42473.554166666669</v>
      </c>
      <c r="P3345" s="11">
        <f t="shared" si="209"/>
        <v>42452.916481481487</v>
      </c>
      <c r="Q3345">
        <f t="shared" si="210"/>
        <v>171</v>
      </c>
      <c r="R3345">
        <f t="shared" si="211"/>
        <v>52.17</v>
      </c>
      <c r="S3345" t="s">
        <v>8320</v>
      </c>
      <c r="T3345" t="s">
        <v>8321</v>
      </c>
    </row>
    <row r="3346" spans="1:20" ht="43.2" x14ac:dyDescent="0.3">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11">
        <f t="shared" si="208"/>
        <v>41881.200150462959</v>
      </c>
      <c r="P3346" s="11">
        <f t="shared" si="209"/>
        <v>41851.200150462959</v>
      </c>
      <c r="Q3346">
        <f t="shared" si="210"/>
        <v>101</v>
      </c>
      <c r="R3346">
        <f t="shared" si="211"/>
        <v>114.13</v>
      </c>
      <c r="S3346" t="s">
        <v>8320</v>
      </c>
      <c r="T3346" t="s">
        <v>8321</v>
      </c>
    </row>
    <row r="3347" spans="1:20" ht="43.2" x14ac:dyDescent="0.3">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11">
        <f t="shared" si="208"/>
        <v>42112.025694444441</v>
      </c>
      <c r="P3347" s="11">
        <f t="shared" si="209"/>
        <v>42053.106111111112</v>
      </c>
      <c r="Q3347">
        <f t="shared" si="210"/>
        <v>130</v>
      </c>
      <c r="R3347">
        <f t="shared" si="211"/>
        <v>50</v>
      </c>
      <c r="S3347" t="s">
        <v>8320</v>
      </c>
      <c r="T3347" t="s">
        <v>8321</v>
      </c>
    </row>
    <row r="3348" spans="1:20" ht="43.2" x14ac:dyDescent="0.3">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11">
        <f t="shared" si="208"/>
        <v>42061.024421296301</v>
      </c>
      <c r="P3348" s="11">
        <f t="shared" si="209"/>
        <v>42054.024421296301</v>
      </c>
      <c r="Q3348">
        <f t="shared" si="210"/>
        <v>110</v>
      </c>
      <c r="R3348">
        <f t="shared" si="211"/>
        <v>91.67</v>
      </c>
      <c r="S3348" t="s">
        <v>8320</v>
      </c>
      <c r="T3348" t="s">
        <v>8321</v>
      </c>
    </row>
    <row r="3349" spans="1:20" ht="57.6" x14ac:dyDescent="0.3">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11">
        <f t="shared" si="208"/>
        <v>42498.875</v>
      </c>
      <c r="P3349" s="11">
        <f t="shared" si="209"/>
        <v>42484.551550925928</v>
      </c>
      <c r="Q3349">
        <f t="shared" si="210"/>
        <v>119</v>
      </c>
      <c r="R3349">
        <f t="shared" si="211"/>
        <v>108.59</v>
      </c>
      <c r="S3349" t="s">
        <v>8320</v>
      </c>
      <c r="T3349" t="s">
        <v>8321</v>
      </c>
    </row>
    <row r="3350" spans="1:20" ht="43.2" x14ac:dyDescent="0.3">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11">
        <f t="shared" si="208"/>
        <v>42490.165972222225</v>
      </c>
      <c r="P3350" s="11">
        <f t="shared" si="209"/>
        <v>42466.558796296296</v>
      </c>
      <c r="Q3350">
        <f t="shared" si="210"/>
        <v>100</v>
      </c>
      <c r="R3350">
        <f t="shared" si="211"/>
        <v>69.819999999999993</v>
      </c>
      <c r="S3350" t="s">
        <v>8320</v>
      </c>
      <c r="T3350" t="s">
        <v>8321</v>
      </c>
    </row>
    <row r="3351" spans="1:20" ht="43.2" x14ac:dyDescent="0.3">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11">
        <f t="shared" si="208"/>
        <v>42534.708333333328</v>
      </c>
      <c r="P3351" s="11">
        <f t="shared" si="209"/>
        <v>42513.110787037032</v>
      </c>
      <c r="Q3351">
        <f t="shared" si="210"/>
        <v>153</v>
      </c>
      <c r="R3351">
        <f t="shared" si="211"/>
        <v>109.57</v>
      </c>
      <c r="S3351" t="s">
        <v>8320</v>
      </c>
      <c r="T3351" t="s">
        <v>8321</v>
      </c>
    </row>
    <row r="3352" spans="1:20" ht="57.6" x14ac:dyDescent="0.3">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11">
        <f t="shared" si="208"/>
        <v>42337.958333333328</v>
      </c>
      <c r="P3352" s="11">
        <f t="shared" si="209"/>
        <v>42302.701516203699</v>
      </c>
      <c r="Q3352">
        <f t="shared" si="210"/>
        <v>104</v>
      </c>
      <c r="R3352">
        <f t="shared" si="211"/>
        <v>71.67</v>
      </c>
      <c r="S3352" t="s">
        <v>8320</v>
      </c>
      <c r="T3352" t="s">
        <v>8321</v>
      </c>
    </row>
    <row r="3353" spans="1:20" ht="43.2" x14ac:dyDescent="0.3">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11">
        <f t="shared" si="208"/>
        <v>41843.458333333336</v>
      </c>
      <c r="P3353" s="11">
        <f t="shared" si="209"/>
        <v>41806.395428240743</v>
      </c>
      <c r="Q3353">
        <f t="shared" si="210"/>
        <v>101</v>
      </c>
      <c r="R3353">
        <f t="shared" si="211"/>
        <v>93.61</v>
      </c>
      <c r="S3353" t="s">
        <v>8320</v>
      </c>
      <c r="T3353" t="s">
        <v>8321</v>
      </c>
    </row>
    <row r="3354" spans="1:20" ht="43.2" x14ac:dyDescent="0.3">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11">
        <f t="shared" si="208"/>
        <v>42552.958333333328</v>
      </c>
      <c r="P3354" s="11">
        <f t="shared" si="209"/>
        <v>42495.992800925931</v>
      </c>
      <c r="Q3354">
        <f t="shared" si="210"/>
        <v>108</v>
      </c>
      <c r="R3354">
        <f t="shared" si="211"/>
        <v>76.8</v>
      </c>
      <c r="S3354" t="s">
        <v>8320</v>
      </c>
      <c r="T3354" t="s">
        <v>8321</v>
      </c>
    </row>
    <row r="3355" spans="1:20" ht="43.2" x14ac:dyDescent="0.3">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11">
        <f t="shared" si="208"/>
        <v>42492.958333333328</v>
      </c>
      <c r="P3355" s="11">
        <f t="shared" si="209"/>
        <v>42479.432291666672</v>
      </c>
      <c r="Q3355">
        <f t="shared" si="210"/>
        <v>315</v>
      </c>
      <c r="R3355">
        <f t="shared" si="211"/>
        <v>35.799999999999997</v>
      </c>
      <c r="S3355" t="s">
        <v>8320</v>
      </c>
      <c r="T3355" t="s">
        <v>8321</v>
      </c>
    </row>
    <row r="3356" spans="1:20" ht="28.8" x14ac:dyDescent="0.3">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11">
        <f t="shared" si="208"/>
        <v>42306.167361111111</v>
      </c>
      <c r="P3356" s="11">
        <f t="shared" si="209"/>
        <v>42270.7269212963</v>
      </c>
      <c r="Q3356">
        <f t="shared" si="210"/>
        <v>102</v>
      </c>
      <c r="R3356">
        <f t="shared" si="211"/>
        <v>55.6</v>
      </c>
      <c r="S3356" t="s">
        <v>8320</v>
      </c>
      <c r="T3356" t="s">
        <v>8321</v>
      </c>
    </row>
    <row r="3357" spans="1:20" ht="43.2" x14ac:dyDescent="0.3">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11">
        <f t="shared" si="208"/>
        <v>42500.470138888893</v>
      </c>
      <c r="P3357" s="11">
        <f t="shared" si="209"/>
        <v>42489.619525462964</v>
      </c>
      <c r="Q3357">
        <f t="shared" si="210"/>
        <v>126</v>
      </c>
      <c r="R3357">
        <f t="shared" si="211"/>
        <v>147.33000000000001</v>
      </c>
      <c r="S3357" t="s">
        <v>8320</v>
      </c>
      <c r="T3357" t="s">
        <v>8321</v>
      </c>
    </row>
    <row r="3358" spans="1:20" ht="43.2" x14ac:dyDescent="0.3">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11">
        <f t="shared" si="208"/>
        <v>42566.815648148149</v>
      </c>
      <c r="P3358" s="11">
        <f t="shared" si="209"/>
        <v>42536.815648148149</v>
      </c>
      <c r="Q3358">
        <f t="shared" si="210"/>
        <v>101</v>
      </c>
      <c r="R3358">
        <f t="shared" si="211"/>
        <v>56.33</v>
      </c>
      <c r="S3358" t="s">
        <v>8320</v>
      </c>
      <c r="T3358" t="s">
        <v>8321</v>
      </c>
    </row>
    <row r="3359" spans="1:20" ht="43.2" x14ac:dyDescent="0.3">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11">
        <f t="shared" si="208"/>
        <v>41852.417939814812</v>
      </c>
      <c r="P3359" s="11">
        <f t="shared" si="209"/>
        <v>41822.417939814812</v>
      </c>
      <c r="Q3359">
        <f t="shared" si="210"/>
        <v>101</v>
      </c>
      <c r="R3359">
        <f t="shared" si="211"/>
        <v>96.19</v>
      </c>
      <c r="S3359" t="s">
        <v>8320</v>
      </c>
      <c r="T3359" t="s">
        <v>8321</v>
      </c>
    </row>
    <row r="3360" spans="1:20" ht="43.2" x14ac:dyDescent="0.3">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11">
        <f t="shared" si="208"/>
        <v>41962.352766203709</v>
      </c>
      <c r="P3360" s="11">
        <f t="shared" si="209"/>
        <v>41932.311099537037</v>
      </c>
      <c r="Q3360">
        <f t="shared" si="210"/>
        <v>103</v>
      </c>
      <c r="R3360">
        <f t="shared" si="211"/>
        <v>63.57</v>
      </c>
      <c r="S3360" t="s">
        <v>8320</v>
      </c>
      <c r="T3360" t="s">
        <v>8321</v>
      </c>
    </row>
    <row r="3361" spans="1:20" ht="43.2" x14ac:dyDescent="0.3">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11">
        <f t="shared" si="208"/>
        <v>42791.057106481487</v>
      </c>
      <c r="P3361" s="11">
        <f t="shared" si="209"/>
        <v>42746.057106481487</v>
      </c>
      <c r="Q3361">
        <f t="shared" si="210"/>
        <v>106</v>
      </c>
      <c r="R3361">
        <f t="shared" si="211"/>
        <v>184.78</v>
      </c>
      <c r="S3361" t="s">
        <v>8320</v>
      </c>
      <c r="T3361" t="s">
        <v>8321</v>
      </c>
    </row>
    <row r="3362" spans="1:20" ht="28.8" x14ac:dyDescent="0.3">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11">
        <f t="shared" si="208"/>
        <v>42718.665972222225</v>
      </c>
      <c r="P3362" s="11">
        <f t="shared" si="209"/>
        <v>42697.082673611112</v>
      </c>
      <c r="Q3362">
        <f t="shared" si="210"/>
        <v>101</v>
      </c>
      <c r="R3362">
        <f t="shared" si="211"/>
        <v>126.72</v>
      </c>
      <c r="S3362" t="s">
        <v>8320</v>
      </c>
      <c r="T3362" t="s">
        <v>8321</v>
      </c>
    </row>
    <row r="3363" spans="1:20" ht="57.6" x14ac:dyDescent="0.3">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11">
        <f t="shared" si="208"/>
        <v>41883.665972222225</v>
      </c>
      <c r="P3363" s="11">
        <f t="shared" si="209"/>
        <v>41866.025347222225</v>
      </c>
      <c r="Q3363">
        <f t="shared" si="210"/>
        <v>113</v>
      </c>
      <c r="R3363">
        <f t="shared" si="211"/>
        <v>83.43</v>
      </c>
      <c r="S3363" t="s">
        <v>8320</v>
      </c>
      <c r="T3363" t="s">
        <v>8321</v>
      </c>
    </row>
    <row r="3364" spans="1:20" ht="43.2" x14ac:dyDescent="0.3">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11">
        <f t="shared" si="208"/>
        <v>42070.204861111109</v>
      </c>
      <c r="P3364" s="11">
        <f t="shared" si="209"/>
        <v>42056.091631944444</v>
      </c>
      <c r="Q3364">
        <f t="shared" si="210"/>
        <v>218</v>
      </c>
      <c r="R3364">
        <f t="shared" si="211"/>
        <v>54.5</v>
      </c>
      <c r="S3364" t="s">
        <v>8320</v>
      </c>
      <c r="T3364" t="s">
        <v>8321</v>
      </c>
    </row>
    <row r="3365" spans="1:20" ht="43.2" x14ac:dyDescent="0.3">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11">
        <f t="shared" si="208"/>
        <v>41870.666666666664</v>
      </c>
      <c r="P3365" s="11">
        <f t="shared" si="209"/>
        <v>41851.771354166667</v>
      </c>
      <c r="Q3365">
        <f t="shared" si="210"/>
        <v>101</v>
      </c>
      <c r="R3365">
        <f t="shared" si="211"/>
        <v>302.31</v>
      </c>
      <c r="S3365" t="s">
        <v>8320</v>
      </c>
      <c r="T3365" t="s">
        <v>8321</v>
      </c>
    </row>
    <row r="3366" spans="1:20" ht="43.2" x14ac:dyDescent="0.3">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11">
        <f t="shared" si="208"/>
        <v>42444.875</v>
      </c>
      <c r="P3366" s="11">
        <f t="shared" si="209"/>
        <v>42422.977418981478</v>
      </c>
      <c r="Q3366">
        <f t="shared" si="210"/>
        <v>106</v>
      </c>
      <c r="R3366">
        <f t="shared" si="211"/>
        <v>44.14</v>
      </c>
      <c r="S3366" t="s">
        <v>8320</v>
      </c>
      <c r="T3366" t="s">
        <v>8321</v>
      </c>
    </row>
    <row r="3367" spans="1:20" ht="43.2" x14ac:dyDescent="0.3">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11">
        <f t="shared" si="208"/>
        <v>42351.101759259262</v>
      </c>
      <c r="P3367" s="11">
        <f t="shared" si="209"/>
        <v>42321.101759259262</v>
      </c>
      <c r="Q3367">
        <f t="shared" si="210"/>
        <v>104</v>
      </c>
      <c r="R3367">
        <f t="shared" si="211"/>
        <v>866.67</v>
      </c>
      <c r="S3367" t="s">
        <v>8320</v>
      </c>
      <c r="T3367" t="s">
        <v>8321</v>
      </c>
    </row>
    <row r="3368" spans="1:20" ht="43.2" x14ac:dyDescent="0.3">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11">
        <f t="shared" si="208"/>
        <v>42137.067557870367</v>
      </c>
      <c r="P3368" s="11">
        <f t="shared" si="209"/>
        <v>42107.067557870367</v>
      </c>
      <c r="Q3368">
        <f t="shared" si="210"/>
        <v>221</v>
      </c>
      <c r="R3368">
        <f t="shared" si="211"/>
        <v>61.39</v>
      </c>
      <c r="S3368" t="s">
        <v>8320</v>
      </c>
      <c r="T3368" t="s">
        <v>8321</v>
      </c>
    </row>
    <row r="3369" spans="1:20" ht="43.2" x14ac:dyDescent="0.3">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11">
        <f t="shared" si="208"/>
        <v>42217.933958333335</v>
      </c>
      <c r="P3369" s="11">
        <f t="shared" si="209"/>
        <v>42192.933958333335</v>
      </c>
      <c r="Q3369">
        <f t="shared" si="210"/>
        <v>119</v>
      </c>
      <c r="R3369">
        <f t="shared" si="211"/>
        <v>29.67</v>
      </c>
      <c r="S3369" t="s">
        <v>8320</v>
      </c>
      <c r="T3369" t="s">
        <v>8321</v>
      </c>
    </row>
    <row r="3370" spans="1:20" ht="43.2" x14ac:dyDescent="0.3">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11">
        <f t="shared" si="208"/>
        <v>42005.208333333328</v>
      </c>
      <c r="P3370" s="11">
        <f t="shared" si="209"/>
        <v>41969.199756944443</v>
      </c>
      <c r="Q3370">
        <f t="shared" si="210"/>
        <v>105</v>
      </c>
      <c r="R3370">
        <f t="shared" si="211"/>
        <v>45.48</v>
      </c>
      <c r="S3370" t="s">
        <v>8320</v>
      </c>
      <c r="T3370" t="s">
        <v>8321</v>
      </c>
    </row>
    <row r="3371" spans="1:20" ht="43.2" x14ac:dyDescent="0.3">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11">
        <f t="shared" si="208"/>
        <v>42750.041435185187</v>
      </c>
      <c r="P3371" s="11">
        <f t="shared" si="209"/>
        <v>42690.041435185187</v>
      </c>
      <c r="Q3371">
        <f t="shared" si="210"/>
        <v>104</v>
      </c>
      <c r="R3371">
        <f t="shared" si="211"/>
        <v>96.2</v>
      </c>
      <c r="S3371" t="s">
        <v>8320</v>
      </c>
      <c r="T3371" t="s">
        <v>8321</v>
      </c>
    </row>
    <row r="3372" spans="1:20" ht="28.8" x14ac:dyDescent="0.3">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11">
        <f t="shared" si="208"/>
        <v>42721.333333333328</v>
      </c>
      <c r="P3372" s="11">
        <f t="shared" si="209"/>
        <v>42690.334317129629</v>
      </c>
      <c r="Q3372">
        <f t="shared" si="210"/>
        <v>118</v>
      </c>
      <c r="R3372">
        <f t="shared" si="211"/>
        <v>67.92</v>
      </c>
      <c r="S3372" t="s">
        <v>8320</v>
      </c>
      <c r="T3372" t="s">
        <v>8321</v>
      </c>
    </row>
    <row r="3373" spans="1:20" ht="28.8" x14ac:dyDescent="0.3">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11">
        <f t="shared" si="208"/>
        <v>42340.874594907407</v>
      </c>
      <c r="P3373" s="11">
        <f t="shared" si="209"/>
        <v>42312.874594907407</v>
      </c>
      <c r="Q3373">
        <f t="shared" si="210"/>
        <v>139</v>
      </c>
      <c r="R3373">
        <f t="shared" si="211"/>
        <v>30.78</v>
      </c>
      <c r="S3373" t="s">
        <v>8320</v>
      </c>
      <c r="T3373" t="s">
        <v>8321</v>
      </c>
    </row>
    <row r="3374" spans="1:20" ht="43.2" x14ac:dyDescent="0.3">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11">
        <f t="shared" si="208"/>
        <v>41876.207638888889</v>
      </c>
      <c r="P3374" s="11">
        <f t="shared" si="209"/>
        <v>41855.548101851848</v>
      </c>
      <c r="Q3374">
        <f t="shared" si="210"/>
        <v>104</v>
      </c>
      <c r="R3374">
        <f t="shared" si="211"/>
        <v>38.33</v>
      </c>
      <c r="S3374" t="s">
        <v>8320</v>
      </c>
      <c r="T3374" t="s">
        <v>8321</v>
      </c>
    </row>
    <row r="3375" spans="1:20" ht="43.2" x14ac:dyDescent="0.3">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11">
        <f t="shared" si="208"/>
        <v>42203.666666666672</v>
      </c>
      <c r="P3375" s="11">
        <f t="shared" si="209"/>
        <v>42179.854629629626</v>
      </c>
      <c r="Q3375">
        <f t="shared" si="210"/>
        <v>100</v>
      </c>
      <c r="R3375">
        <f t="shared" si="211"/>
        <v>66.83</v>
      </c>
      <c r="S3375" t="s">
        <v>8320</v>
      </c>
      <c r="T3375" t="s">
        <v>8321</v>
      </c>
    </row>
    <row r="3376" spans="1:20" ht="43.2" x14ac:dyDescent="0.3">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11">
        <f t="shared" si="208"/>
        <v>42305.731666666667</v>
      </c>
      <c r="P3376" s="11">
        <f t="shared" si="209"/>
        <v>42275.731666666667</v>
      </c>
      <c r="Q3376">
        <f t="shared" si="210"/>
        <v>107</v>
      </c>
      <c r="R3376">
        <f t="shared" si="211"/>
        <v>71.73</v>
      </c>
      <c r="S3376" t="s">
        <v>8320</v>
      </c>
      <c r="T3376" t="s">
        <v>8321</v>
      </c>
    </row>
    <row r="3377" spans="1:20" ht="43.2" x14ac:dyDescent="0.3">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11">
        <f t="shared" si="208"/>
        <v>41777.610798611109</v>
      </c>
      <c r="P3377" s="11">
        <f t="shared" si="209"/>
        <v>41765.610798611109</v>
      </c>
      <c r="Q3377">
        <f t="shared" si="210"/>
        <v>100</v>
      </c>
      <c r="R3377">
        <f t="shared" si="211"/>
        <v>176.47</v>
      </c>
      <c r="S3377" t="s">
        <v>8320</v>
      </c>
      <c r="T3377" t="s">
        <v>8321</v>
      </c>
    </row>
    <row r="3378" spans="1:20" ht="43.2" x14ac:dyDescent="0.3">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11">
        <f t="shared" si="208"/>
        <v>42119.659652777773</v>
      </c>
      <c r="P3378" s="11">
        <f t="shared" si="209"/>
        <v>42059.701319444444</v>
      </c>
      <c r="Q3378">
        <f t="shared" si="210"/>
        <v>100</v>
      </c>
      <c r="R3378">
        <f t="shared" si="211"/>
        <v>421.11</v>
      </c>
      <c r="S3378" t="s">
        <v>8320</v>
      </c>
      <c r="T3378" t="s">
        <v>8321</v>
      </c>
    </row>
    <row r="3379" spans="1:20" ht="43.2" x14ac:dyDescent="0.3">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11">
        <f t="shared" si="208"/>
        <v>42083.705555555556</v>
      </c>
      <c r="P3379" s="11">
        <f t="shared" si="209"/>
        <v>42053.732627314821</v>
      </c>
      <c r="Q3379">
        <f t="shared" si="210"/>
        <v>101</v>
      </c>
      <c r="R3379">
        <f t="shared" si="211"/>
        <v>104.99</v>
      </c>
      <c r="S3379" t="s">
        <v>8320</v>
      </c>
      <c r="T3379" t="s">
        <v>8321</v>
      </c>
    </row>
    <row r="3380" spans="1:20" ht="43.2" x14ac:dyDescent="0.3">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11">
        <f t="shared" si="208"/>
        <v>41882.547222222223</v>
      </c>
      <c r="P3380" s="11">
        <f t="shared" si="209"/>
        <v>41858.355393518519</v>
      </c>
      <c r="Q3380">
        <f t="shared" si="210"/>
        <v>108</v>
      </c>
      <c r="R3380">
        <f t="shared" si="211"/>
        <v>28.19</v>
      </c>
      <c r="S3380" t="s">
        <v>8320</v>
      </c>
      <c r="T3380" t="s">
        <v>8321</v>
      </c>
    </row>
    <row r="3381" spans="1:20" ht="57.6" x14ac:dyDescent="0.3">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11">
        <f t="shared" si="208"/>
        <v>42242.958333333328</v>
      </c>
      <c r="P3381" s="11">
        <f t="shared" si="209"/>
        <v>42225.513888888891</v>
      </c>
      <c r="Q3381">
        <f t="shared" si="210"/>
        <v>104</v>
      </c>
      <c r="R3381">
        <f t="shared" si="211"/>
        <v>54.55</v>
      </c>
      <c r="S3381" t="s">
        <v>8320</v>
      </c>
      <c r="T3381" t="s">
        <v>8321</v>
      </c>
    </row>
    <row r="3382" spans="1:20" ht="57.6" x14ac:dyDescent="0.3">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11">
        <f t="shared" si="208"/>
        <v>41972.995115740734</v>
      </c>
      <c r="P3382" s="11">
        <f t="shared" si="209"/>
        <v>41937.95344907407</v>
      </c>
      <c r="Q3382">
        <f t="shared" si="210"/>
        <v>104</v>
      </c>
      <c r="R3382">
        <f t="shared" si="211"/>
        <v>111.89</v>
      </c>
      <c r="S3382" t="s">
        <v>8320</v>
      </c>
      <c r="T3382" t="s">
        <v>8321</v>
      </c>
    </row>
    <row r="3383" spans="1:20" ht="43.2" x14ac:dyDescent="0.3">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11">
        <f t="shared" si="208"/>
        <v>42074.143321759257</v>
      </c>
      <c r="P3383" s="11">
        <f t="shared" si="209"/>
        <v>42044.184988425928</v>
      </c>
      <c r="Q3383">
        <f t="shared" si="210"/>
        <v>102</v>
      </c>
      <c r="R3383">
        <f t="shared" si="211"/>
        <v>85.21</v>
      </c>
      <c r="S3383" t="s">
        <v>8320</v>
      </c>
      <c r="T3383" t="s">
        <v>8321</v>
      </c>
    </row>
    <row r="3384" spans="1:20" ht="43.2" x14ac:dyDescent="0.3">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11">
        <f t="shared" si="208"/>
        <v>42583.957638888889</v>
      </c>
      <c r="P3384" s="11">
        <f t="shared" si="209"/>
        <v>42559.431203703702</v>
      </c>
      <c r="Q3384">
        <f t="shared" si="210"/>
        <v>101</v>
      </c>
      <c r="R3384">
        <f t="shared" si="211"/>
        <v>76.650000000000006</v>
      </c>
      <c r="S3384" t="s">
        <v>8320</v>
      </c>
      <c r="T3384" t="s">
        <v>8321</v>
      </c>
    </row>
    <row r="3385" spans="1:20" ht="43.2" x14ac:dyDescent="0.3">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11">
        <f t="shared" si="208"/>
        <v>42544.782638888893</v>
      </c>
      <c r="P3385" s="11">
        <f t="shared" si="209"/>
        <v>42524.782638888893</v>
      </c>
      <c r="Q3385">
        <f t="shared" si="210"/>
        <v>112</v>
      </c>
      <c r="R3385">
        <f t="shared" si="211"/>
        <v>65.17</v>
      </c>
      <c r="S3385" t="s">
        <v>8320</v>
      </c>
      <c r="T3385" t="s">
        <v>8321</v>
      </c>
    </row>
    <row r="3386" spans="1:20" ht="43.2" x14ac:dyDescent="0.3">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11">
        <f t="shared" si="208"/>
        <v>42329.125</v>
      </c>
      <c r="P3386" s="11">
        <f t="shared" si="209"/>
        <v>42292.087592592594</v>
      </c>
      <c r="Q3386">
        <f t="shared" si="210"/>
        <v>100</v>
      </c>
      <c r="R3386">
        <f t="shared" si="211"/>
        <v>93.76</v>
      </c>
      <c r="S3386" t="s">
        <v>8320</v>
      </c>
      <c r="T3386" t="s">
        <v>8321</v>
      </c>
    </row>
    <row r="3387" spans="1:20" ht="57.6" x14ac:dyDescent="0.3">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11">
        <f t="shared" si="208"/>
        <v>41983.8675</v>
      </c>
      <c r="P3387" s="11">
        <f t="shared" si="209"/>
        <v>41953.8675</v>
      </c>
      <c r="Q3387">
        <f t="shared" si="210"/>
        <v>100</v>
      </c>
      <c r="R3387">
        <f t="shared" si="211"/>
        <v>133.33000000000001</v>
      </c>
      <c r="S3387" t="s">
        <v>8320</v>
      </c>
      <c r="T3387" t="s">
        <v>8321</v>
      </c>
    </row>
    <row r="3388" spans="1:20" ht="43.2" x14ac:dyDescent="0.3">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11">
        <f t="shared" si="208"/>
        <v>41976.644745370373</v>
      </c>
      <c r="P3388" s="11">
        <f t="shared" si="209"/>
        <v>41946.644745370373</v>
      </c>
      <c r="Q3388">
        <f t="shared" si="210"/>
        <v>105</v>
      </c>
      <c r="R3388">
        <f t="shared" si="211"/>
        <v>51.22</v>
      </c>
      <c r="S3388" t="s">
        <v>8320</v>
      </c>
      <c r="T3388" t="s">
        <v>8321</v>
      </c>
    </row>
    <row r="3389" spans="1:20" ht="57.6" x14ac:dyDescent="0.3">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11">
        <f t="shared" si="208"/>
        <v>41987.762592592597</v>
      </c>
      <c r="P3389" s="11">
        <f t="shared" si="209"/>
        <v>41947.762592592589</v>
      </c>
      <c r="Q3389">
        <f t="shared" si="210"/>
        <v>117</v>
      </c>
      <c r="R3389">
        <f t="shared" si="211"/>
        <v>100.17</v>
      </c>
      <c r="S3389" t="s">
        <v>8320</v>
      </c>
      <c r="T3389" t="s">
        <v>8321</v>
      </c>
    </row>
    <row r="3390" spans="1:20" ht="57.6" x14ac:dyDescent="0.3">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11">
        <f t="shared" si="208"/>
        <v>42173.461122685185</v>
      </c>
      <c r="P3390" s="11">
        <f t="shared" si="209"/>
        <v>42143.461122685185</v>
      </c>
      <c r="Q3390">
        <f t="shared" si="210"/>
        <v>104</v>
      </c>
      <c r="R3390">
        <f t="shared" si="211"/>
        <v>34.6</v>
      </c>
      <c r="S3390" t="s">
        <v>8320</v>
      </c>
      <c r="T3390" t="s">
        <v>8321</v>
      </c>
    </row>
    <row r="3391" spans="1:20" ht="43.2" x14ac:dyDescent="0.3">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11">
        <f t="shared" si="208"/>
        <v>42524.563449074078</v>
      </c>
      <c r="P3391" s="11">
        <f t="shared" si="209"/>
        <v>42494.563449074078</v>
      </c>
      <c r="Q3391">
        <f t="shared" si="210"/>
        <v>115</v>
      </c>
      <c r="R3391">
        <f t="shared" si="211"/>
        <v>184.68</v>
      </c>
      <c r="S3391" t="s">
        <v>8320</v>
      </c>
      <c r="T3391" t="s">
        <v>8321</v>
      </c>
    </row>
    <row r="3392" spans="1:20" ht="57.6" x14ac:dyDescent="0.3">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11">
        <f t="shared" si="208"/>
        <v>41830.774826388886</v>
      </c>
      <c r="P3392" s="11">
        <f t="shared" si="209"/>
        <v>41815.774826388886</v>
      </c>
      <c r="Q3392">
        <f t="shared" si="210"/>
        <v>102</v>
      </c>
      <c r="R3392">
        <f t="shared" si="211"/>
        <v>69.819999999999993</v>
      </c>
      <c r="S3392" t="s">
        <v>8320</v>
      </c>
      <c r="T3392" t="s">
        <v>8321</v>
      </c>
    </row>
    <row r="3393" spans="1:20" ht="43.2" x14ac:dyDescent="0.3">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11">
        <f t="shared" si="208"/>
        <v>41859.936111111114</v>
      </c>
      <c r="P3393" s="11">
        <f t="shared" si="209"/>
        <v>41830.545694444445</v>
      </c>
      <c r="Q3393">
        <f t="shared" si="210"/>
        <v>223</v>
      </c>
      <c r="R3393">
        <f t="shared" si="211"/>
        <v>61.94</v>
      </c>
      <c r="S3393" t="s">
        <v>8320</v>
      </c>
      <c r="T3393" t="s">
        <v>8321</v>
      </c>
    </row>
    <row r="3394" spans="1:20" ht="57.6" x14ac:dyDescent="0.3">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11">
        <f t="shared" ref="O3394:O3457" si="212">(((I3394/60)/60)/24)+DATE(1970,1,1)</f>
        <v>42496.845543981486</v>
      </c>
      <c r="P3394" s="11">
        <f t="shared" ref="P3394:P3457" si="213">(((J3394/60)/60)/24)+DATE(1970,1,1)</f>
        <v>42446.845543981486</v>
      </c>
      <c r="Q3394">
        <f t="shared" ref="Q3394:Q3457" si="214">ROUND(E3394/D3394*100,0)</f>
        <v>100</v>
      </c>
      <c r="R3394">
        <f t="shared" si="211"/>
        <v>41.67</v>
      </c>
      <c r="S3394" t="s">
        <v>8320</v>
      </c>
      <c r="T3394" t="s">
        <v>8321</v>
      </c>
    </row>
    <row r="3395" spans="1:20" ht="43.2" x14ac:dyDescent="0.3">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11">
        <f t="shared" si="212"/>
        <v>41949.031944444447</v>
      </c>
      <c r="P3395" s="11">
        <f t="shared" si="213"/>
        <v>41923.921643518523</v>
      </c>
      <c r="Q3395">
        <f t="shared" si="214"/>
        <v>106</v>
      </c>
      <c r="R3395">
        <f t="shared" ref="R3395:R3458" si="215">IFERROR(ROUND(E3395/L3395,2),0)</f>
        <v>36.07</v>
      </c>
      <c r="S3395" t="s">
        <v>8320</v>
      </c>
      <c r="T3395" t="s">
        <v>8321</v>
      </c>
    </row>
    <row r="3396" spans="1:20" ht="43.2" x14ac:dyDescent="0.3">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11">
        <f t="shared" si="212"/>
        <v>41847.59542824074</v>
      </c>
      <c r="P3396" s="11">
        <f t="shared" si="213"/>
        <v>41817.59542824074</v>
      </c>
      <c r="Q3396">
        <f t="shared" si="214"/>
        <v>142</v>
      </c>
      <c r="R3396">
        <f t="shared" si="215"/>
        <v>29</v>
      </c>
      <c r="S3396" t="s">
        <v>8320</v>
      </c>
      <c r="T3396" t="s">
        <v>8321</v>
      </c>
    </row>
    <row r="3397" spans="1:20" ht="28.8" x14ac:dyDescent="0.3">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11">
        <f t="shared" si="212"/>
        <v>42154.756944444445</v>
      </c>
      <c r="P3397" s="11">
        <f t="shared" si="213"/>
        <v>42140.712314814817</v>
      </c>
      <c r="Q3397">
        <f t="shared" si="214"/>
        <v>184</v>
      </c>
      <c r="R3397">
        <f t="shared" si="215"/>
        <v>24.21</v>
      </c>
      <c r="S3397" t="s">
        <v>8320</v>
      </c>
      <c r="T3397" t="s">
        <v>8321</v>
      </c>
    </row>
    <row r="3398" spans="1:20" ht="43.2" x14ac:dyDescent="0.3">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11">
        <f t="shared" si="212"/>
        <v>41791.165972222225</v>
      </c>
      <c r="P3398" s="11">
        <f t="shared" si="213"/>
        <v>41764.44663194444</v>
      </c>
      <c r="Q3398">
        <f t="shared" si="214"/>
        <v>104</v>
      </c>
      <c r="R3398">
        <f t="shared" si="215"/>
        <v>55.89</v>
      </c>
      <c r="S3398" t="s">
        <v>8320</v>
      </c>
      <c r="T3398" t="s">
        <v>8321</v>
      </c>
    </row>
    <row r="3399" spans="1:20" ht="28.8" x14ac:dyDescent="0.3">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11">
        <f t="shared" si="212"/>
        <v>42418.916666666672</v>
      </c>
      <c r="P3399" s="11">
        <f t="shared" si="213"/>
        <v>42378.478344907402</v>
      </c>
      <c r="Q3399">
        <f t="shared" si="214"/>
        <v>112</v>
      </c>
      <c r="R3399">
        <f t="shared" si="215"/>
        <v>11.67</v>
      </c>
      <c r="S3399" t="s">
        <v>8320</v>
      </c>
      <c r="T3399" t="s">
        <v>8321</v>
      </c>
    </row>
    <row r="3400" spans="1:20" ht="43.2" x14ac:dyDescent="0.3">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11">
        <f t="shared" si="212"/>
        <v>41964.708333333328</v>
      </c>
      <c r="P3400" s="11">
        <f t="shared" si="213"/>
        <v>41941.75203703704</v>
      </c>
      <c r="Q3400">
        <f t="shared" si="214"/>
        <v>111</v>
      </c>
      <c r="R3400">
        <f t="shared" si="215"/>
        <v>68.349999999999994</v>
      </c>
      <c r="S3400" t="s">
        <v>8320</v>
      </c>
      <c r="T3400" t="s">
        <v>8321</v>
      </c>
    </row>
    <row r="3401" spans="1:20" ht="43.2" x14ac:dyDescent="0.3">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11">
        <f t="shared" si="212"/>
        <v>42056.920428240745</v>
      </c>
      <c r="P3401" s="11">
        <f t="shared" si="213"/>
        <v>42026.920428240745</v>
      </c>
      <c r="Q3401">
        <f t="shared" si="214"/>
        <v>104</v>
      </c>
      <c r="R3401">
        <f t="shared" si="215"/>
        <v>27.07</v>
      </c>
      <c r="S3401" t="s">
        <v>8320</v>
      </c>
      <c r="T3401" t="s">
        <v>8321</v>
      </c>
    </row>
    <row r="3402" spans="1:20" ht="43.2" x14ac:dyDescent="0.3">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11">
        <f t="shared" si="212"/>
        <v>41879.953865740739</v>
      </c>
      <c r="P3402" s="11">
        <f t="shared" si="213"/>
        <v>41834.953865740739</v>
      </c>
      <c r="Q3402">
        <f t="shared" si="214"/>
        <v>100</v>
      </c>
      <c r="R3402">
        <f t="shared" si="215"/>
        <v>118.13</v>
      </c>
      <c r="S3402" t="s">
        <v>8320</v>
      </c>
      <c r="T3402" t="s">
        <v>8321</v>
      </c>
    </row>
    <row r="3403" spans="1:20" ht="57.6" x14ac:dyDescent="0.3">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11">
        <f t="shared" si="212"/>
        <v>42223.723912037036</v>
      </c>
      <c r="P3403" s="11">
        <f t="shared" si="213"/>
        <v>42193.723912037036</v>
      </c>
      <c r="Q3403">
        <f t="shared" si="214"/>
        <v>102</v>
      </c>
      <c r="R3403">
        <f t="shared" si="215"/>
        <v>44.76</v>
      </c>
      <c r="S3403" t="s">
        <v>8320</v>
      </c>
      <c r="T3403" t="s">
        <v>8321</v>
      </c>
    </row>
    <row r="3404" spans="1:20" ht="43.2" x14ac:dyDescent="0.3">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11">
        <f t="shared" si="212"/>
        <v>42320.104861111111</v>
      </c>
      <c r="P3404" s="11">
        <f t="shared" si="213"/>
        <v>42290.61855324074</v>
      </c>
      <c r="Q3404">
        <f t="shared" si="214"/>
        <v>110</v>
      </c>
      <c r="R3404">
        <f t="shared" si="215"/>
        <v>99.79</v>
      </c>
      <c r="S3404" t="s">
        <v>8320</v>
      </c>
      <c r="T3404" t="s">
        <v>8321</v>
      </c>
    </row>
    <row r="3405" spans="1:20" ht="43.2" x14ac:dyDescent="0.3">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11">
        <f t="shared" si="212"/>
        <v>42180.462083333332</v>
      </c>
      <c r="P3405" s="11">
        <f t="shared" si="213"/>
        <v>42150.462083333332</v>
      </c>
      <c r="Q3405">
        <f t="shared" si="214"/>
        <v>100</v>
      </c>
      <c r="R3405">
        <f t="shared" si="215"/>
        <v>117.65</v>
      </c>
      <c r="S3405" t="s">
        <v>8320</v>
      </c>
      <c r="T3405" t="s">
        <v>8321</v>
      </c>
    </row>
    <row r="3406" spans="1:20" ht="57.6" x14ac:dyDescent="0.3">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11">
        <f t="shared" si="212"/>
        <v>42172.503495370373</v>
      </c>
      <c r="P3406" s="11">
        <f t="shared" si="213"/>
        <v>42152.503495370373</v>
      </c>
      <c r="Q3406">
        <f t="shared" si="214"/>
        <v>122</v>
      </c>
      <c r="R3406">
        <f t="shared" si="215"/>
        <v>203.33</v>
      </c>
      <c r="S3406" t="s">
        <v>8320</v>
      </c>
      <c r="T3406" t="s">
        <v>8321</v>
      </c>
    </row>
    <row r="3407" spans="1:20" ht="43.2" x14ac:dyDescent="0.3">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11">
        <f t="shared" si="212"/>
        <v>42430.999305555553</v>
      </c>
      <c r="P3407" s="11">
        <f t="shared" si="213"/>
        <v>42410.017199074078</v>
      </c>
      <c r="Q3407">
        <f t="shared" si="214"/>
        <v>138</v>
      </c>
      <c r="R3407">
        <f t="shared" si="215"/>
        <v>28.32</v>
      </c>
      <c r="S3407" t="s">
        <v>8320</v>
      </c>
      <c r="T3407" t="s">
        <v>8321</v>
      </c>
    </row>
    <row r="3408" spans="1:20" ht="43.2" x14ac:dyDescent="0.3">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11">
        <f t="shared" si="212"/>
        <v>41836.492777777778</v>
      </c>
      <c r="P3408" s="11">
        <f t="shared" si="213"/>
        <v>41791.492777777778</v>
      </c>
      <c r="Q3408">
        <f t="shared" si="214"/>
        <v>100</v>
      </c>
      <c r="R3408">
        <f t="shared" si="215"/>
        <v>110.23</v>
      </c>
      <c r="S3408" t="s">
        <v>8320</v>
      </c>
      <c r="T3408" t="s">
        <v>8321</v>
      </c>
    </row>
    <row r="3409" spans="1:20" ht="57.6" x14ac:dyDescent="0.3">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11">
        <f t="shared" si="212"/>
        <v>41826.422326388885</v>
      </c>
      <c r="P3409" s="11">
        <f t="shared" si="213"/>
        <v>41796.422326388885</v>
      </c>
      <c r="Q3409">
        <f t="shared" si="214"/>
        <v>107</v>
      </c>
      <c r="R3409">
        <f t="shared" si="215"/>
        <v>31.97</v>
      </c>
      <c r="S3409" t="s">
        <v>8320</v>
      </c>
      <c r="T3409" t="s">
        <v>8321</v>
      </c>
    </row>
    <row r="3410" spans="1:20" ht="43.2" x14ac:dyDescent="0.3">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11">
        <f t="shared" si="212"/>
        <v>41838.991944444446</v>
      </c>
      <c r="P3410" s="11">
        <f t="shared" si="213"/>
        <v>41808.991944444446</v>
      </c>
      <c r="Q3410">
        <f t="shared" si="214"/>
        <v>211</v>
      </c>
      <c r="R3410">
        <f t="shared" si="215"/>
        <v>58.61</v>
      </c>
      <c r="S3410" t="s">
        <v>8320</v>
      </c>
      <c r="T3410" t="s">
        <v>8321</v>
      </c>
    </row>
    <row r="3411" spans="1:20" ht="43.2" x14ac:dyDescent="0.3">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11">
        <f t="shared" si="212"/>
        <v>42582.873611111107</v>
      </c>
      <c r="P3411" s="11">
        <f t="shared" si="213"/>
        <v>42544.814328703709</v>
      </c>
      <c r="Q3411">
        <f t="shared" si="214"/>
        <v>124</v>
      </c>
      <c r="R3411">
        <f t="shared" si="215"/>
        <v>29.43</v>
      </c>
      <c r="S3411" t="s">
        <v>8320</v>
      </c>
      <c r="T3411" t="s">
        <v>8321</v>
      </c>
    </row>
    <row r="3412" spans="1:20" ht="43.2" x14ac:dyDescent="0.3">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11">
        <f t="shared" si="212"/>
        <v>42527.291666666672</v>
      </c>
      <c r="P3412" s="11">
        <f t="shared" si="213"/>
        <v>42500.041550925926</v>
      </c>
      <c r="Q3412">
        <f t="shared" si="214"/>
        <v>109</v>
      </c>
      <c r="R3412">
        <f t="shared" si="215"/>
        <v>81.38</v>
      </c>
      <c r="S3412" t="s">
        <v>8320</v>
      </c>
      <c r="T3412" t="s">
        <v>8321</v>
      </c>
    </row>
    <row r="3413" spans="1:20" ht="43.2" x14ac:dyDescent="0.3">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11">
        <f t="shared" si="212"/>
        <v>42285.022824074069</v>
      </c>
      <c r="P3413" s="11">
        <f t="shared" si="213"/>
        <v>42265.022824074069</v>
      </c>
      <c r="Q3413">
        <f t="shared" si="214"/>
        <v>104</v>
      </c>
      <c r="R3413">
        <f t="shared" si="215"/>
        <v>199.17</v>
      </c>
      <c r="S3413" t="s">
        <v>8320</v>
      </c>
      <c r="T3413" t="s">
        <v>8321</v>
      </c>
    </row>
    <row r="3414" spans="1:20" ht="43.2" x14ac:dyDescent="0.3">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11">
        <f t="shared" si="212"/>
        <v>41909.959050925929</v>
      </c>
      <c r="P3414" s="11">
        <f t="shared" si="213"/>
        <v>41879.959050925929</v>
      </c>
      <c r="Q3414">
        <f t="shared" si="214"/>
        <v>100</v>
      </c>
      <c r="R3414">
        <f t="shared" si="215"/>
        <v>115.38</v>
      </c>
      <c r="S3414" t="s">
        <v>8320</v>
      </c>
      <c r="T3414" t="s">
        <v>8321</v>
      </c>
    </row>
    <row r="3415" spans="1:20" ht="57.6" x14ac:dyDescent="0.3">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11">
        <f t="shared" si="212"/>
        <v>42063.207638888889</v>
      </c>
      <c r="P3415" s="11">
        <f t="shared" si="213"/>
        <v>42053.733078703706</v>
      </c>
      <c r="Q3415">
        <f t="shared" si="214"/>
        <v>130</v>
      </c>
      <c r="R3415">
        <f t="shared" si="215"/>
        <v>46.43</v>
      </c>
      <c r="S3415" t="s">
        <v>8320</v>
      </c>
      <c r="T3415" t="s">
        <v>8321</v>
      </c>
    </row>
    <row r="3416" spans="1:20" ht="43.2" x14ac:dyDescent="0.3">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11">
        <f t="shared" si="212"/>
        <v>42705.332638888889</v>
      </c>
      <c r="P3416" s="11">
        <f t="shared" si="213"/>
        <v>42675.832465277781</v>
      </c>
      <c r="Q3416">
        <f t="shared" si="214"/>
        <v>104</v>
      </c>
      <c r="R3416">
        <f t="shared" si="215"/>
        <v>70.569999999999993</v>
      </c>
      <c r="S3416" t="s">
        <v>8320</v>
      </c>
      <c r="T3416" t="s">
        <v>8321</v>
      </c>
    </row>
    <row r="3417" spans="1:20" ht="43.2" x14ac:dyDescent="0.3">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11">
        <f t="shared" si="212"/>
        <v>42477.979166666672</v>
      </c>
      <c r="P3417" s="11">
        <f t="shared" si="213"/>
        <v>42467.144166666665</v>
      </c>
      <c r="Q3417">
        <f t="shared" si="214"/>
        <v>100</v>
      </c>
      <c r="R3417">
        <f t="shared" si="215"/>
        <v>22.22</v>
      </c>
      <c r="S3417" t="s">
        <v>8320</v>
      </c>
      <c r="T3417" t="s">
        <v>8321</v>
      </c>
    </row>
    <row r="3418" spans="1:20" ht="57.6" x14ac:dyDescent="0.3">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11">
        <f t="shared" si="212"/>
        <v>42117.770833333328</v>
      </c>
      <c r="P3418" s="11">
        <f t="shared" si="213"/>
        <v>42089.412557870368</v>
      </c>
      <c r="Q3418">
        <f t="shared" si="214"/>
        <v>120</v>
      </c>
      <c r="R3418">
        <f t="shared" si="215"/>
        <v>159.47</v>
      </c>
      <c r="S3418" t="s">
        <v>8320</v>
      </c>
      <c r="T3418" t="s">
        <v>8321</v>
      </c>
    </row>
    <row r="3419" spans="1:20" ht="43.2" x14ac:dyDescent="0.3">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11">
        <f t="shared" si="212"/>
        <v>41938.029861111114</v>
      </c>
      <c r="P3419" s="11">
        <f t="shared" si="213"/>
        <v>41894.91375</v>
      </c>
      <c r="Q3419">
        <f t="shared" si="214"/>
        <v>100</v>
      </c>
      <c r="R3419">
        <f t="shared" si="215"/>
        <v>37.78</v>
      </c>
      <c r="S3419" t="s">
        <v>8320</v>
      </c>
      <c r="T3419" t="s">
        <v>8321</v>
      </c>
    </row>
    <row r="3420" spans="1:20" ht="43.2" x14ac:dyDescent="0.3">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11">
        <f t="shared" si="212"/>
        <v>41782.83457175926</v>
      </c>
      <c r="P3420" s="11">
        <f t="shared" si="213"/>
        <v>41752.83457175926</v>
      </c>
      <c r="Q3420">
        <f t="shared" si="214"/>
        <v>101</v>
      </c>
      <c r="R3420">
        <f t="shared" si="215"/>
        <v>72.05</v>
      </c>
      <c r="S3420" t="s">
        <v>8320</v>
      </c>
      <c r="T3420" t="s">
        <v>8321</v>
      </c>
    </row>
    <row r="3421" spans="1:20" ht="57.6" x14ac:dyDescent="0.3">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11">
        <f t="shared" si="212"/>
        <v>42466.895833333328</v>
      </c>
      <c r="P3421" s="11">
        <f t="shared" si="213"/>
        <v>42448.821585648147</v>
      </c>
      <c r="Q3421">
        <f t="shared" si="214"/>
        <v>107</v>
      </c>
      <c r="R3421">
        <f t="shared" si="215"/>
        <v>63.7</v>
      </c>
      <c r="S3421" t="s">
        <v>8320</v>
      </c>
      <c r="T3421" t="s">
        <v>8321</v>
      </c>
    </row>
    <row r="3422" spans="1:20" ht="43.2" x14ac:dyDescent="0.3">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11">
        <f t="shared" si="212"/>
        <v>42414</v>
      </c>
      <c r="P3422" s="11">
        <f t="shared" si="213"/>
        <v>42405.090300925927</v>
      </c>
      <c r="Q3422">
        <f t="shared" si="214"/>
        <v>138</v>
      </c>
      <c r="R3422">
        <f t="shared" si="215"/>
        <v>28.41</v>
      </c>
      <c r="S3422" t="s">
        <v>8320</v>
      </c>
      <c r="T3422" t="s">
        <v>8321</v>
      </c>
    </row>
    <row r="3423" spans="1:20" ht="43.2" x14ac:dyDescent="0.3">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11">
        <f t="shared" si="212"/>
        <v>42067.791238425925</v>
      </c>
      <c r="P3423" s="11">
        <f t="shared" si="213"/>
        <v>42037.791238425925</v>
      </c>
      <c r="Q3423">
        <f t="shared" si="214"/>
        <v>101</v>
      </c>
      <c r="R3423">
        <f t="shared" si="215"/>
        <v>103.21</v>
      </c>
      <c r="S3423" t="s">
        <v>8320</v>
      </c>
      <c r="T3423" t="s">
        <v>8321</v>
      </c>
    </row>
    <row r="3424" spans="1:20" ht="43.2" x14ac:dyDescent="0.3">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11">
        <f t="shared" si="212"/>
        <v>42352</v>
      </c>
      <c r="P3424" s="11">
        <f t="shared" si="213"/>
        <v>42323.562222222223</v>
      </c>
      <c r="Q3424">
        <f t="shared" si="214"/>
        <v>109</v>
      </c>
      <c r="R3424">
        <f t="shared" si="215"/>
        <v>71.150000000000006</v>
      </c>
      <c r="S3424" t="s">
        <v>8320</v>
      </c>
      <c r="T3424" t="s">
        <v>8321</v>
      </c>
    </row>
    <row r="3425" spans="1:20" ht="43.2" x14ac:dyDescent="0.3">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11">
        <f t="shared" si="212"/>
        <v>42118.911354166667</v>
      </c>
      <c r="P3425" s="11">
        <f t="shared" si="213"/>
        <v>42088.911354166667</v>
      </c>
      <c r="Q3425">
        <f t="shared" si="214"/>
        <v>140</v>
      </c>
      <c r="R3425">
        <f t="shared" si="215"/>
        <v>35</v>
      </c>
      <c r="S3425" t="s">
        <v>8320</v>
      </c>
      <c r="T3425" t="s">
        <v>8321</v>
      </c>
    </row>
    <row r="3426" spans="1:20" ht="43.2" x14ac:dyDescent="0.3">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11">
        <f t="shared" si="212"/>
        <v>42040.290972222225</v>
      </c>
      <c r="P3426" s="11">
        <f t="shared" si="213"/>
        <v>42018.676898148144</v>
      </c>
      <c r="Q3426">
        <f t="shared" si="214"/>
        <v>104</v>
      </c>
      <c r="R3426">
        <f t="shared" si="215"/>
        <v>81.78</v>
      </c>
      <c r="S3426" t="s">
        <v>8320</v>
      </c>
      <c r="T3426" t="s">
        <v>8321</v>
      </c>
    </row>
    <row r="3427" spans="1:20" ht="43.2" x14ac:dyDescent="0.3">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11">
        <f t="shared" si="212"/>
        <v>41916.617314814815</v>
      </c>
      <c r="P3427" s="11">
        <f t="shared" si="213"/>
        <v>41884.617314814815</v>
      </c>
      <c r="Q3427">
        <f t="shared" si="214"/>
        <v>103</v>
      </c>
      <c r="R3427">
        <f t="shared" si="215"/>
        <v>297.02999999999997</v>
      </c>
      <c r="S3427" t="s">
        <v>8320</v>
      </c>
      <c r="T3427" t="s">
        <v>8321</v>
      </c>
    </row>
    <row r="3428" spans="1:20" ht="43.2" x14ac:dyDescent="0.3">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11">
        <f t="shared" si="212"/>
        <v>41903.083333333336</v>
      </c>
      <c r="P3428" s="11">
        <f t="shared" si="213"/>
        <v>41884.056747685187</v>
      </c>
      <c r="Q3428">
        <f t="shared" si="214"/>
        <v>108</v>
      </c>
      <c r="R3428">
        <f t="shared" si="215"/>
        <v>46.61</v>
      </c>
      <c r="S3428" t="s">
        <v>8320</v>
      </c>
      <c r="T3428" t="s">
        <v>8321</v>
      </c>
    </row>
    <row r="3429" spans="1:20" ht="43.2" x14ac:dyDescent="0.3">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11">
        <f t="shared" si="212"/>
        <v>41822.645277777774</v>
      </c>
      <c r="P3429" s="11">
        <f t="shared" si="213"/>
        <v>41792.645277777774</v>
      </c>
      <c r="Q3429">
        <f t="shared" si="214"/>
        <v>100</v>
      </c>
      <c r="R3429">
        <f t="shared" si="215"/>
        <v>51.72</v>
      </c>
      <c r="S3429" t="s">
        <v>8320</v>
      </c>
      <c r="T3429" t="s">
        <v>8321</v>
      </c>
    </row>
    <row r="3430" spans="1:20" ht="43.2" x14ac:dyDescent="0.3">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11">
        <f t="shared" si="212"/>
        <v>42063.708333333328</v>
      </c>
      <c r="P3430" s="11">
        <f t="shared" si="213"/>
        <v>42038.720451388886</v>
      </c>
      <c r="Q3430">
        <f t="shared" si="214"/>
        <v>103</v>
      </c>
      <c r="R3430">
        <f t="shared" si="215"/>
        <v>40.29</v>
      </c>
      <c r="S3430" t="s">
        <v>8320</v>
      </c>
      <c r="T3430" t="s">
        <v>8321</v>
      </c>
    </row>
    <row r="3431" spans="1:20" ht="43.2" x14ac:dyDescent="0.3">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11">
        <f t="shared" si="212"/>
        <v>42676.021539351852</v>
      </c>
      <c r="P3431" s="11">
        <f t="shared" si="213"/>
        <v>42662.021539351852</v>
      </c>
      <c r="Q3431">
        <f t="shared" si="214"/>
        <v>130</v>
      </c>
      <c r="R3431">
        <f t="shared" si="215"/>
        <v>16.25</v>
      </c>
      <c r="S3431" t="s">
        <v>8320</v>
      </c>
      <c r="T3431" t="s">
        <v>8321</v>
      </c>
    </row>
    <row r="3432" spans="1:20" ht="43.2" x14ac:dyDescent="0.3">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11">
        <f t="shared" si="212"/>
        <v>41850.945613425924</v>
      </c>
      <c r="P3432" s="11">
        <f t="shared" si="213"/>
        <v>41820.945613425924</v>
      </c>
      <c r="Q3432">
        <f t="shared" si="214"/>
        <v>109</v>
      </c>
      <c r="R3432">
        <f t="shared" si="215"/>
        <v>30.15</v>
      </c>
      <c r="S3432" t="s">
        <v>8320</v>
      </c>
      <c r="T3432" t="s">
        <v>8321</v>
      </c>
    </row>
    <row r="3433" spans="1:20" ht="43.2" x14ac:dyDescent="0.3">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11">
        <f t="shared" si="212"/>
        <v>41869.730937500004</v>
      </c>
      <c r="P3433" s="11">
        <f t="shared" si="213"/>
        <v>41839.730937500004</v>
      </c>
      <c r="Q3433">
        <f t="shared" si="214"/>
        <v>100</v>
      </c>
      <c r="R3433">
        <f t="shared" si="215"/>
        <v>95.24</v>
      </c>
      <c r="S3433" t="s">
        <v>8320</v>
      </c>
      <c r="T3433" t="s">
        <v>8321</v>
      </c>
    </row>
    <row r="3434" spans="1:20" ht="43.2" x14ac:dyDescent="0.3">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11">
        <f t="shared" si="212"/>
        <v>42405.916666666672</v>
      </c>
      <c r="P3434" s="11">
        <f t="shared" si="213"/>
        <v>42380.581180555557</v>
      </c>
      <c r="Q3434">
        <f t="shared" si="214"/>
        <v>110</v>
      </c>
      <c r="R3434">
        <f t="shared" si="215"/>
        <v>52.21</v>
      </c>
      <c r="S3434" t="s">
        <v>8320</v>
      </c>
      <c r="T3434" t="s">
        <v>8321</v>
      </c>
    </row>
    <row r="3435" spans="1:20" ht="43.2" x14ac:dyDescent="0.3">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11">
        <f t="shared" si="212"/>
        <v>41807.125</v>
      </c>
      <c r="P3435" s="11">
        <f t="shared" si="213"/>
        <v>41776.063136574077</v>
      </c>
      <c r="Q3435">
        <f t="shared" si="214"/>
        <v>100</v>
      </c>
      <c r="R3435">
        <f t="shared" si="215"/>
        <v>134.15</v>
      </c>
      <c r="S3435" t="s">
        <v>8320</v>
      </c>
      <c r="T3435" t="s">
        <v>8321</v>
      </c>
    </row>
    <row r="3436" spans="1:20" ht="43.2" x14ac:dyDescent="0.3">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11">
        <f t="shared" si="212"/>
        <v>41830.380428240744</v>
      </c>
      <c r="P3436" s="11">
        <f t="shared" si="213"/>
        <v>41800.380428240744</v>
      </c>
      <c r="Q3436">
        <f t="shared" si="214"/>
        <v>106</v>
      </c>
      <c r="R3436">
        <f t="shared" si="215"/>
        <v>62.83</v>
      </c>
      <c r="S3436" t="s">
        <v>8320</v>
      </c>
      <c r="T3436" t="s">
        <v>8321</v>
      </c>
    </row>
    <row r="3437" spans="1:20" ht="43.2" x14ac:dyDescent="0.3">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11">
        <f t="shared" si="212"/>
        <v>42589.125</v>
      </c>
      <c r="P3437" s="11">
        <f t="shared" si="213"/>
        <v>42572.61681712963</v>
      </c>
      <c r="Q3437">
        <f t="shared" si="214"/>
        <v>112</v>
      </c>
      <c r="R3437">
        <f t="shared" si="215"/>
        <v>58.95</v>
      </c>
      <c r="S3437" t="s">
        <v>8320</v>
      </c>
      <c r="T3437" t="s">
        <v>8321</v>
      </c>
    </row>
    <row r="3438" spans="1:20" ht="43.2" x14ac:dyDescent="0.3">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11">
        <f t="shared" si="212"/>
        <v>41872.686111111114</v>
      </c>
      <c r="P3438" s="11">
        <f t="shared" si="213"/>
        <v>41851.541585648149</v>
      </c>
      <c r="Q3438">
        <f t="shared" si="214"/>
        <v>106</v>
      </c>
      <c r="R3438">
        <f t="shared" si="215"/>
        <v>143.11000000000001</v>
      </c>
      <c r="S3438" t="s">
        <v>8320</v>
      </c>
      <c r="T3438" t="s">
        <v>8321</v>
      </c>
    </row>
    <row r="3439" spans="1:20" ht="57.6" x14ac:dyDescent="0.3">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11">
        <f t="shared" si="212"/>
        <v>42235.710879629631</v>
      </c>
      <c r="P3439" s="11">
        <f t="shared" si="213"/>
        <v>42205.710879629631</v>
      </c>
      <c r="Q3439">
        <f t="shared" si="214"/>
        <v>101</v>
      </c>
      <c r="R3439">
        <f t="shared" si="215"/>
        <v>84.17</v>
      </c>
      <c r="S3439" t="s">
        <v>8320</v>
      </c>
      <c r="T3439" t="s">
        <v>8321</v>
      </c>
    </row>
    <row r="3440" spans="1:20" ht="43.2" x14ac:dyDescent="0.3">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11">
        <f t="shared" si="212"/>
        <v>42126.875</v>
      </c>
      <c r="P3440" s="11">
        <f t="shared" si="213"/>
        <v>42100.927858796291</v>
      </c>
      <c r="Q3440">
        <f t="shared" si="214"/>
        <v>104</v>
      </c>
      <c r="R3440">
        <f t="shared" si="215"/>
        <v>186.07</v>
      </c>
      <c r="S3440" t="s">
        <v>8320</v>
      </c>
      <c r="T3440" t="s">
        <v>8321</v>
      </c>
    </row>
    <row r="3441" spans="1:20" ht="28.8" x14ac:dyDescent="0.3">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11">
        <f t="shared" si="212"/>
        <v>42388.207638888889</v>
      </c>
      <c r="P3441" s="11">
        <f t="shared" si="213"/>
        <v>42374.911226851851</v>
      </c>
      <c r="Q3441">
        <f t="shared" si="214"/>
        <v>135</v>
      </c>
      <c r="R3441">
        <f t="shared" si="215"/>
        <v>89.79</v>
      </c>
      <c r="S3441" t="s">
        <v>8320</v>
      </c>
      <c r="T3441" t="s">
        <v>8321</v>
      </c>
    </row>
    <row r="3442" spans="1:20" ht="43.2" x14ac:dyDescent="0.3">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11">
        <f t="shared" si="212"/>
        <v>41831.677083333336</v>
      </c>
      <c r="P3442" s="11">
        <f t="shared" si="213"/>
        <v>41809.12300925926</v>
      </c>
      <c r="Q3442">
        <f t="shared" si="214"/>
        <v>105</v>
      </c>
      <c r="R3442">
        <f t="shared" si="215"/>
        <v>64.16</v>
      </c>
      <c r="S3442" t="s">
        <v>8320</v>
      </c>
      <c r="T3442" t="s">
        <v>8321</v>
      </c>
    </row>
    <row r="3443" spans="1:20" ht="43.2" x14ac:dyDescent="0.3">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11">
        <f t="shared" si="212"/>
        <v>42321.845138888893</v>
      </c>
      <c r="P3443" s="11">
        <f t="shared" si="213"/>
        <v>42294.429641203707</v>
      </c>
      <c r="Q3443">
        <f t="shared" si="214"/>
        <v>103</v>
      </c>
      <c r="R3443">
        <f t="shared" si="215"/>
        <v>59.65</v>
      </c>
      <c r="S3443" t="s">
        <v>8320</v>
      </c>
      <c r="T3443" t="s">
        <v>8321</v>
      </c>
    </row>
    <row r="3444" spans="1:20" ht="43.2" x14ac:dyDescent="0.3">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11">
        <f t="shared" si="212"/>
        <v>42154.841111111105</v>
      </c>
      <c r="P3444" s="11">
        <f t="shared" si="213"/>
        <v>42124.841111111105</v>
      </c>
      <c r="Q3444">
        <f t="shared" si="214"/>
        <v>100</v>
      </c>
      <c r="R3444">
        <f t="shared" si="215"/>
        <v>31.25</v>
      </c>
      <c r="S3444" t="s">
        <v>8320</v>
      </c>
      <c r="T3444" t="s">
        <v>8321</v>
      </c>
    </row>
    <row r="3445" spans="1:20" ht="43.2" x14ac:dyDescent="0.3">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11">
        <f t="shared" si="212"/>
        <v>41891.524837962963</v>
      </c>
      <c r="P3445" s="11">
        <f t="shared" si="213"/>
        <v>41861.524837962963</v>
      </c>
      <c r="Q3445">
        <f t="shared" si="214"/>
        <v>186</v>
      </c>
      <c r="R3445">
        <f t="shared" si="215"/>
        <v>41.22</v>
      </c>
      <c r="S3445" t="s">
        <v>8320</v>
      </c>
      <c r="T3445" t="s">
        <v>8321</v>
      </c>
    </row>
    <row r="3446" spans="1:20" ht="43.2" x14ac:dyDescent="0.3">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11">
        <f t="shared" si="212"/>
        <v>42529.582638888889</v>
      </c>
      <c r="P3446" s="11">
        <f t="shared" si="213"/>
        <v>42521.291504629626</v>
      </c>
      <c r="Q3446">
        <f t="shared" si="214"/>
        <v>289</v>
      </c>
      <c r="R3446">
        <f t="shared" si="215"/>
        <v>43.35</v>
      </c>
      <c r="S3446" t="s">
        <v>8320</v>
      </c>
      <c r="T3446" t="s">
        <v>8321</v>
      </c>
    </row>
    <row r="3447" spans="1:20" ht="43.2" x14ac:dyDescent="0.3">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11">
        <f t="shared" si="212"/>
        <v>42300.530509259261</v>
      </c>
      <c r="P3447" s="11">
        <f t="shared" si="213"/>
        <v>42272.530509259261</v>
      </c>
      <c r="Q3447">
        <f t="shared" si="214"/>
        <v>100</v>
      </c>
      <c r="R3447">
        <f t="shared" si="215"/>
        <v>64.52</v>
      </c>
      <c r="S3447" t="s">
        <v>8320</v>
      </c>
      <c r="T3447" t="s">
        <v>8321</v>
      </c>
    </row>
    <row r="3448" spans="1:20" ht="43.2" x14ac:dyDescent="0.3">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11">
        <f t="shared" si="212"/>
        <v>42040.513888888891</v>
      </c>
      <c r="P3448" s="11">
        <f t="shared" si="213"/>
        <v>42016.832465277781</v>
      </c>
      <c r="Q3448">
        <f t="shared" si="214"/>
        <v>108</v>
      </c>
      <c r="R3448">
        <f t="shared" si="215"/>
        <v>43.28</v>
      </c>
      <c r="S3448" t="s">
        <v>8320</v>
      </c>
      <c r="T3448" t="s">
        <v>8321</v>
      </c>
    </row>
    <row r="3449" spans="1:20" ht="28.8" x14ac:dyDescent="0.3">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11">
        <f t="shared" si="212"/>
        <v>42447.847361111111</v>
      </c>
      <c r="P3449" s="11">
        <f t="shared" si="213"/>
        <v>42402.889027777783</v>
      </c>
      <c r="Q3449">
        <f t="shared" si="214"/>
        <v>108</v>
      </c>
      <c r="R3449">
        <f t="shared" si="215"/>
        <v>77</v>
      </c>
      <c r="S3449" t="s">
        <v>8320</v>
      </c>
      <c r="T3449" t="s">
        <v>8321</v>
      </c>
    </row>
    <row r="3450" spans="1:20" ht="43.2" x14ac:dyDescent="0.3">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11">
        <f t="shared" si="212"/>
        <v>41990.119085648148</v>
      </c>
      <c r="P3450" s="11">
        <f t="shared" si="213"/>
        <v>41960.119085648148</v>
      </c>
      <c r="Q3450">
        <f t="shared" si="214"/>
        <v>110</v>
      </c>
      <c r="R3450">
        <f t="shared" si="215"/>
        <v>51.22</v>
      </c>
      <c r="S3450" t="s">
        <v>8320</v>
      </c>
      <c r="T3450" t="s">
        <v>8321</v>
      </c>
    </row>
    <row r="3451" spans="1:20" ht="43.2" x14ac:dyDescent="0.3">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11">
        <f t="shared" si="212"/>
        <v>42560.166666666672</v>
      </c>
      <c r="P3451" s="11">
        <f t="shared" si="213"/>
        <v>42532.052523148144</v>
      </c>
      <c r="Q3451">
        <f t="shared" si="214"/>
        <v>171</v>
      </c>
      <c r="R3451">
        <f t="shared" si="215"/>
        <v>68.25</v>
      </c>
      <c r="S3451" t="s">
        <v>8320</v>
      </c>
      <c r="T3451" t="s">
        <v>8321</v>
      </c>
    </row>
    <row r="3452" spans="1:20" ht="43.2" x14ac:dyDescent="0.3">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11">
        <f t="shared" si="212"/>
        <v>42096.662858796291</v>
      </c>
      <c r="P3452" s="11">
        <f t="shared" si="213"/>
        <v>42036.704525462963</v>
      </c>
      <c r="Q3452">
        <f t="shared" si="214"/>
        <v>152</v>
      </c>
      <c r="R3452">
        <f t="shared" si="215"/>
        <v>19.489999999999998</v>
      </c>
      <c r="S3452" t="s">
        <v>8320</v>
      </c>
      <c r="T3452" t="s">
        <v>8321</v>
      </c>
    </row>
    <row r="3453" spans="1:20" ht="43.2" x14ac:dyDescent="0.3">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11">
        <f t="shared" si="212"/>
        <v>42115.723692129628</v>
      </c>
      <c r="P3453" s="11">
        <f t="shared" si="213"/>
        <v>42088.723692129628</v>
      </c>
      <c r="Q3453">
        <f t="shared" si="214"/>
        <v>101</v>
      </c>
      <c r="R3453">
        <f t="shared" si="215"/>
        <v>41.13</v>
      </c>
      <c r="S3453" t="s">
        <v>8320</v>
      </c>
      <c r="T3453" t="s">
        <v>8321</v>
      </c>
    </row>
    <row r="3454" spans="1:20" ht="43.2" x14ac:dyDescent="0.3">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11">
        <f t="shared" si="212"/>
        <v>41843.165972222225</v>
      </c>
      <c r="P3454" s="11">
        <f t="shared" si="213"/>
        <v>41820.639189814814</v>
      </c>
      <c r="Q3454">
        <f t="shared" si="214"/>
        <v>153</v>
      </c>
      <c r="R3454">
        <f t="shared" si="215"/>
        <v>41.41</v>
      </c>
      <c r="S3454" t="s">
        <v>8320</v>
      </c>
      <c r="T3454" t="s">
        <v>8321</v>
      </c>
    </row>
    <row r="3455" spans="1:20" ht="43.2" x14ac:dyDescent="0.3">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11">
        <f t="shared" si="212"/>
        <v>42595.97865740741</v>
      </c>
      <c r="P3455" s="11">
        <f t="shared" si="213"/>
        <v>42535.97865740741</v>
      </c>
      <c r="Q3455">
        <f t="shared" si="214"/>
        <v>128</v>
      </c>
      <c r="R3455">
        <f t="shared" si="215"/>
        <v>27.5</v>
      </c>
      <c r="S3455" t="s">
        <v>8320</v>
      </c>
      <c r="T3455" t="s">
        <v>8321</v>
      </c>
    </row>
    <row r="3456" spans="1:20" ht="57.6" x14ac:dyDescent="0.3">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11">
        <f t="shared" si="212"/>
        <v>41851.698599537034</v>
      </c>
      <c r="P3456" s="11">
        <f t="shared" si="213"/>
        <v>41821.698599537034</v>
      </c>
      <c r="Q3456">
        <f t="shared" si="214"/>
        <v>101</v>
      </c>
      <c r="R3456">
        <f t="shared" si="215"/>
        <v>33.57</v>
      </c>
      <c r="S3456" t="s">
        <v>8320</v>
      </c>
      <c r="T3456" t="s">
        <v>8321</v>
      </c>
    </row>
    <row r="3457" spans="1:20" ht="43.2" x14ac:dyDescent="0.3">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11">
        <f t="shared" si="212"/>
        <v>42656.7503125</v>
      </c>
      <c r="P3457" s="11">
        <f t="shared" si="213"/>
        <v>42626.7503125</v>
      </c>
      <c r="Q3457">
        <f t="shared" si="214"/>
        <v>101</v>
      </c>
      <c r="R3457">
        <f t="shared" si="215"/>
        <v>145.87</v>
      </c>
      <c r="S3457" t="s">
        <v>8320</v>
      </c>
      <c r="T3457" t="s">
        <v>8321</v>
      </c>
    </row>
    <row r="3458" spans="1:20" ht="43.2" x14ac:dyDescent="0.3">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11">
        <f t="shared" ref="O3458:O3521" si="216">(((I3458/60)/60)/24)+DATE(1970,1,1)</f>
        <v>41852.290972222225</v>
      </c>
      <c r="P3458" s="11">
        <f t="shared" ref="P3458:P3521" si="217">(((J3458/60)/60)/24)+DATE(1970,1,1)</f>
        <v>41821.205636574072</v>
      </c>
      <c r="Q3458">
        <f t="shared" ref="Q3458:Q3521" si="218">ROUND(E3458/D3458*100,0)</f>
        <v>191</v>
      </c>
      <c r="R3458">
        <f t="shared" si="215"/>
        <v>358.69</v>
      </c>
      <c r="S3458" t="s">
        <v>8320</v>
      </c>
      <c r="T3458" t="s">
        <v>8321</v>
      </c>
    </row>
    <row r="3459" spans="1:20" ht="28.8" x14ac:dyDescent="0.3">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11">
        <f t="shared" si="216"/>
        <v>42047.249305555553</v>
      </c>
      <c r="P3459" s="11">
        <f t="shared" si="217"/>
        <v>42016.706678240742</v>
      </c>
      <c r="Q3459">
        <f t="shared" si="218"/>
        <v>140</v>
      </c>
      <c r="R3459">
        <f t="shared" ref="R3459:R3522" si="219">IFERROR(ROUND(E3459/L3459,2),0)</f>
        <v>50.98</v>
      </c>
      <c r="S3459" t="s">
        <v>8320</v>
      </c>
      <c r="T3459" t="s">
        <v>8321</v>
      </c>
    </row>
    <row r="3460" spans="1:20" ht="43.2" x14ac:dyDescent="0.3">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11">
        <f t="shared" si="216"/>
        <v>42038.185416666667</v>
      </c>
      <c r="P3460" s="11">
        <f t="shared" si="217"/>
        <v>42011.202581018515</v>
      </c>
      <c r="Q3460">
        <f t="shared" si="218"/>
        <v>124</v>
      </c>
      <c r="R3460">
        <f t="shared" si="219"/>
        <v>45.04</v>
      </c>
      <c r="S3460" t="s">
        <v>8320</v>
      </c>
      <c r="T3460" t="s">
        <v>8321</v>
      </c>
    </row>
    <row r="3461" spans="1:20" ht="43.2" x14ac:dyDescent="0.3">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11">
        <f t="shared" si="216"/>
        <v>42510.479861111111</v>
      </c>
      <c r="P3461" s="11">
        <f t="shared" si="217"/>
        <v>42480.479861111111</v>
      </c>
      <c r="Q3461">
        <f t="shared" si="218"/>
        <v>126</v>
      </c>
      <c r="R3461">
        <f t="shared" si="219"/>
        <v>17.53</v>
      </c>
      <c r="S3461" t="s">
        <v>8320</v>
      </c>
      <c r="T3461" t="s">
        <v>8321</v>
      </c>
    </row>
    <row r="3462" spans="1:20" ht="43.2" x14ac:dyDescent="0.3">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11">
        <f t="shared" si="216"/>
        <v>41866.527222222219</v>
      </c>
      <c r="P3462" s="11">
        <f t="shared" si="217"/>
        <v>41852.527222222219</v>
      </c>
      <c r="Q3462">
        <f t="shared" si="218"/>
        <v>190</v>
      </c>
      <c r="R3462">
        <f t="shared" si="219"/>
        <v>50</v>
      </c>
      <c r="S3462" t="s">
        <v>8320</v>
      </c>
      <c r="T3462" t="s">
        <v>8321</v>
      </c>
    </row>
    <row r="3463" spans="1:20" ht="43.2" x14ac:dyDescent="0.3">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11">
        <f t="shared" si="216"/>
        <v>42672.125</v>
      </c>
      <c r="P3463" s="11">
        <f t="shared" si="217"/>
        <v>42643.632858796293</v>
      </c>
      <c r="Q3463">
        <f t="shared" si="218"/>
        <v>139</v>
      </c>
      <c r="R3463">
        <f t="shared" si="219"/>
        <v>57.92</v>
      </c>
      <c r="S3463" t="s">
        <v>8320</v>
      </c>
      <c r="T3463" t="s">
        <v>8321</v>
      </c>
    </row>
    <row r="3464" spans="1:20" ht="43.2" x14ac:dyDescent="0.3">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11">
        <f t="shared" si="216"/>
        <v>42195.75</v>
      </c>
      <c r="P3464" s="11">
        <f t="shared" si="217"/>
        <v>42179.898472222223</v>
      </c>
      <c r="Q3464">
        <f t="shared" si="218"/>
        <v>202</v>
      </c>
      <c r="R3464">
        <f t="shared" si="219"/>
        <v>29.71</v>
      </c>
      <c r="S3464" t="s">
        <v>8320</v>
      </c>
      <c r="T3464" t="s">
        <v>8321</v>
      </c>
    </row>
    <row r="3465" spans="1:20" ht="43.2" x14ac:dyDescent="0.3">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11">
        <f t="shared" si="216"/>
        <v>42654.165972222225</v>
      </c>
      <c r="P3465" s="11">
        <f t="shared" si="217"/>
        <v>42612.918807870374</v>
      </c>
      <c r="Q3465">
        <f t="shared" si="218"/>
        <v>103</v>
      </c>
      <c r="R3465">
        <f t="shared" si="219"/>
        <v>90.68</v>
      </c>
      <c r="S3465" t="s">
        <v>8320</v>
      </c>
      <c r="T3465" t="s">
        <v>8321</v>
      </c>
    </row>
    <row r="3466" spans="1:20" ht="57.6" x14ac:dyDescent="0.3">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11">
        <f t="shared" si="216"/>
        <v>42605.130057870367</v>
      </c>
      <c r="P3466" s="11">
        <f t="shared" si="217"/>
        <v>42575.130057870367</v>
      </c>
      <c r="Q3466">
        <f t="shared" si="218"/>
        <v>102</v>
      </c>
      <c r="R3466">
        <f t="shared" si="219"/>
        <v>55.01</v>
      </c>
      <c r="S3466" t="s">
        <v>8320</v>
      </c>
      <c r="T3466" t="s">
        <v>8321</v>
      </c>
    </row>
    <row r="3467" spans="1:20" ht="43.2" x14ac:dyDescent="0.3">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11">
        <f t="shared" si="216"/>
        <v>42225.666666666672</v>
      </c>
      <c r="P3467" s="11">
        <f t="shared" si="217"/>
        <v>42200.625833333332</v>
      </c>
      <c r="Q3467">
        <f t="shared" si="218"/>
        <v>103</v>
      </c>
      <c r="R3467">
        <f t="shared" si="219"/>
        <v>57.22</v>
      </c>
      <c r="S3467" t="s">
        <v>8320</v>
      </c>
      <c r="T3467" t="s">
        <v>8321</v>
      </c>
    </row>
    <row r="3468" spans="1:20" ht="43.2" x14ac:dyDescent="0.3">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11">
        <f t="shared" si="216"/>
        <v>42479.977430555555</v>
      </c>
      <c r="P3468" s="11">
        <f t="shared" si="217"/>
        <v>42420.019097222219</v>
      </c>
      <c r="Q3468">
        <f t="shared" si="218"/>
        <v>127</v>
      </c>
      <c r="R3468">
        <f t="shared" si="219"/>
        <v>72.95</v>
      </c>
      <c r="S3468" t="s">
        <v>8320</v>
      </c>
      <c r="T3468" t="s">
        <v>8321</v>
      </c>
    </row>
    <row r="3469" spans="1:20" x14ac:dyDescent="0.3">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11">
        <f t="shared" si="216"/>
        <v>42083.630000000005</v>
      </c>
      <c r="P3469" s="11">
        <f t="shared" si="217"/>
        <v>42053.671666666662</v>
      </c>
      <c r="Q3469">
        <f t="shared" si="218"/>
        <v>101</v>
      </c>
      <c r="R3469">
        <f t="shared" si="219"/>
        <v>64.47</v>
      </c>
      <c r="S3469" t="s">
        <v>8320</v>
      </c>
      <c r="T3469" t="s">
        <v>8321</v>
      </c>
    </row>
    <row r="3470" spans="1:20" ht="43.2" x14ac:dyDescent="0.3">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11">
        <f t="shared" si="216"/>
        <v>42634.125</v>
      </c>
      <c r="P3470" s="11">
        <f t="shared" si="217"/>
        <v>42605.765381944439</v>
      </c>
      <c r="Q3470">
        <f t="shared" si="218"/>
        <v>122</v>
      </c>
      <c r="R3470">
        <f t="shared" si="219"/>
        <v>716.35</v>
      </c>
      <c r="S3470" t="s">
        <v>8320</v>
      </c>
      <c r="T3470" t="s">
        <v>8321</v>
      </c>
    </row>
    <row r="3471" spans="1:20" ht="57.6" x14ac:dyDescent="0.3">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11">
        <f t="shared" si="216"/>
        <v>42488.641724537039</v>
      </c>
      <c r="P3471" s="11">
        <f t="shared" si="217"/>
        <v>42458.641724537039</v>
      </c>
      <c r="Q3471">
        <f t="shared" si="218"/>
        <v>113</v>
      </c>
      <c r="R3471">
        <f t="shared" si="219"/>
        <v>50.4</v>
      </c>
      <c r="S3471" t="s">
        <v>8320</v>
      </c>
      <c r="T3471" t="s">
        <v>8321</v>
      </c>
    </row>
    <row r="3472" spans="1:20" ht="28.8" x14ac:dyDescent="0.3">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11">
        <f t="shared" si="216"/>
        <v>42566.901388888888</v>
      </c>
      <c r="P3472" s="11">
        <f t="shared" si="217"/>
        <v>42529.022013888884</v>
      </c>
      <c r="Q3472">
        <f t="shared" si="218"/>
        <v>150</v>
      </c>
      <c r="R3472">
        <f t="shared" si="219"/>
        <v>41.67</v>
      </c>
      <c r="S3472" t="s">
        <v>8320</v>
      </c>
      <c r="T3472" t="s">
        <v>8321</v>
      </c>
    </row>
    <row r="3473" spans="1:20" ht="43.2" x14ac:dyDescent="0.3">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11">
        <f t="shared" si="216"/>
        <v>41882.833333333336</v>
      </c>
      <c r="P3473" s="11">
        <f t="shared" si="217"/>
        <v>41841.820486111108</v>
      </c>
      <c r="Q3473">
        <f t="shared" si="218"/>
        <v>215</v>
      </c>
      <c r="R3473">
        <f t="shared" si="219"/>
        <v>35.770000000000003</v>
      </c>
      <c r="S3473" t="s">
        <v>8320</v>
      </c>
      <c r="T3473" t="s">
        <v>8321</v>
      </c>
    </row>
    <row r="3474" spans="1:20" ht="43.2" x14ac:dyDescent="0.3">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11">
        <f t="shared" si="216"/>
        <v>41949.249305555553</v>
      </c>
      <c r="P3474" s="11">
        <f t="shared" si="217"/>
        <v>41928.170497685183</v>
      </c>
      <c r="Q3474">
        <f t="shared" si="218"/>
        <v>102</v>
      </c>
      <c r="R3474">
        <f t="shared" si="219"/>
        <v>88.74</v>
      </c>
      <c r="S3474" t="s">
        <v>8320</v>
      </c>
      <c r="T3474" t="s">
        <v>8321</v>
      </c>
    </row>
    <row r="3475" spans="1:20" ht="43.2" x14ac:dyDescent="0.3">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11">
        <f t="shared" si="216"/>
        <v>42083.852083333331</v>
      </c>
      <c r="P3475" s="11">
        <f t="shared" si="217"/>
        <v>42062.834444444445</v>
      </c>
      <c r="Q3475">
        <f t="shared" si="218"/>
        <v>100</v>
      </c>
      <c r="R3475">
        <f t="shared" si="219"/>
        <v>148.47999999999999</v>
      </c>
      <c r="S3475" t="s">
        <v>8320</v>
      </c>
      <c r="T3475" t="s">
        <v>8321</v>
      </c>
    </row>
    <row r="3476" spans="1:20" ht="43.2" x14ac:dyDescent="0.3">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11">
        <f t="shared" si="216"/>
        <v>42571.501516203702</v>
      </c>
      <c r="P3476" s="11">
        <f t="shared" si="217"/>
        <v>42541.501516203702</v>
      </c>
      <c r="Q3476">
        <f t="shared" si="218"/>
        <v>101</v>
      </c>
      <c r="R3476">
        <f t="shared" si="219"/>
        <v>51.79</v>
      </c>
      <c r="S3476" t="s">
        <v>8320</v>
      </c>
      <c r="T3476" t="s">
        <v>8321</v>
      </c>
    </row>
    <row r="3477" spans="1:20" ht="43.2" x14ac:dyDescent="0.3">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11">
        <f t="shared" si="216"/>
        <v>41946</v>
      </c>
      <c r="P3477" s="11">
        <f t="shared" si="217"/>
        <v>41918.880833333329</v>
      </c>
      <c r="Q3477">
        <f t="shared" si="218"/>
        <v>113</v>
      </c>
      <c r="R3477">
        <f t="shared" si="219"/>
        <v>20</v>
      </c>
      <c r="S3477" t="s">
        <v>8320</v>
      </c>
      <c r="T3477" t="s">
        <v>8321</v>
      </c>
    </row>
    <row r="3478" spans="1:20" ht="43.2" x14ac:dyDescent="0.3">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11">
        <f t="shared" si="216"/>
        <v>41939.125</v>
      </c>
      <c r="P3478" s="11">
        <f t="shared" si="217"/>
        <v>41921.279976851853</v>
      </c>
      <c r="Q3478">
        <f t="shared" si="218"/>
        <v>104</v>
      </c>
      <c r="R3478">
        <f t="shared" si="219"/>
        <v>52</v>
      </c>
      <c r="S3478" t="s">
        <v>8320</v>
      </c>
      <c r="T3478" t="s">
        <v>8321</v>
      </c>
    </row>
    <row r="3479" spans="1:20" ht="43.2" x14ac:dyDescent="0.3">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11">
        <f t="shared" si="216"/>
        <v>42141.125</v>
      </c>
      <c r="P3479" s="11">
        <f t="shared" si="217"/>
        <v>42128.736608796295</v>
      </c>
      <c r="Q3479">
        <f t="shared" si="218"/>
        <v>115</v>
      </c>
      <c r="R3479">
        <f t="shared" si="219"/>
        <v>53.23</v>
      </c>
      <c r="S3479" t="s">
        <v>8320</v>
      </c>
      <c r="T3479" t="s">
        <v>8321</v>
      </c>
    </row>
    <row r="3480" spans="1:20" ht="43.2" x14ac:dyDescent="0.3">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11">
        <f t="shared" si="216"/>
        <v>42079.875</v>
      </c>
      <c r="P3480" s="11">
        <f t="shared" si="217"/>
        <v>42053.916921296302</v>
      </c>
      <c r="Q3480">
        <f t="shared" si="218"/>
        <v>113</v>
      </c>
      <c r="R3480">
        <f t="shared" si="219"/>
        <v>39.6</v>
      </c>
      <c r="S3480" t="s">
        <v>8320</v>
      </c>
      <c r="T3480" t="s">
        <v>8321</v>
      </c>
    </row>
    <row r="3481" spans="1:20" ht="43.2" x14ac:dyDescent="0.3">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11">
        <f t="shared" si="216"/>
        <v>41811.855092592588</v>
      </c>
      <c r="P3481" s="11">
        <f t="shared" si="217"/>
        <v>41781.855092592588</v>
      </c>
      <c r="Q3481">
        <f t="shared" si="218"/>
        <v>128</v>
      </c>
      <c r="R3481">
        <f t="shared" si="219"/>
        <v>34.25</v>
      </c>
      <c r="S3481" t="s">
        <v>8320</v>
      </c>
      <c r="T3481" t="s">
        <v>8321</v>
      </c>
    </row>
    <row r="3482" spans="1:20" ht="43.2" x14ac:dyDescent="0.3">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11">
        <f t="shared" si="216"/>
        <v>42195.875</v>
      </c>
      <c r="P3482" s="11">
        <f t="shared" si="217"/>
        <v>42171.317442129628</v>
      </c>
      <c r="Q3482">
        <f t="shared" si="218"/>
        <v>143</v>
      </c>
      <c r="R3482">
        <f t="shared" si="219"/>
        <v>164.62</v>
      </c>
      <c r="S3482" t="s">
        <v>8320</v>
      </c>
      <c r="T3482" t="s">
        <v>8321</v>
      </c>
    </row>
    <row r="3483" spans="1:20" ht="43.2" x14ac:dyDescent="0.3">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11">
        <f t="shared" si="216"/>
        <v>42006.24754629629</v>
      </c>
      <c r="P3483" s="11">
        <f t="shared" si="217"/>
        <v>41989.24754629629</v>
      </c>
      <c r="Q3483">
        <f t="shared" si="218"/>
        <v>119</v>
      </c>
      <c r="R3483">
        <f t="shared" si="219"/>
        <v>125.05</v>
      </c>
      <c r="S3483" t="s">
        <v>8320</v>
      </c>
      <c r="T3483" t="s">
        <v>8321</v>
      </c>
    </row>
    <row r="3484" spans="1:20" ht="43.2" x14ac:dyDescent="0.3">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11">
        <f t="shared" si="216"/>
        <v>41826.771597222221</v>
      </c>
      <c r="P3484" s="11">
        <f t="shared" si="217"/>
        <v>41796.771597222221</v>
      </c>
      <c r="Q3484">
        <f t="shared" si="218"/>
        <v>138</v>
      </c>
      <c r="R3484">
        <f t="shared" si="219"/>
        <v>51.88</v>
      </c>
      <c r="S3484" t="s">
        <v>8320</v>
      </c>
      <c r="T3484" t="s">
        <v>8321</v>
      </c>
    </row>
    <row r="3485" spans="1:20" ht="43.2" x14ac:dyDescent="0.3">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11">
        <f t="shared" si="216"/>
        <v>41823.668761574074</v>
      </c>
      <c r="P3485" s="11">
        <f t="shared" si="217"/>
        <v>41793.668761574074</v>
      </c>
      <c r="Q3485">
        <f t="shared" si="218"/>
        <v>160</v>
      </c>
      <c r="R3485">
        <f t="shared" si="219"/>
        <v>40.29</v>
      </c>
      <c r="S3485" t="s">
        <v>8320</v>
      </c>
      <c r="T3485" t="s">
        <v>8321</v>
      </c>
    </row>
    <row r="3486" spans="1:20" ht="57.6" x14ac:dyDescent="0.3">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11">
        <f t="shared" si="216"/>
        <v>42536.760405092587</v>
      </c>
      <c r="P3486" s="11">
        <f t="shared" si="217"/>
        <v>42506.760405092587</v>
      </c>
      <c r="Q3486">
        <f t="shared" si="218"/>
        <v>114</v>
      </c>
      <c r="R3486">
        <f t="shared" si="219"/>
        <v>64.91</v>
      </c>
      <c r="S3486" t="s">
        <v>8320</v>
      </c>
      <c r="T3486" t="s">
        <v>8321</v>
      </c>
    </row>
    <row r="3487" spans="1:20" ht="43.2" x14ac:dyDescent="0.3">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11">
        <f t="shared" si="216"/>
        <v>42402.693055555559</v>
      </c>
      <c r="P3487" s="11">
        <f t="shared" si="217"/>
        <v>42372.693055555559</v>
      </c>
      <c r="Q3487">
        <f t="shared" si="218"/>
        <v>101</v>
      </c>
      <c r="R3487">
        <f t="shared" si="219"/>
        <v>55.33</v>
      </c>
      <c r="S3487" t="s">
        <v>8320</v>
      </c>
      <c r="T3487" t="s">
        <v>8321</v>
      </c>
    </row>
    <row r="3488" spans="1:20" ht="43.2" x14ac:dyDescent="0.3">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11">
        <f t="shared" si="216"/>
        <v>42158.290972222225</v>
      </c>
      <c r="P3488" s="11">
        <f t="shared" si="217"/>
        <v>42126.87501157407</v>
      </c>
      <c r="Q3488">
        <f t="shared" si="218"/>
        <v>155</v>
      </c>
      <c r="R3488">
        <f t="shared" si="219"/>
        <v>83.14</v>
      </c>
      <c r="S3488" t="s">
        <v>8320</v>
      </c>
      <c r="T3488" t="s">
        <v>8321</v>
      </c>
    </row>
    <row r="3489" spans="1:20" ht="43.2" x14ac:dyDescent="0.3">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11">
        <f t="shared" si="216"/>
        <v>42179.940416666665</v>
      </c>
      <c r="P3489" s="11">
        <f t="shared" si="217"/>
        <v>42149.940416666665</v>
      </c>
      <c r="Q3489">
        <f t="shared" si="218"/>
        <v>128</v>
      </c>
      <c r="R3489">
        <f t="shared" si="219"/>
        <v>38.71</v>
      </c>
      <c r="S3489" t="s">
        <v>8320</v>
      </c>
      <c r="T3489" t="s">
        <v>8321</v>
      </c>
    </row>
    <row r="3490" spans="1:20" ht="57.6" x14ac:dyDescent="0.3">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11">
        <f t="shared" si="216"/>
        <v>42111.666666666672</v>
      </c>
      <c r="P3490" s="11">
        <f t="shared" si="217"/>
        <v>42087.768055555556</v>
      </c>
      <c r="Q3490">
        <f t="shared" si="218"/>
        <v>121</v>
      </c>
      <c r="R3490">
        <f t="shared" si="219"/>
        <v>125.38</v>
      </c>
      <c r="S3490" t="s">
        <v>8320</v>
      </c>
      <c r="T3490" t="s">
        <v>8321</v>
      </c>
    </row>
    <row r="3491" spans="1:20" ht="43.2" x14ac:dyDescent="0.3">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11">
        <f t="shared" si="216"/>
        <v>41783.875</v>
      </c>
      <c r="P3491" s="11">
        <f t="shared" si="217"/>
        <v>41753.635775462964</v>
      </c>
      <c r="Q3491">
        <f t="shared" si="218"/>
        <v>113</v>
      </c>
      <c r="R3491">
        <f t="shared" si="219"/>
        <v>78.260000000000005</v>
      </c>
      <c r="S3491" t="s">
        <v>8320</v>
      </c>
      <c r="T3491" t="s">
        <v>8321</v>
      </c>
    </row>
    <row r="3492" spans="1:20" ht="43.2" x14ac:dyDescent="0.3">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11">
        <f t="shared" si="216"/>
        <v>42473.802361111113</v>
      </c>
      <c r="P3492" s="11">
        <f t="shared" si="217"/>
        <v>42443.802361111113</v>
      </c>
      <c r="Q3492">
        <f t="shared" si="218"/>
        <v>128</v>
      </c>
      <c r="R3492">
        <f t="shared" si="219"/>
        <v>47.22</v>
      </c>
      <c r="S3492" t="s">
        <v>8320</v>
      </c>
      <c r="T3492" t="s">
        <v>8321</v>
      </c>
    </row>
    <row r="3493" spans="1:20" ht="43.2" x14ac:dyDescent="0.3">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11">
        <f t="shared" si="216"/>
        <v>42142.249814814815</v>
      </c>
      <c r="P3493" s="11">
        <f t="shared" si="217"/>
        <v>42121.249814814815</v>
      </c>
      <c r="Q3493">
        <f t="shared" si="218"/>
        <v>158</v>
      </c>
      <c r="R3493">
        <f t="shared" si="219"/>
        <v>79.099999999999994</v>
      </c>
      <c r="S3493" t="s">
        <v>8320</v>
      </c>
      <c r="T3493" t="s">
        <v>8321</v>
      </c>
    </row>
    <row r="3494" spans="1:20" ht="43.2" x14ac:dyDescent="0.3">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11">
        <f t="shared" si="216"/>
        <v>42303.009224537032</v>
      </c>
      <c r="P3494" s="11">
        <f t="shared" si="217"/>
        <v>42268.009224537032</v>
      </c>
      <c r="Q3494">
        <f t="shared" si="218"/>
        <v>105</v>
      </c>
      <c r="R3494">
        <f t="shared" si="219"/>
        <v>114.29</v>
      </c>
      <c r="S3494" t="s">
        <v>8320</v>
      </c>
      <c r="T3494" t="s">
        <v>8321</v>
      </c>
    </row>
    <row r="3495" spans="1:20" ht="43.2" x14ac:dyDescent="0.3">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11">
        <f t="shared" si="216"/>
        <v>41868.21597222222</v>
      </c>
      <c r="P3495" s="11">
        <f t="shared" si="217"/>
        <v>41848.866157407407</v>
      </c>
      <c r="Q3495">
        <f t="shared" si="218"/>
        <v>100</v>
      </c>
      <c r="R3495">
        <f t="shared" si="219"/>
        <v>51.72</v>
      </c>
      <c r="S3495" t="s">
        <v>8320</v>
      </c>
      <c r="T3495" t="s">
        <v>8321</v>
      </c>
    </row>
    <row r="3496" spans="1:20" ht="43.2" x14ac:dyDescent="0.3">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11">
        <f t="shared" si="216"/>
        <v>42700.25</v>
      </c>
      <c r="P3496" s="11">
        <f t="shared" si="217"/>
        <v>42689.214988425927</v>
      </c>
      <c r="Q3496">
        <f t="shared" si="218"/>
        <v>100</v>
      </c>
      <c r="R3496">
        <f t="shared" si="219"/>
        <v>30.77</v>
      </c>
      <c r="S3496" t="s">
        <v>8320</v>
      </c>
      <c r="T3496" t="s">
        <v>8321</v>
      </c>
    </row>
    <row r="3497" spans="1:20" ht="43.2" x14ac:dyDescent="0.3">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11">
        <f t="shared" si="216"/>
        <v>41944.720833333333</v>
      </c>
      <c r="P3497" s="11">
        <f t="shared" si="217"/>
        <v>41915.762835648151</v>
      </c>
      <c r="Q3497">
        <f t="shared" si="218"/>
        <v>107</v>
      </c>
      <c r="R3497">
        <f t="shared" si="219"/>
        <v>74.209999999999994</v>
      </c>
      <c r="S3497" t="s">
        <v>8320</v>
      </c>
      <c r="T3497" t="s">
        <v>8321</v>
      </c>
    </row>
    <row r="3498" spans="1:20" ht="57.6" x14ac:dyDescent="0.3">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11">
        <f t="shared" si="216"/>
        <v>42624.846828703703</v>
      </c>
      <c r="P3498" s="11">
        <f t="shared" si="217"/>
        <v>42584.846828703703</v>
      </c>
      <c r="Q3498">
        <f t="shared" si="218"/>
        <v>124</v>
      </c>
      <c r="R3498">
        <f t="shared" si="219"/>
        <v>47.85</v>
      </c>
      <c r="S3498" t="s">
        <v>8320</v>
      </c>
      <c r="T3498" t="s">
        <v>8321</v>
      </c>
    </row>
    <row r="3499" spans="1:20" ht="57.6" x14ac:dyDescent="0.3">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11">
        <f t="shared" si="216"/>
        <v>42523.916666666672</v>
      </c>
      <c r="P3499" s="11">
        <f t="shared" si="217"/>
        <v>42511.741944444439</v>
      </c>
      <c r="Q3499">
        <f t="shared" si="218"/>
        <v>109</v>
      </c>
      <c r="R3499">
        <f t="shared" si="219"/>
        <v>34.409999999999997</v>
      </c>
      <c r="S3499" t="s">
        <v>8320</v>
      </c>
      <c r="T3499" t="s">
        <v>8321</v>
      </c>
    </row>
    <row r="3500" spans="1:20" ht="57.6" x14ac:dyDescent="0.3">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11">
        <f t="shared" si="216"/>
        <v>42518.905555555553</v>
      </c>
      <c r="P3500" s="11">
        <f t="shared" si="217"/>
        <v>42459.15861111111</v>
      </c>
      <c r="Q3500">
        <f t="shared" si="218"/>
        <v>102</v>
      </c>
      <c r="R3500">
        <f t="shared" si="219"/>
        <v>40.24</v>
      </c>
      <c r="S3500" t="s">
        <v>8320</v>
      </c>
      <c r="T3500" t="s">
        <v>8321</v>
      </c>
    </row>
    <row r="3501" spans="1:20" ht="43.2" x14ac:dyDescent="0.3">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11">
        <f t="shared" si="216"/>
        <v>42186.290972222225</v>
      </c>
      <c r="P3501" s="11">
        <f t="shared" si="217"/>
        <v>42132.036168981482</v>
      </c>
      <c r="Q3501">
        <f t="shared" si="218"/>
        <v>106</v>
      </c>
      <c r="R3501">
        <f t="shared" si="219"/>
        <v>60.29</v>
      </c>
      <c r="S3501" t="s">
        <v>8320</v>
      </c>
      <c r="T3501" t="s">
        <v>8321</v>
      </c>
    </row>
    <row r="3502" spans="1:20" ht="57.6" x14ac:dyDescent="0.3">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11">
        <f t="shared" si="216"/>
        <v>42436.207638888889</v>
      </c>
      <c r="P3502" s="11">
        <f t="shared" si="217"/>
        <v>42419.91942129629</v>
      </c>
      <c r="Q3502">
        <f t="shared" si="218"/>
        <v>106</v>
      </c>
      <c r="R3502">
        <f t="shared" si="219"/>
        <v>25.31</v>
      </c>
      <c r="S3502" t="s">
        <v>8320</v>
      </c>
      <c r="T3502" t="s">
        <v>8321</v>
      </c>
    </row>
    <row r="3503" spans="1:20" ht="43.2" x14ac:dyDescent="0.3">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11">
        <f t="shared" si="216"/>
        <v>42258.763831018514</v>
      </c>
      <c r="P3503" s="11">
        <f t="shared" si="217"/>
        <v>42233.763831018514</v>
      </c>
      <c r="Q3503">
        <f t="shared" si="218"/>
        <v>101</v>
      </c>
      <c r="R3503">
        <f t="shared" si="219"/>
        <v>35.950000000000003</v>
      </c>
      <c r="S3503" t="s">
        <v>8320</v>
      </c>
      <c r="T3503" t="s">
        <v>8321</v>
      </c>
    </row>
    <row r="3504" spans="1:20" ht="43.2" x14ac:dyDescent="0.3">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11">
        <f t="shared" si="216"/>
        <v>42445.165972222225</v>
      </c>
      <c r="P3504" s="11">
        <f t="shared" si="217"/>
        <v>42430.839398148149</v>
      </c>
      <c r="Q3504">
        <f t="shared" si="218"/>
        <v>105</v>
      </c>
      <c r="R3504">
        <f t="shared" si="219"/>
        <v>136</v>
      </c>
      <c r="S3504" t="s">
        <v>8320</v>
      </c>
      <c r="T3504" t="s">
        <v>8321</v>
      </c>
    </row>
    <row r="3505" spans="1:20" ht="43.2" x14ac:dyDescent="0.3">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11">
        <f t="shared" si="216"/>
        <v>42575.478333333333</v>
      </c>
      <c r="P3505" s="11">
        <f t="shared" si="217"/>
        <v>42545.478333333333</v>
      </c>
      <c r="Q3505">
        <f t="shared" si="218"/>
        <v>108</v>
      </c>
      <c r="R3505">
        <f t="shared" si="219"/>
        <v>70.760000000000005</v>
      </c>
      <c r="S3505" t="s">
        <v>8320</v>
      </c>
      <c r="T3505" t="s">
        <v>8321</v>
      </c>
    </row>
    <row r="3506" spans="1:20" ht="43.2" x14ac:dyDescent="0.3">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11">
        <f t="shared" si="216"/>
        <v>42327.790405092594</v>
      </c>
      <c r="P3506" s="11">
        <f t="shared" si="217"/>
        <v>42297.748738425929</v>
      </c>
      <c r="Q3506">
        <f t="shared" si="218"/>
        <v>100</v>
      </c>
      <c r="R3506">
        <f t="shared" si="219"/>
        <v>125</v>
      </c>
      <c r="S3506" t="s">
        <v>8320</v>
      </c>
      <c r="T3506" t="s">
        <v>8321</v>
      </c>
    </row>
    <row r="3507" spans="1:20" ht="86.4" x14ac:dyDescent="0.3">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11">
        <f t="shared" si="216"/>
        <v>41772.166666666664</v>
      </c>
      <c r="P3507" s="11">
        <f t="shared" si="217"/>
        <v>41760.935706018521</v>
      </c>
      <c r="Q3507">
        <f t="shared" si="218"/>
        <v>104</v>
      </c>
      <c r="R3507">
        <f t="shared" si="219"/>
        <v>66.510000000000005</v>
      </c>
      <c r="S3507" t="s">
        <v>8320</v>
      </c>
      <c r="T3507" t="s">
        <v>8321</v>
      </c>
    </row>
    <row r="3508" spans="1:20" ht="43.2" x14ac:dyDescent="0.3">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11">
        <f t="shared" si="216"/>
        <v>41874.734259259261</v>
      </c>
      <c r="P3508" s="11">
        <f t="shared" si="217"/>
        <v>41829.734259259261</v>
      </c>
      <c r="Q3508">
        <f t="shared" si="218"/>
        <v>102</v>
      </c>
      <c r="R3508">
        <f t="shared" si="219"/>
        <v>105</v>
      </c>
      <c r="S3508" t="s">
        <v>8320</v>
      </c>
      <c r="T3508" t="s">
        <v>8321</v>
      </c>
    </row>
    <row r="3509" spans="1:20" ht="43.2" x14ac:dyDescent="0.3">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11">
        <f t="shared" si="216"/>
        <v>42521.92288194444</v>
      </c>
      <c r="P3509" s="11">
        <f t="shared" si="217"/>
        <v>42491.92288194444</v>
      </c>
      <c r="Q3509">
        <f t="shared" si="218"/>
        <v>104</v>
      </c>
      <c r="R3509">
        <f t="shared" si="219"/>
        <v>145</v>
      </c>
      <c r="S3509" t="s">
        <v>8320</v>
      </c>
      <c r="T3509" t="s">
        <v>8321</v>
      </c>
    </row>
    <row r="3510" spans="1:20" ht="43.2" x14ac:dyDescent="0.3">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11">
        <f t="shared" si="216"/>
        <v>42500.875</v>
      </c>
      <c r="P3510" s="11">
        <f t="shared" si="217"/>
        <v>42477.729780092588</v>
      </c>
      <c r="Q3510">
        <f t="shared" si="218"/>
        <v>180</v>
      </c>
      <c r="R3510">
        <f t="shared" si="219"/>
        <v>12</v>
      </c>
      <c r="S3510" t="s">
        <v>8320</v>
      </c>
      <c r="T3510" t="s">
        <v>8321</v>
      </c>
    </row>
    <row r="3511" spans="1:20" ht="43.2" x14ac:dyDescent="0.3">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11">
        <f t="shared" si="216"/>
        <v>41964.204861111109</v>
      </c>
      <c r="P3511" s="11">
        <f t="shared" si="217"/>
        <v>41950.859560185185</v>
      </c>
      <c r="Q3511">
        <f t="shared" si="218"/>
        <v>106</v>
      </c>
      <c r="R3511">
        <f t="shared" si="219"/>
        <v>96.67</v>
      </c>
      <c r="S3511" t="s">
        <v>8320</v>
      </c>
      <c r="T3511" t="s">
        <v>8321</v>
      </c>
    </row>
    <row r="3512" spans="1:20" ht="57.6" x14ac:dyDescent="0.3">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11">
        <f t="shared" si="216"/>
        <v>41822.62090277778</v>
      </c>
      <c r="P3512" s="11">
        <f t="shared" si="217"/>
        <v>41802.62090277778</v>
      </c>
      <c r="Q3512">
        <f t="shared" si="218"/>
        <v>101</v>
      </c>
      <c r="R3512">
        <f t="shared" si="219"/>
        <v>60.33</v>
      </c>
      <c r="S3512" t="s">
        <v>8320</v>
      </c>
      <c r="T3512" t="s">
        <v>8321</v>
      </c>
    </row>
    <row r="3513" spans="1:20" ht="43.2" x14ac:dyDescent="0.3">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11">
        <f t="shared" si="216"/>
        <v>41950.770833333336</v>
      </c>
      <c r="P3513" s="11">
        <f t="shared" si="217"/>
        <v>41927.873784722222</v>
      </c>
      <c r="Q3513">
        <f t="shared" si="218"/>
        <v>101</v>
      </c>
      <c r="R3513">
        <f t="shared" si="219"/>
        <v>79.89</v>
      </c>
      <c r="S3513" t="s">
        <v>8320</v>
      </c>
      <c r="T3513" t="s">
        <v>8321</v>
      </c>
    </row>
    <row r="3514" spans="1:20" ht="43.2" x14ac:dyDescent="0.3">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11">
        <f t="shared" si="216"/>
        <v>42117.49527777778</v>
      </c>
      <c r="P3514" s="11">
        <f t="shared" si="217"/>
        <v>42057.536944444444</v>
      </c>
      <c r="Q3514">
        <f t="shared" si="218"/>
        <v>100</v>
      </c>
      <c r="R3514">
        <f t="shared" si="219"/>
        <v>58.82</v>
      </c>
      <c r="S3514" t="s">
        <v>8320</v>
      </c>
      <c r="T3514" t="s">
        <v>8321</v>
      </c>
    </row>
    <row r="3515" spans="1:20" ht="43.2" x14ac:dyDescent="0.3">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11">
        <f t="shared" si="216"/>
        <v>41794.207638888889</v>
      </c>
      <c r="P3515" s="11">
        <f t="shared" si="217"/>
        <v>41781.096203703702</v>
      </c>
      <c r="Q3515">
        <f t="shared" si="218"/>
        <v>118</v>
      </c>
      <c r="R3515">
        <f t="shared" si="219"/>
        <v>75.34</v>
      </c>
      <c r="S3515" t="s">
        <v>8320</v>
      </c>
      <c r="T3515" t="s">
        <v>8321</v>
      </c>
    </row>
    <row r="3516" spans="1:20" ht="43.2" x14ac:dyDescent="0.3">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11">
        <f t="shared" si="216"/>
        <v>42037.207638888889</v>
      </c>
      <c r="P3516" s="11">
        <f t="shared" si="217"/>
        <v>42020.846666666665</v>
      </c>
      <c r="Q3516">
        <f t="shared" si="218"/>
        <v>110</v>
      </c>
      <c r="R3516">
        <f t="shared" si="219"/>
        <v>55</v>
      </c>
      <c r="S3516" t="s">
        <v>8320</v>
      </c>
      <c r="T3516" t="s">
        <v>8321</v>
      </c>
    </row>
    <row r="3517" spans="1:20" ht="43.2" x14ac:dyDescent="0.3">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11">
        <f t="shared" si="216"/>
        <v>42155.772812499999</v>
      </c>
      <c r="P3517" s="11">
        <f t="shared" si="217"/>
        <v>42125.772812499999</v>
      </c>
      <c r="Q3517">
        <f t="shared" si="218"/>
        <v>103</v>
      </c>
      <c r="R3517">
        <f t="shared" si="219"/>
        <v>66.959999999999994</v>
      </c>
      <c r="S3517" t="s">
        <v>8320</v>
      </c>
      <c r="T3517" t="s">
        <v>8321</v>
      </c>
    </row>
    <row r="3518" spans="1:20" ht="43.2" x14ac:dyDescent="0.3">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11">
        <f t="shared" si="216"/>
        <v>41890.125</v>
      </c>
      <c r="P3518" s="11">
        <f t="shared" si="217"/>
        <v>41856.010069444441</v>
      </c>
      <c r="Q3518">
        <f t="shared" si="218"/>
        <v>100</v>
      </c>
      <c r="R3518">
        <f t="shared" si="219"/>
        <v>227.27</v>
      </c>
      <c r="S3518" t="s">
        <v>8320</v>
      </c>
      <c r="T3518" t="s">
        <v>8321</v>
      </c>
    </row>
    <row r="3519" spans="1:20" ht="43.2" x14ac:dyDescent="0.3">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11">
        <f t="shared" si="216"/>
        <v>41824.458333333336</v>
      </c>
      <c r="P3519" s="11">
        <f t="shared" si="217"/>
        <v>41794.817523148151</v>
      </c>
      <c r="Q3519">
        <f t="shared" si="218"/>
        <v>100</v>
      </c>
      <c r="R3519">
        <f t="shared" si="219"/>
        <v>307.69</v>
      </c>
      <c r="S3519" t="s">
        <v>8320</v>
      </c>
      <c r="T3519" t="s">
        <v>8321</v>
      </c>
    </row>
    <row r="3520" spans="1:20" ht="43.2" x14ac:dyDescent="0.3">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11">
        <f t="shared" si="216"/>
        <v>41914.597916666666</v>
      </c>
      <c r="P3520" s="11">
        <f t="shared" si="217"/>
        <v>41893.783553240741</v>
      </c>
      <c r="Q3520">
        <f t="shared" si="218"/>
        <v>110</v>
      </c>
      <c r="R3520">
        <f t="shared" si="219"/>
        <v>50.02</v>
      </c>
      <c r="S3520" t="s">
        <v>8320</v>
      </c>
      <c r="T3520" t="s">
        <v>8321</v>
      </c>
    </row>
    <row r="3521" spans="1:20" ht="43.2" x14ac:dyDescent="0.3">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11">
        <f t="shared" si="216"/>
        <v>42067.598958333328</v>
      </c>
      <c r="P3521" s="11">
        <f t="shared" si="217"/>
        <v>42037.598958333328</v>
      </c>
      <c r="Q3521">
        <f t="shared" si="218"/>
        <v>101</v>
      </c>
      <c r="R3521">
        <f t="shared" si="219"/>
        <v>72.39</v>
      </c>
      <c r="S3521" t="s">
        <v>8320</v>
      </c>
      <c r="T3521" t="s">
        <v>8321</v>
      </c>
    </row>
    <row r="3522" spans="1:20" ht="43.2" x14ac:dyDescent="0.3">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11">
        <f t="shared" ref="O3522:O3585" si="220">(((I3522/60)/60)/24)+DATE(1970,1,1)</f>
        <v>42253.57430555555</v>
      </c>
      <c r="P3522" s="11">
        <f t="shared" ref="P3522:P3585" si="221">(((J3522/60)/60)/24)+DATE(1970,1,1)</f>
        <v>42227.824212962965</v>
      </c>
      <c r="Q3522">
        <f t="shared" ref="Q3522:Q3585" si="222">ROUND(E3522/D3522*100,0)</f>
        <v>101</v>
      </c>
      <c r="R3522">
        <f t="shared" si="219"/>
        <v>95.95</v>
      </c>
      <c r="S3522" t="s">
        <v>8320</v>
      </c>
      <c r="T3522" t="s">
        <v>8321</v>
      </c>
    </row>
    <row r="3523" spans="1:20" ht="57.6" x14ac:dyDescent="0.3">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11">
        <f t="shared" si="220"/>
        <v>41911.361342592594</v>
      </c>
      <c r="P3523" s="11">
        <f t="shared" si="221"/>
        <v>41881.361342592594</v>
      </c>
      <c r="Q3523">
        <f t="shared" si="222"/>
        <v>169</v>
      </c>
      <c r="R3523">
        <f t="shared" ref="R3523:R3586" si="223">IFERROR(ROUND(E3523/L3523,2),0)</f>
        <v>45.62</v>
      </c>
      <c r="S3523" t="s">
        <v>8320</v>
      </c>
      <c r="T3523" t="s">
        <v>8321</v>
      </c>
    </row>
    <row r="3524" spans="1:20" ht="43.2" x14ac:dyDescent="0.3">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11">
        <f t="shared" si="220"/>
        <v>42262.420833333337</v>
      </c>
      <c r="P3524" s="11">
        <f t="shared" si="221"/>
        <v>42234.789884259255</v>
      </c>
      <c r="Q3524">
        <f t="shared" si="222"/>
        <v>100</v>
      </c>
      <c r="R3524">
        <f t="shared" si="223"/>
        <v>41.03</v>
      </c>
      <c r="S3524" t="s">
        <v>8320</v>
      </c>
      <c r="T3524" t="s">
        <v>8321</v>
      </c>
    </row>
    <row r="3525" spans="1:20" ht="43.2" x14ac:dyDescent="0.3">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11">
        <f t="shared" si="220"/>
        <v>42638.958333333328</v>
      </c>
      <c r="P3525" s="11">
        <f t="shared" si="221"/>
        <v>42581.397546296299</v>
      </c>
      <c r="Q3525">
        <f t="shared" si="222"/>
        <v>114</v>
      </c>
      <c r="R3525">
        <f t="shared" si="223"/>
        <v>56.83</v>
      </c>
      <c r="S3525" t="s">
        <v>8320</v>
      </c>
      <c r="T3525" t="s">
        <v>8321</v>
      </c>
    </row>
    <row r="3526" spans="1:20" ht="43.2" x14ac:dyDescent="0.3">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11">
        <f t="shared" si="220"/>
        <v>41895.166666666664</v>
      </c>
      <c r="P3526" s="11">
        <f t="shared" si="221"/>
        <v>41880.76357638889</v>
      </c>
      <c r="Q3526">
        <f t="shared" si="222"/>
        <v>102</v>
      </c>
      <c r="R3526">
        <f t="shared" si="223"/>
        <v>137.24</v>
      </c>
      <c r="S3526" t="s">
        <v>8320</v>
      </c>
      <c r="T3526" t="s">
        <v>8321</v>
      </c>
    </row>
    <row r="3527" spans="1:20" ht="43.2" x14ac:dyDescent="0.3">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11">
        <f t="shared" si="220"/>
        <v>42225.666666666672</v>
      </c>
      <c r="P3527" s="11">
        <f t="shared" si="221"/>
        <v>42214.6956712963</v>
      </c>
      <c r="Q3527">
        <f t="shared" si="222"/>
        <v>106</v>
      </c>
      <c r="R3527">
        <f t="shared" si="223"/>
        <v>75.709999999999994</v>
      </c>
      <c r="S3527" t="s">
        <v>8320</v>
      </c>
      <c r="T3527" t="s">
        <v>8321</v>
      </c>
    </row>
    <row r="3528" spans="1:20" ht="43.2" x14ac:dyDescent="0.3">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11">
        <f t="shared" si="220"/>
        <v>42488.249305555553</v>
      </c>
      <c r="P3528" s="11">
        <f t="shared" si="221"/>
        <v>42460.335312499999</v>
      </c>
      <c r="Q3528">
        <f t="shared" si="222"/>
        <v>102</v>
      </c>
      <c r="R3528">
        <f t="shared" si="223"/>
        <v>99</v>
      </c>
      <c r="S3528" t="s">
        <v>8320</v>
      </c>
      <c r="T3528" t="s">
        <v>8321</v>
      </c>
    </row>
    <row r="3529" spans="1:20" ht="43.2" x14ac:dyDescent="0.3">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11">
        <f t="shared" si="220"/>
        <v>42196.165972222225</v>
      </c>
      <c r="P3529" s="11">
        <f t="shared" si="221"/>
        <v>42167.023206018523</v>
      </c>
      <c r="Q3529">
        <f t="shared" si="222"/>
        <v>117</v>
      </c>
      <c r="R3529">
        <f t="shared" si="223"/>
        <v>81.569999999999993</v>
      </c>
      <c r="S3529" t="s">
        <v>8320</v>
      </c>
      <c r="T3529" t="s">
        <v>8321</v>
      </c>
    </row>
    <row r="3530" spans="1:20" ht="43.2" x14ac:dyDescent="0.3">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11">
        <f t="shared" si="220"/>
        <v>42753.50136574074</v>
      </c>
      <c r="P3530" s="11">
        <f t="shared" si="221"/>
        <v>42733.50136574074</v>
      </c>
      <c r="Q3530">
        <f t="shared" si="222"/>
        <v>101</v>
      </c>
      <c r="R3530">
        <f t="shared" si="223"/>
        <v>45.11</v>
      </c>
      <c r="S3530" t="s">
        <v>8320</v>
      </c>
      <c r="T3530" t="s">
        <v>8321</v>
      </c>
    </row>
    <row r="3531" spans="1:20" ht="43.2" x14ac:dyDescent="0.3">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11">
        <f t="shared" si="220"/>
        <v>42198.041666666672</v>
      </c>
      <c r="P3531" s="11">
        <f t="shared" si="221"/>
        <v>42177.761782407411</v>
      </c>
      <c r="Q3531">
        <f t="shared" si="222"/>
        <v>132</v>
      </c>
      <c r="R3531">
        <f t="shared" si="223"/>
        <v>36.67</v>
      </c>
      <c r="S3531" t="s">
        <v>8320</v>
      </c>
      <c r="T3531" t="s">
        <v>8321</v>
      </c>
    </row>
    <row r="3532" spans="1:20" ht="43.2" x14ac:dyDescent="0.3">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11">
        <f t="shared" si="220"/>
        <v>42470.833333333328</v>
      </c>
      <c r="P3532" s="11">
        <f t="shared" si="221"/>
        <v>42442.623344907406</v>
      </c>
      <c r="Q3532">
        <f t="shared" si="222"/>
        <v>100</v>
      </c>
      <c r="R3532">
        <f t="shared" si="223"/>
        <v>125</v>
      </c>
      <c r="S3532" t="s">
        <v>8320</v>
      </c>
      <c r="T3532" t="s">
        <v>8321</v>
      </c>
    </row>
    <row r="3533" spans="1:20" x14ac:dyDescent="0.3">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11">
        <f t="shared" si="220"/>
        <v>42551.654328703706</v>
      </c>
      <c r="P3533" s="11">
        <f t="shared" si="221"/>
        <v>42521.654328703706</v>
      </c>
      <c r="Q3533">
        <f t="shared" si="222"/>
        <v>128</v>
      </c>
      <c r="R3533">
        <f t="shared" si="223"/>
        <v>49.23</v>
      </c>
      <c r="S3533" t="s">
        <v>8320</v>
      </c>
      <c r="T3533" t="s">
        <v>8321</v>
      </c>
    </row>
    <row r="3534" spans="1:20" ht="57.6" x14ac:dyDescent="0.3">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11">
        <f t="shared" si="220"/>
        <v>41900.165972222225</v>
      </c>
      <c r="P3534" s="11">
        <f t="shared" si="221"/>
        <v>41884.599849537037</v>
      </c>
      <c r="Q3534">
        <f t="shared" si="222"/>
        <v>119</v>
      </c>
      <c r="R3534">
        <f t="shared" si="223"/>
        <v>42.3</v>
      </c>
      <c r="S3534" t="s">
        <v>8320</v>
      </c>
      <c r="T3534" t="s">
        <v>8321</v>
      </c>
    </row>
    <row r="3535" spans="1:20" ht="57.6" x14ac:dyDescent="0.3">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11">
        <f t="shared" si="220"/>
        <v>42319.802858796291</v>
      </c>
      <c r="P3535" s="11">
        <f t="shared" si="221"/>
        <v>42289.761192129634</v>
      </c>
      <c r="Q3535">
        <f t="shared" si="222"/>
        <v>126</v>
      </c>
      <c r="R3535">
        <f t="shared" si="223"/>
        <v>78.88</v>
      </c>
      <c r="S3535" t="s">
        <v>8320</v>
      </c>
      <c r="T3535" t="s">
        <v>8321</v>
      </c>
    </row>
    <row r="3536" spans="1:20" ht="43.2" x14ac:dyDescent="0.3">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11">
        <f t="shared" si="220"/>
        <v>42278.6252662037</v>
      </c>
      <c r="P3536" s="11">
        <f t="shared" si="221"/>
        <v>42243.6252662037</v>
      </c>
      <c r="Q3536">
        <f t="shared" si="222"/>
        <v>156</v>
      </c>
      <c r="R3536">
        <f t="shared" si="223"/>
        <v>38.28</v>
      </c>
      <c r="S3536" t="s">
        <v>8320</v>
      </c>
      <c r="T3536" t="s">
        <v>8321</v>
      </c>
    </row>
    <row r="3537" spans="1:20" ht="43.2" x14ac:dyDescent="0.3">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11">
        <f t="shared" si="220"/>
        <v>42279.75</v>
      </c>
      <c r="P3537" s="11">
        <f t="shared" si="221"/>
        <v>42248.640162037031</v>
      </c>
      <c r="Q3537">
        <f t="shared" si="222"/>
        <v>103</v>
      </c>
      <c r="R3537">
        <f t="shared" si="223"/>
        <v>44.85</v>
      </c>
      <c r="S3537" t="s">
        <v>8320</v>
      </c>
      <c r="T3537" t="s">
        <v>8321</v>
      </c>
    </row>
    <row r="3538" spans="1:20" ht="43.2" x14ac:dyDescent="0.3">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11">
        <f t="shared" si="220"/>
        <v>42358.499305555553</v>
      </c>
      <c r="P3538" s="11">
        <f t="shared" si="221"/>
        <v>42328.727141203708</v>
      </c>
      <c r="Q3538">
        <f t="shared" si="222"/>
        <v>153</v>
      </c>
      <c r="R3538">
        <f t="shared" si="223"/>
        <v>13.53</v>
      </c>
      <c r="S3538" t="s">
        <v>8320</v>
      </c>
      <c r="T3538" t="s">
        <v>8321</v>
      </c>
    </row>
    <row r="3539" spans="1:20" ht="43.2" x14ac:dyDescent="0.3">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11">
        <f t="shared" si="220"/>
        <v>41960.332638888889</v>
      </c>
      <c r="P3539" s="11">
        <f t="shared" si="221"/>
        <v>41923.354351851849</v>
      </c>
      <c r="Q3539">
        <f t="shared" si="222"/>
        <v>180</v>
      </c>
      <c r="R3539">
        <f t="shared" si="223"/>
        <v>43.5</v>
      </c>
      <c r="S3539" t="s">
        <v>8320</v>
      </c>
      <c r="T3539" t="s">
        <v>8321</v>
      </c>
    </row>
    <row r="3540" spans="1:20" ht="43.2" x14ac:dyDescent="0.3">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11">
        <f t="shared" si="220"/>
        <v>42599.420601851853</v>
      </c>
      <c r="P3540" s="11">
        <f t="shared" si="221"/>
        <v>42571.420601851853</v>
      </c>
      <c r="Q3540">
        <f t="shared" si="222"/>
        <v>128</v>
      </c>
      <c r="R3540">
        <f t="shared" si="223"/>
        <v>30.95</v>
      </c>
      <c r="S3540" t="s">
        <v>8320</v>
      </c>
      <c r="T3540" t="s">
        <v>8321</v>
      </c>
    </row>
    <row r="3541" spans="1:20" ht="43.2" x14ac:dyDescent="0.3">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11">
        <f t="shared" si="220"/>
        <v>42621.756041666667</v>
      </c>
      <c r="P3541" s="11">
        <f t="shared" si="221"/>
        <v>42600.756041666667</v>
      </c>
      <c r="Q3541">
        <f t="shared" si="222"/>
        <v>120</v>
      </c>
      <c r="R3541">
        <f t="shared" si="223"/>
        <v>55.23</v>
      </c>
      <c r="S3541" t="s">
        <v>8320</v>
      </c>
      <c r="T3541" t="s">
        <v>8321</v>
      </c>
    </row>
    <row r="3542" spans="1:20" ht="57.6" x14ac:dyDescent="0.3">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11">
        <f t="shared" si="220"/>
        <v>42547.003368055557</v>
      </c>
      <c r="P3542" s="11">
        <f t="shared" si="221"/>
        <v>42517.003368055557</v>
      </c>
      <c r="Q3542">
        <f t="shared" si="222"/>
        <v>123</v>
      </c>
      <c r="R3542">
        <f t="shared" si="223"/>
        <v>46.13</v>
      </c>
      <c r="S3542" t="s">
        <v>8320</v>
      </c>
      <c r="T3542" t="s">
        <v>8321</v>
      </c>
    </row>
    <row r="3543" spans="1:20" ht="43.2" x14ac:dyDescent="0.3">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11">
        <f t="shared" si="220"/>
        <v>42247.730034722219</v>
      </c>
      <c r="P3543" s="11">
        <f t="shared" si="221"/>
        <v>42222.730034722219</v>
      </c>
      <c r="Q3543">
        <f t="shared" si="222"/>
        <v>105</v>
      </c>
      <c r="R3543">
        <f t="shared" si="223"/>
        <v>39.380000000000003</v>
      </c>
      <c r="S3543" t="s">
        <v>8320</v>
      </c>
      <c r="T3543" t="s">
        <v>8321</v>
      </c>
    </row>
    <row r="3544" spans="1:20" ht="43.2" x14ac:dyDescent="0.3">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11">
        <f t="shared" si="220"/>
        <v>41889.599791666667</v>
      </c>
      <c r="P3544" s="11">
        <f t="shared" si="221"/>
        <v>41829.599791666667</v>
      </c>
      <c r="Q3544">
        <f t="shared" si="222"/>
        <v>102</v>
      </c>
      <c r="R3544">
        <f t="shared" si="223"/>
        <v>66.150000000000006</v>
      </c>
      <c r="S3544" t="s">
        <v>8320</v>
      </c>
      <c r="T3544" t="s">
        <v>8321</v>
      </c>
    </row>
    <row r="3545" spans="1:20" ht="43.2" x14ac:dyDescent="0.3">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11">
        <f t="shared" si="220"/>
        <v>42180.755312499998</v>
      </c>
      <c r="P3545" s="11">
        <f t="shared" si="221"/>
        <v>42150.755312499998</v>
      </c>
      <c r="Q3545">
        <f t="shared" si="222"/>
        <v>105</v>
      </c>
      <c r="R3545">
        <f t="shared" si="223"/>
        <v>54.14</v>
      </c>
      <c r="S3545" t="s">
        <v>8320</v>
      </c>
      <c r="T3545" t="s">
        <v>8321</v>
      </c>
    </row>
    <row r="3546" spans="1:20" ht="28.8" x14ac:dyDescent="0.3">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11">
        <f t="shared" si="220"/>
        <v>42070.831678240742</v>
      </c>
      <c r="P3546" s="11">
        <f t="shared" si="221"/>
        <v>42040.831678240742</v>
      </c>
      <c r="Q3546">
        <f t="shared" si="222"/>
        <v>100</v>
      </c>
      <c r="R3546">
        <f t="shared" si="223"/>
        <v>104.17</v>
      </c>
      <c r="S3546" t="s">
        <v>8320</v>
      </c>
      <c r="T3546" t="s">
        <v>8321</v>
      </c>
    </row>
    <row r="3547" spans="1:20" ht="43.2" x14ac:dyDescent="0.3">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11">
        <f t="shared" si="220"/>
        <v>42105.807395833333</v>
      </c>
      <c r="P3547" s="11">
        <f t="shared" si="221"/>
        <v>42075.807395833333</v>
      </c>
      <c r="Q3547">
        <f t="shared" si="222"/>
        <v>100</v>
      </c>
      <c r="R3547">
        <f t="shared" si="223"/>
        <v>31.38</v>
      </c>
      <c r="S3547" t="s">
        <v>8320</v>
      </c>
      <c r="T3547" t="s">
        <v>8321</v>
      </c>
    </row>
    <row r="3548" spans="1:20" ht="43.2" x14ac:dyDescent="0.3">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11">
        <f t="shared" si="220"/>
        <v>42095.165972222225</v>
      </c>
      <c r="P3548" s="11">
        <f t="shared" si="221"/>
        <v>42073.660694444443</v>
      </c>
      <c r="Q3548">
        <f t="shared" si="222"/>
        <v>102</v>
      </c>
      <c r="R3548">
        <f t="shared" si="223"/>
        <v>59.21</v>
      </c>
      <c r="S3548" t="s">
        <v>8320</v>
      </c>
      <c r="T3548" t="s">
        <v>8321</v>
      </c>
    </row>
    <row r="3549" spans="1:20" ht="43.2" x14ac:dyDescent="0.3">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11">
        <f t="shared" si="220"/>
        <v>42504.165972222225</v>
      </c>
      <c r="P3549" s="11">
        <f t="shared" si="221"/>
        <v>42480.078715277778</v>
      </c>
      <c r="Q3549">
        <f t="shared" si="222"/>
        <v>114</v>
      </c>
      <c r="R3549">
        <f t="shared" si="223"/>
        <v>119.18</v>
      </c>
      <c r="S3549" t="s">
        <v>8320</v>
      </c>
      <c r="T3549" t="s">
        <v>8321</v>
      </c>
    </row>
    <row r="3550" spans="1:20" ht="43.2" x14ac:dyDescent="0.3">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11">
        <f t="shared" si="220"/>
        <v>42434.041666666672</v>
      </c>
      <c r="P3550" s="11">
        <f t="shared" si="221"/>
        <v>42411.942291666666</v>
      </c>
      <c r="Q3550">
        <f t="shared" si="222"/>
        <v>102</v>
      </c>
      <c r="R3550">
        <f t="shared" si="223"/>
        <v>164.62</v>
      </c>
      <c r="S3550" t="s">
        <v>8320</v>
      </c>
      <c r="T3550" t="s">
        <v>8321</v>
      </c>
    </row>
    <row r="3551" spans="1:20" ht="43.2" x14ac:dyDescent="0.3">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11">
        <f t="shared" si="220"/>
        <v>42251.394363425927</v>
      </c>
      <c r="P3551" s="11">
        <f t="shared" si="221"/>
        <v>42223.394363425927</v>
      </c>
      <c r="Q3551">
        <f t="shared" si="222"/>
        <v>102</v>
      </c>
      <c r="R3551">
        <f t="shared" si="223"/>
        <v>24.29</v>
      </c>
      <c r="S3551" t="s">
        <v>8320</v>
      </c>
      <c r="T3551" t="s">
        <v>8321</v>
      </c>
    </row>
    <row r="3552" spans="1:20" ht="43.2" x14ac:dyDescent="0.3">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11">
        <f t="shared" si="220"/>
        <v>42492.893495370372</v>
      </c>
      <c r="P3552" s="11">
        <f t="shared" si="221"/>
        <v>42462.893495370372</v>
      </c>
      <c r="Q3552">
        <f t="shared" si="222"/>
        <v>105</v>
      </c>
      <c r="R3552">
        <f t="shared" si="223"/>
        <v>40.94</v>
      </c>
      <c r="S3552" t="s">
        <v>8320</v>
      </c>
      <c r="T3552" t="s">
        <v>8321</v>
      </c>
    </row>
    <row r="3553" spans="1:20" ht="43.2" x14ac:dyDescent="0.3">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11">
        <f t="shared" si="220"/>
        <v>41781.921527777777</v>
      </c>
      <c r="P3553" s="11">
        <f t="shared" si="221"/>
        <v>41753.515856481477</v>
      </c>
      <c r="Q3553">
        <f t="shared" si="222"/>
        <v>102</v>
      </c>
      <c r="R3553">
        <f t="shared" si="223"/>
        <v>61.1</v>
      </c>
      <c r="S3553" t="s">
        <v>8320</v>
      </c>
      <c r="T3553" t="s">
        <v>8321</v>
      </c>
    </row>
    <row r="3554" spans="1:20" ht="43.2" x14ac:dyDescent="0.3">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11">
        <f t="shared" si="220"/>
        <v>41818.587083333332</v>
      </c>
      <c r="P3554" s="11">
        <f t="shared" si="221"/>
        <v>41788.587083333332</v>
      </c>
      <c r="Q3554">
        <f t="shared" si="222"/>
        <v>100</v>
      </c>
      <c r="R3554">
        <f t="shared" si="223"/>
        <v>38.65</v>
      </c>
      <c r="S3554" t="s">
        <v>8320</v>
      </c>
      <c r="T3554" t="s">
        <v>8321</v>
      </c>
    </row>
    <row r="3555" spans="1:20" ht="43.2" x14ac:dyDescent="0.3">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11">
        <f t="shared" si="220"/>
        <v>42228</v>
      </c>
      <c r="P3555" s="11">
        <f t="shared" si="221"/>
        <v>42196.028703703705</v>
      </c>
      <c r="Q3555">
        <f t="shared" si="222"/>
        <v>106</v>
      </c>
      <c r="R3555">
        <f t="shared" si="223"/>
        <v>56.2</v>
      </c>
      <c r="S3555" t="s">
        <v>8320</v>
      </c>
      <c r="T3555" t="s">
        <v>8321</v>
      </c>
    </row>
    <row r="3556" spans="1:20" ht="43.2" x14ac:dyDescent="0.3">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11">
        <f t="shared" si="220"/>
        <v>42046.708333333328</v>
      </c>
      <c r="P3556" s="11">
        <f t="shared" si="221"/>
        <v>42016.050451388888</v>
      </c>
      <c r="Q3556">
        <f t="shared" si="222"/>
        <v>113</v>
      </c>
      <c r="R3556">
        <f t="shared" si="223"/>
        <v>107</v>
      </c>
      <c r="S3556" t="s">
        <v>8320</v>
      </c>
      <c r="T3556" t="s">
        <v>8321</v>
      </c>
    </row>
    <row r="3557" spans="1:20" ht="43.2" x14ac:dyDescent="0.3">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11">
        <f t="shared" si="220"/>
        <v>42691.483726851846</v>
      </c>
      <c r="P3557" s="11">
        <f t="shared" si="221"/>
        <v>42661.442060185189</v>
      </c>
      <c r="Q3557">
        <f t="shared" si="222"/>
        <v>100</v>
      </c>
      <c r="R3557">
        <f t="shared" si="223"/>
        <v>171.43</v>
      </c>
      <c r="S3557" t="s">
        <v>8320</v>
      </c>
      <c r="T3557" t="s">
        <v>8321</v>
      </c>
    </row>
    <row r="3558" spans="1:20" ht="43.2" x14ac:dyDescent="0.3">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11">
        <f t="shared" si="220"/>
        <v>41868.649583333332</v>
      </c>
      <c r="P3558" s="11">
        <f t="shared" si="221"/>
        <v>41808.649583333332</v>
      </c>
      <c r="Q3558">
        <f t="shared" si="222"/>
        <v>100</v>
      </c>
      <c r="R3558">
        <f t="shared" si="223"/>
        <v>110.5</v>
      </c>
      <c r="S3558" t="s">
        <v>8320</v>
      </c>
      <c r="T3558" t="s">
        <v>8321</v>
      </c>
    </row>
    <row r="3559" spans="1:20" ht="57.6" x14ac:dyDescent="0.3">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11">
        <f t="shared" si="220"/>
        <v>41764.276747685188</v>
      </c>
      <c r="P3559" s="11">
        <f t="shared" si="221"/>
        <v>41730.276747685188</v>
      </c>
      <c r="Q3559">
        <f t="shared" si="222"/>
        <v>100</v>
      </c>
      <c r="R3559">
        <f t="shared" si="223"/>
        <v>179.28</v>
      </c>
      <c r="S3559" t="s">
        <v>8320</v>
      </c>
      <c r="T3559" t="s">
        <v>8321</v>
      </c>
    </row>
    <row r="3560" spans="1:20" ht="43.2" x14ac:dyDescent="0.3">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11">
        <f t="shared" si="220"/>
        <v>42181.875</v>
      </c>
      <c r="P3560" s="11">
        <f t="shared" si="221"/>
        <v>42139.816840277781</v>
      </c>
      <c r="Q3560">
        <f t="shared" si="222"/>
        <v>144</v>
      </c>
      <c r="R3560">
        <f t="shared" si="223"/>
        <v>22.91</v>
      </c>
      <c r="S3560" t="s">
        <v>8320</v>
      </c>
      <c r="T3560" t="s">
        <v>8321</v>
      </c>
    </row>
    <row r="3561" spans="1:20" ht="57.6" x14ac:dyDescent="0.3">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11">
        <f t="shared" si="220"/>
        <v>42216.373611111107</v>
      </c>
      <c r="P3561" s="11">
        <f t="shared" si="221"/>
        <v>42194.096157407403</v>
      </c>
      <c r="Q3561">
        <f t="shared" si="222"/>
        <v>104</v>
      </c>
      <c r="R3561">
        <f t="shared" si="223"/>
        <v>43.13</v>
      </c>
      <c r="S3561" t="s">
        <v>8320</v>
      </c>
      <c r="T3561" t="s">
        <v>8321</v>
      </c>
    </row>
    <row r="3562" spans="1:20" ht="43.2" x14ac:dyDescent="0.3">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11">
        <f t="shared" si="220"/>
        <v>42151.114583333328</v>
      </c>
      <c r="P3562" s="11">
        <f t="shared" si="221"/>
        <v>42115.889652777783</v>
      </c>
      <c r="Q3562">
        <f t="shared" si="222"/>
        <v>108</v>
      </c>
      <c r="R3562">
        <f t="shared" si="223"/>
        <v>46.89</v>
      </c>
      <c r="S3562" t="s">
        <v>8320</v>
      </c>
      <c r="T3562" t="s">
        <v>8321</v>
      </c>
    </row>
    <row r="3563" spans="1:20" ht="115.2" x14ac:dyDescent="0.3">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11">
        <f t="shared" si="220"/>
        <v>42221.774999999994</v>
      </c>
      <c r="P3563" s="11">
        <f t="shared" si="221"/>
        <v>42203.680300925931</v>
      </c>
      <c r="Q3563">
        <f t="shared" si="222"/>
        <v>102</v>
      </c>
      <c r="R3563">
        <f t="shared" si="223"/>
        <v>47.41</v>
      </c>
      <c r="S3563" t="s">
        <v>8320</v>
      </c>
      <c r="T3563" t="s">
        <v>8321</v>
      </c>
    </row>
    <row r="3564" spans="1:20" ht="43.2" x14ac:dyDescent="0.3">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11">
        <f t="shared" si="220"/>
        <v>42442.916666666672</v>
      </c>
      <c r="P3564" s="11">
        <f t="shared" si="221"/>
        <v>42433.761886574073</v>
      </c>
      <c r="Q3564">
        <f t="shared" si="222"/>
        <v>149</v>
      </c>
      <c r="R3564">
        <f t="shared" si="223"/>
        <v>15.13</v>
      </c>
      <c r="S3564" t="s">
        <v>8320</v>
      </c>
      <c r="T3564" t="s">
        <v>8321</v>
      </c>
    </row>
    <row r="3565" spans="1:20" ht="43.2" x14ac:dyDescent="0.3">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11">
        <f t="shared" si="220"/>
        <v>42583.791666666672</v>
      </c>
      <c r="P3565" s="11">
        <f t="shared" si="221"/>
        <v>42555.671944444446</v>
      </c>
      <c r="Q3565">
        <f t="shared" si="222"/>
        <v>105</v>
      </c>
      <c r="R3565">
        <f t="shared" si="223"/>
        <v>21.1</v>
      </c>
      <c r="S3565" t="s">
        <v>8320</v>
      </c>
      <c r="T3565" t="s">
        <v>8321</v>
      </c>
    </row>
    <row r="3566" spans="1:20" ht="28.8" x14ac:dyDescent="0.3">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11">
        <f t="shared" si="220"/>
        <v>42282.666666666672</v>
      </c>
      <c r="P3566" s="11">
        <f t="shared" si="221"/>
        <v>42236.623252314821</v>
      </c>
      <c r="Q3566">
        <f t="shared" si="222"/>
        <v>101</v>
      </c>
      <c r="R3566">
        <f t="shared" si="223"/>
        <v>59.12</v>
      </c>
      <c r="S3566" t="s">
        <v>8320</v>
      </c>
      <c r="T3566" t="s">
        <v>8321</v>
      </c>
    </row>
    <row r="3567" spans="1:20" ht="43.2" x14ac:dyDescent="0.3">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11">
        <f t="shared" si="220"/>
        <v>42004.743148148147</v>
      </c>
      <c r="P3567" s="11">
        <f t="shared" si="221"/>
        <v>41974.743148148147</v>
      </c>
      <c r="Q3567">
        <f t="shared" si="222"/>
        <v>131</v>
      </c>
      <c r="R3567">
        <f t="shared" si="223"/>
        <v>97.92</v>
      </c>
      <c r="S3567" t="s">
        <v>8320</v>
      </c>
      <c r="T3567" t="s">
        <v>8321</v>
      </c>
    </row>
    <row r="3568" spans="1:20" ht="43.2" x14ac:dyDescent="0.3">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11">
        <f t="shared" si="220"/>
        <v>42027.507905092592</v>
      </c>
      <c r="P3568" s="11">
        <f t="shared" si="221"/>
        <v>41997.507905092592</v>
      </c>
      <c r="Q3568">
        <f t="shared" si="222"/>
        <v>105</v>
      </c>
      <c r="R3568">
        <f t="shared" si="223"/>
        <v>55.13</v>
      </c>
      <c r="S3568" t="s">
        <v>8320</v>
      </c>
      <c r="T3568" t="s">
        <v>8321</v>
      </c>
    </row>
    <row r="3569" spans="1:20" ht="43.2" x14ac:dyDescent="0.3">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11">
        <f t="shared" si="220"/>
        <v>42165.810694444444</v>
      </c>
      <c r="P3569" s="11">
        <f t="shared" si="221"/>
        <v>42135.810694444444</v>
      </c>
      <c r="Q3569">
        <f t="shared" si="222"/>
        <v>109</v>
      </c>
      <c r="R3569">
        <f t="shared" si="223"/>
        <v>26.54</v>
      </c>
      <c r="S3569" t="s">
        <v>8320</v>
      </c>
      <c r="T3569" t="s">
        <v>8321</v>
      </c>
    </row>
    <row r="3570" spans="1:20" ht="43.2" x14ac:dyDescent="0.3">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11">
        <f t="shared" si="220"/>
        <v>41899.740671296298</v>
      </c>
      <c r="P3570" s="11">
        <f t="shared" si="221"/>
        <v>41869.740671296298</v>
      </c>
      <c r="Q3570">
        <f t="shared" si="222"/>
        <v>111</v>
      </c>
      <c r="R3570">
        <f t="shared" si="223"/>
        <v>58.42</v>
      </c>
      <c r="S3570" t="s">
        <v>8320</v>
      </c>
      <c r="T3570" t="s">
        <v>8321</v>
      </c>
    </row>
    <row r="3571" spans="1:20" ht="43.2" x14ac:dyDescent="0.3">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11">
        <f t="shared" si="220"/>
        <v>42012.688611111109</v>
      </c>
      <c r="P3571" s="11">
        <f t="shared" si="221"/>
        <v>41982.688611111109</v>
      </c>
      <c r="Q3571">
        <f t="shared" si="222"/>
        <v>100</v>
      </c>
      <c r="R3571">
        <f t="shared" si="223"/>
        <v>122.54</v>
      </c>
      <c r="S3571" t="s">
        <v>8320</v>
      </c>
      <c r="T3571" t="s">
        <v>8321</v>
      </c>
    </row>
    <row r="3572" spans="1:20" ht="43.2" x14ac:dyDescent="0.3">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11">
        <f t="shared" si="220"/>
        <v>42004.291666666672</v>
      </c>
      <c r="P3572" s="11">
        <f t="shared" si="221"/>
        <v>41976.331979166673</v>
      </c>
      <c r="Q3572">
        <f t="shared" si="222"/>
        <v>114</v>
      </c>
      <c r="R3572">
        <f t="shared" si="223"/>
        <v>87.96</v>
      </c>
      <c r="S3572" t="s">
        <v>8320</v>
      </c>
      <c r="T3572" t="s">
        <v>8321</v>
      </c>
    </row>
    <row r="3573" spans="1:20" ht="43.2" x14ac:dyDescent="0.3">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11">
        <f t="shared" si="220"/>
        <v>41942.858946759261</v>
      </c>
      <c r="P3573" s="11">
        <f t="shared" si="221"/>
        <v>41912.858946759261</v>
      </c>
      <c r="Q3573">
        <f t="shared" si="222"/>
        <v>122</v>
      </c>
      <c r="R3573">
        <f t="shared" si="223"/>
        <v>73.239999999999995</v>
      </c>
      <c r="S3573" t="s">
        <v>8320</v>
      </c>
      <c r="T3573" t="s">
        <v>8321</v>
      </c>
    </row>
    <row r="3574" spans="1:20" ht="28.8" x14ac:dyDescent="0.3">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11">
        <f t="shared" si="220"/>
        <v>42176.570393518516</v>
      </c>
      <c r="P3574" s="11">
        <f t="shared" si="221"/>
        <v>42146.570393518516</v>
      </c>
      <c r="Q3574">
        <f t="shared" si="222"/>
        <v>100</v>
      </c>
      <c r="R3574">
        <f t="shared" si="223"/>
        <v>55.56</v>
      </c>
      <c r="S3574" t="s">
        <v>8320</v>
      </c>
      <c r="T3574" t="s">
        <v>8321</v>
      </c>
    </row>
    <row r="3575" spans="1:20" ht="43.2" x14ac:dyDescent="0.3">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11">
        <f t="shared" si="220"/>
        <v>41951.417199074072</v>
      </c>
      <c r="P3575" s="11">
        <f t="shared" si="221"/>
        <v>41921.375532407408</v>
      </c>
      <c r="Q3575">
        <f t="shared" si="222"/>
        <v>103</v>
      </c>
      <c r="R3575">
        <f t="shared" si="223"/>
        <v>39.54</v>
      </c>
      <c r="S3575" t="s">
        <v>8320</v>
      </c>
      <c r="T3575" t="s">
        <v>8321</v>
      </c>
    </row>
    <row r="3576" spans="1:20" ht="43.2" x14ac:dyDescent="0.3">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11">
        <f t="shared" si="220"/>
        <v>41956.984351851846</v>
      </c>
      <c r="P3576" s="11">
        <f t="shared" si="221"/>
        <v>41926.942685185182</v>
      </c>
      <c r="Q3576">
        <f t="shared" si="222"/>
        <v>106</v>
      </c>
      <c r="R3576">
        <f t="shared" si="223"/>
        <v>136.78</v>
      </c>
      <c r="S3576" t="s">
        <v>8320</v>
      </c>
      <c r="T3576" t="s">
        <v>8321</v>
      </c>
    </row>
    <row r="3577" spans="1:20" ht="43.2" x14ac:dyDescent="0.3">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11">
        <f t="shared" si="220"/>
        <v>42593.165972222225</v>
      </c>
      <c r="P3577" s="11">
        <f t="shared" si="221"/>
        <v>42561.783877314811</v>
      </c>
      <c r="Q3577">
        <f t="shared" si="222"/>
        <v>101</v>
      </c>
      <c r="R3577">
        <f t="shared" si="223"/>
        <v>99.34</v>
      </c>
      <c r="S3577" t="s">
        <v>8320</v>
      </c>
      <c r="T3577" t="s">
        <v>8321</v>
      </c>
    </row>
    <row r="3578" spans="1:20" ht="43.2" x14ac:dyDescent="0.3">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11">
        <f t="shared" si="220"/>
        <v>42709.590902777782</v>
      </c>
      <c r="P3578" s="11">
        <f t="shared" si="221"/>
        <v>42649.54923611111</v>
      </c>
      <c r="Q3578">
        <f t="shared" si="222"/>
        <v>100</v>
      </c>
      <c r="R3578">
        <f t="shared" si="223"/>
        <v>20</v>
      </c>
      <c r="S3578" t="s">
        <v>8320</v>
      </c>
      <c r="T3578" t="s">
        <v>8321</v>
      </c>
    </row>
    <row r="3579" spans="1:20" ht="43.2" x14ac:dyDescent="0.3">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11">
        <f t="shared" si="220"/>
        <v>42120.26944444445</v>
      </c>
      <c r="P3579" s="11">
        <f t="shared" si="221"/>
        <v>42093.786840277782</v>
      </c>
      <c r="Q3579">
        <f t="shared" si="222"/>
        <v>130</v>
      </c>
      <c r="R3579">
        <f t="shared" si="223"/>
        <v>28.89</v>
      </c>
      <c r="S3579" t="s">
        <v>8320</v>
      </c>
      <c r="T3579" t="s">
        <v>8321</v>
      </c>
    </row>
    <row r="3580" spans="1:20" ht="43.2" x14ac:dyDescent="0.3">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11">
        <f t="shared" si="220"/>
        <v>42490.733530092592</v>
      </c>
      <c r="P3580" s="11">
        <f t="shared" si="221"/>
        <v>42460.733530092592</v>
      </c>
      <c r="Q3580">
        <f t="shared" si="222"/>
        <v>100</v>
      </c>
      <c r="R3580">
        <f t="shared" si="223"/>
        <v>40.549999999999997</v>
      </c>
      <c r="S3580" t="s">
        <v>8320</v>
      </c>
      <c r="T3580" t="s">
        <v>8321</v>
      </c>
    </row>
    <row r="3581" spans="1:20" ht="43.2" x14ac:dyDescent="0.3">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11">
        <f t="shared" si="220"/>
        <v>42460.720555555556</v>
      </c>
      <c r="P3581" s="11">
        <f t="shared" si="221"/>
        <v>42430.762222222227</v>
      </c>
      <c r="Q3581">
        <f t="shared" si="222"/>
        <v>100</v>
      </c>
      <c r="R3581">
        <f t="shared" si="223"/>
        <v>35.71</v>
      </c>
      <c r="S3581" t="s">
        <v>8320</v>
      </c>
      <c r="T3581" t="s">
        <v>8321</v>
      </c>
    </row>
    <row r="3582" spans="1:20" ht="43.2" x14ac:dyDescent="0.3">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11">
        <f t="shared" si="220"/>
        <v>42064.207638888889</v>
      </c>
      <c r="P3582" s="11">
        <f t="shared" si="221"/>
        <v>42026.176180555558</v>
      </c>
      <c r="Q3582">
        <f t="shared" si="222"/>
        <v>114</v>
      </c>
      <c r="R3582">
        <f t="shared" si="223"/>
        <v>37.96</v>
      </c>
      <c r="S3582" t="s">
        <v>8320</v>
      </c>
      <c r="T3582" t="s">
        <v>8321</v>
      </c>
    </row>
    <row r="3583" spans="1:20" ht="43.2" x14ac:dyDescent="0.3">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11">
        <f t="shared" si="220"/>
        <v>41850.471180555556</v>
      </c>
      <c r="P3583" s="11">
        <f t="shared" si="221"/>
        <v>41836.471180555556</v>
      </c>
      <c r="Q3583">
        <f t="shared" si="222"/>
        <v>100</v>
      </c>
      <c r="R3583">
        <f t="shared" si="223"/>
        <v>33.33</v>
      </c>
      <c r="S3583" t="s">
        <v>8320</v>
      </c>
      <c r="T3583" t="s">
        <v>8321</v>
      </c>
    </row>
    <row r="3584" spans="1:20" ht="43.2" x14ac:dyDescent="0.3">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11">
        <f t="shared" si="220"/>
        <v>42465.095856481479</v>
      </c>
      <c r="P3584" s="11">
        <f t="shared" si="221"/>
        <v>42451.095856481479</v>
      </c>
      <c r="Q3584">
        <f t="shared" si="222"/>
        <v>287</v>
      </c>
      <c r="R3584">
        <f t="shared" si="223"/>
        <v>58.57</v>
      </c>
      <c r="S3584" t="s">
        <v>8320</v>
      </c>
      <c r="T3584" t="s">
        <v>8321</v>
      </c>
    </row>
    <row r="3585" spans="1:20" ht="43.2" x14ac:dyDescent="0.3">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11">
        <f t="shared" si="220"/>
        <v>42478.384317129632</v>
      </c>
      <c r="P3585" s="11">
        <f t="shared" si="221"/>
        <v>42418.425983796296</v>
      </c>
      <c r="Q3585">
        <f t="shared" si="222"/>
        <v>109</v>
      </c>
      <c r="R3585">
        <f t="shared" si="223"/>
        <v>135.63</v>
      </c>
      <c r="S3585" t="s">
        <v>8320</v>
      </c>
      <c r="T3585" t="s">
        <v>8321</v>
      </c>
    </row>
    <row r="3586" spans="1:20" ht="86.4" x14ac:dyDescent="0.3">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11">
        <f t="shared" ref="O3586:O3649" si="224">(((I3586/60)/60)/24)+DATE(1970,1,1)</f>
        <v>42198.316481481481</v>
      </c>
      <c r="P3586" s="11">
        <f t="shared" ref="P3586:P3649" si="225">(((J3586/60)/60)/24)+DATE(1970,1,1)</f>
        <v>42168.316481481481</v>
      </c>
      <c r="Q3586">
        <f t="shared" ref="Q3586:Q3649" si="226">ROUND(E3586/D3586*100,0)</f>
        <v>116</v>
      </c>
      <c r="R3586">
        <f t="shared" si="223"/>
        <v>30.94</v>
      </c>
      <c r="S3586" t="s">
        <v>8320</v>
      </c>
      <c r="T3586" t="s">
        <v>8321</v>
      </c>
    </row>
    <row r="3587" spans="1:20" ht="43.2" x14ac:dyDescent="0.3">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11">
        <f t="shared" si="224"/>
        <v>41994.716319444444</v>
      </c>
      <c r="P3587" s="11">
        <f t="shared" si="225"/>
        <v>41964.716319444444</v>
      </c>
      <c r="Q3587">
        <f t="shared" si="226"/>
        <v>119</v>
      </c>
      <c r="R3587">
        <f t="shared" ref="R3587:R3650" si="227">IFERROR(ROUND(E3587/L3587,2),0)</f>
        <v>176.09</v>
      </c>
      <c r="S3587" t="s">
        <v>8320</v>
      </c>
      <c r="T3587" t="s">
        <v>8321</v>
      </c>
    </row>
    <row r="3588" spans="1:20" x14ac:dyDescent="0.3">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11">
        <f t="shared" si="224"/>
        <v>42636.697569444441</v>
      </c>
      <c r="P3588" s="11">
        <f t="shared" si="225"/>
        <v>42576.697569444441</v>
      </c>
      <c r="Q3588">
        <f t="shared" si="226"/>
        <v>109</v>
      </c>
      <c r="R3588">
        <f t="shared" si="227"/>
        <v>151.97999999999999</v>
      </c>
      <c r="S3588" t="s">
        <v>8320</v>
      </c>
      <c r="T3588" t="s">
        <v>8321</v>
      </c>
    </row>
    <row r="3589" spans="1:20" ht="43.2" x14ac:dyDescent="0.3">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11">
        <f t="shared" si="224"/>
        <v>42548.791666666672</v>
      </c>
      <c r="P3589" s="11">
        <f t="shared" si="225"/>
        <v>42503.539976851855</v>
      </c>
      <c r="Q3589">
        <f t="shared" si="226"/>
        <v>127</v>
      </c>
      <c r="R3589">
        <f t="shared" si="227"/>
        <v>22.61</v>
      </c>
      <c r="S3589" t="s">
        <v>8320</v>
      </c>
      <c r="T3589" t="s">
        <v>8321</v>
      </c>
    </row>
    <row r="3590" spans="1:20" ht="43.2" x14ac:dyDescent="0.3">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11">
        <f t="shared" si="224"/>
        <v>42123.958333333328</v>
      </c>
      <c r="P3590" s="11">
        <f t="shared" si="225"/>
        <v>42101.828819444447</v>
      </c>
      <c r="Q3590">
        <f t="shared" si="226"/>
        <v>101</v>
      </c>
      <c r="R3590">
        <f t="shared" si="227"/>
        <v>18.27</v>
      </c>
      <c r="S3590" t="s">
        <v>8320</v>
      </c>
      <c r="T3590" t="s">
        <v>8321</v>
      </c>
    </row>
    <row r="3591" spans="1:20" ht="43.2" x14ac:dyDescent="0.3">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11">
        <f t="shared" si="224"/>
        <v>42150.647534722222</v>
      </c>
      <c r="P3591" s="11">
        <f t="shared" si="225"/>
        <v>42125.647534722222</v>
      </c>
      <c r="Q3591">
        <f t="shared" si="226"/>
        <v>128</v>
      </c>
      <c r="R3591">
        <f t="shared" si="227"/>
        <v>82.26</v>
      </c>
      <c r="S3591" t="s">
        <v>8320</v>
      </c>
      <c r="T3591" t="s">
        <v>8321</v>
      </c>
    </row>
    <row r="3592" spans="1:20" ht="43.2" x14ac:dyDescent="0.3">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11">
        <f t="shared" si="224"/>
        <v>41932.333726851852</v>
      </c>
      <c r="P3592" s="11">
        <f t="shared" si="225"/>
        <v>41902.333726851852</v>
      </c>
      <c r="Q3592">
        <f t="shared" si="226"/>
        <v>100</v>
      </c>
      <c r="R3592">
        <f t="shared" si="227"/>
        <v>68.53</v>
      </c>
      <c r="S3592" t="s">
        <v>8320</v>
      </c>
      <c r="T3592" t="s">
        <v>8321</v>
      </c>
    </row>
    <row r="3593" spans="1:20" ht="43.2" x14ac:dyDescent="0.3">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11">
        <f t="shared" si="224"/>
        <v>42028.207638888889</v>
      </c>
      <c r="P3593" s="11">
        <f t="shared" si="225"/>
        <v>42003.948425925926</v>
      </c>
      <c r="Q3593">
        <f t="shared" si="226"/>
        <v>175</v>
      </c>
      <c r="R3593">
        <f t="shared" si="227"/>
        <v>68.06</v>
      </c>
      <c r="S3593" t="s">
        <v>8320</v>
      </c>
      <c r="T3593" t="s">
        <v>8321</v>
      </c>
    </row>
    <row r="3594" spans="1:20" ht="43.2" x14ac:dyDescent="0.3">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11">
        <f t="shared" si="224"/>
        <v>42046.207638888889</v>
      </c>
      <c r="P3594" s="11">
        <f t="shared" si="225"/>
        <v>41988.829942129625</v>
      </c>
      <c r="Q3594">
        <f t="shared" si="226"/>
        <v>127</v>
      </c>
      <c r="R3594">
        <f t="shared" si="227"/>
        <v>72.709999999999994</v>
      </c>
      <c r="S3594" t="s">
        <v>8320</v>
      </c>
      <c r="T3594" t="s">
        <v>8321</v>
      </c>
    </row>
    <row r="3595" spans="1:20" ht="43.2" x14ac:dyDescent="0.3">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11">
        <f t="shared" si="224"/>
        <v>42009.851388888885</v>
      </c>
      <c r="P3595" s="11">
        <f t="shared" si="225"/>
        <v>41974.898599537039</v>
      </c>
      <c r="Q3595">
        <f t="shared" si="226"/>
        <v>111</v>
      </c>
      <c r="R3595">
        <f t="shared" si="227"/>
        <v>77.19</v>
      </c>
      <c r="S3595" t="s">
        <v>8320</v>
      </c>
      <c r="T3595" t="s">
        <v>8321</v>
      </c>
    </row>
    <row r="3596" spans="1:20" ht="43.2" x14ac:dyDescent="0.3">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11">
        <f t="shared" si="224"/>
        <v>42617.066921296297</v>
      </c>
      <c r="P3596" s="11">
        <f t="shared" si="225"/>
        <v>42592.066921296297</v>
      </c>
      <c r="Q3596">
        <f t="shared" si="226"/>
        <v>126</v>
      </c>
      <c r="R3596">
        <f t="shared" si="227"/>
        <v>55.97</v>
      </c>
      <c r="S3596" t="s">
        <v>8320</v>
      </c>
      <c r="T3596" t="s">
        <v>8321</v>
      </c>
    </row>
    <row r="3597" spans="1:20" ht="28.8" x14ac:dyDescent="0.3">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11">
        <f t="shared" si="224"/>
        <v>42076.290972222225</v>
      </c>
      <c r="P3597" s="11">
        <f t="shared" si="225"/>
        <v>42050.008368055554</v>
      </c>
      <c r="Q3597">
        <f t="shared" si="226"/>
        <v>119</v>
      </c>
      <c r="R3597">
        <f t="shared" si="227"/>
        <v>49.69</v>
      </c>
      <c r="S3597" t="s">
        <v>8320</v>
      </c>
      <c r="T3597" t="s">
        <v>8321</v>
      </c>
    </row>
    <row r="3598" spans="1:20" ht="43.2" x14ac:dyDescent="0.3">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11">
        <f t="shared" si="224"/>
        <v>41877.715069444443</v>
      </c>
      <c r="P3598" s="11">
        <f t="shared" si="225"/>
        <v>41856.715069444443</v>
      </c>
      <c r="Q3598">
        <f t="shared" si="226"/>
        <v>108</v>
      </c>
      <c r="R3598">
        <f t="shared" si="227"/>
        <v>79</v>
      </c>
      <c r="S3598" t="s">
        <v>8320</v>
      </c>
      <c r="T3598" t="s">
        <v>8321</v>
      </c>
    </row>
    <row r="3599" spans="1:20" ht="28.8" x14ac:dyDescent="0.3">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11">
        <f t="shared" si="224"/>
        <v>42432.249305555553</v>
      </c>
      <c r="P3599" s="11">
        <f t="shared" si="225"/>
        <v>42417.585532407407</v>
      </c>
      <c r="Q3599">
        <f t="shared" si="226"/>
        <v>103</v>
      </c>
      <c r="R3599">
        <f t="shared" si="227"/>
        <v>77.73</v>
      </c>
      <c r="S3599" t="s">
        <v>8320</v>
      </c>
      <c r="T3599" t="s">
        <v>8321</v>
      </c>
    </row>
    <row r="3600" spans="1:20" ht="43.2" x14ac:dyDescent="0.3">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11">
        <f t="shared" si="224"/>
        <v>41885.207638888889</v>
      </c>
      <c r="P3600" s="11">
        <f t="shared" si="225"/>
        <v>41866.79886574074</v>
      </c>
      <c r="Q3600">
        <f t="shared" si="226"/>
        <v>110</v>
      </c>
      <c r="R3600">
        <f t="shared" si="227"/>
        <v>40.78</v>
      </c>
      <c r="S3600" t="s">
        <v>8320</v>
      </c>
      <c r="T3600" t="s">
        <v>8321</v>
      </c>
    </row>
    <row r="3601" spans="1:20" ht="43.2" x14ac:dyDescent="0.3">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11">
        <f t="shared" si="224"/>
        <v>42246</v>
      </c>
      <c r="P3601" s="11">
        <f t="shared" si="225"/>
        <v>42220.79487268519</v>
      </c>
      <c r="Q3601">
        <f t="shared" si="226"/>
        <v>202</v>
      </c>
      <c r="R3601">
        <f t="shared" si="227"/>
        <v>59.41</v>
      </c>
      <c r="S3601" t="s">
        <v>8320</v>
      </c>
      <c r="T3601" t="s">
        <v>8321</v>
      </c>
    </row>
    <row r="3602" spans="1:20" ht="28.8" x14ac:dyDescent="0.3">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11">
        <f t="shared" si="224"/>
        <v>42656.849120370374</v>
      </c>
      <c r="P3602" s="11">
        <f t="shared" si="225"/>
        <v>42628.849120370374</v>
      </c>
      <c r="Q3602">
        <f t="shared" si="226"/>
        <v>130</v>
      </c>
      <c r="R3602">
        <f t="shared" si="227"/>
        <v>3.25</v>
      </c>
      <c r="S3602" t="s">
        <v>8320</v>
      </c>
      <c r="T3602" t="s">
        <v>8321</v>
      </c>
    </row>
    <row r="3603" spans="1:20" ht="43.2" x14ac:dyDescent="0.3">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11">
        <f t="shared" si="224"/>
        <v>42020.99863425926</v>
      </c>
      <c r="P3603" s="11">
        <f t="shared" si="225"/>
        <v>41990.99863425926</v>
      </c>
      <c r="Q3603">
        <f t="shared" si="226"/>
        <v>104</v>
      </c>
      <c r="R3603">
        <f t="shared" si="227"/>
        <v>39.380000000000003</v>
      </c>
      <c r="S3603" t="s">
        <v>8320</v>
      </c>
      <c r="T3603" t="s">
        <v>8321</v>
      </c>
    </row>
    <row r="3604" spans="1:20" ht="57.6" x14ac:dyDescent="0.3">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11">
        <f t="shared" si="224"/>
        <v>42507.894432870366</v>
      </c>
      <c r="P3604" s="11">
        <f t="shared" si="225"/>
        <v>42447.894432870366</v>
      </c>
      <c r="Q3604">
        <f t="shared" si="226"/>
        <v>100</v>
      </c>
      <c r="R3604">
        <f t="shared" si="227"/>
        <v>81.67</v>
      </c>
      <c r="S3604" t="s">
        <v>8320</v>
      </c>
      <c r="T3604" t="s">
        <v>8321</v>
      </c>
    </row>
    <row r="3605" spans="1:20" ht="43.2" x14ac:dyDescent="0.3">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11">
        <f t="shared" si="224"/>
        <v>42313.906018518523</v>
      </c>
      <c r="P3605" s="11">
        <f t="shared" si="225"/>
        <v>42283.864351851851</v>
      </c>
      <c r="Q3605">
        <f t="shared" si="226"/>
        <v>171</v>
      </c>
      <c r="R3605">
        <f t="shared" si="227"/>
        <v>44.91</v>
      </c>
      <c r="S3605" t="s">
        <v>8320</v>
      </c>
      <c r="T3605" t="s">
        <v>8321</v>
      </c>
    </row>
    <row r="3606" spans="1:20" ht="43.2" x14ac:dyDescent="0.3">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11">
        <f t="shared" si="224"/>
        <v>42489.290972222225</v>
      </c>
      <c r="P3606" s="11">
        <f t="shared" si="225"/>
        <v>42483.015694444446</v>
      </c>
      <c r="Q3606">
        <f t="shared" si="226"/>
        <v>113</v>
      </c>
      <c r="R3606">
        <f t="shared" si="227"/>
        <v>49.06</v>
      </c>
      <c r="S3606" t="s">
        <v>8320</v>
      </c>
      <c r="T3606" t="s">
        <v>8321</v>
      </c>
    </row>
    <row r="3607" spans="1:20" ht="57.6" x14ac:dyDescent="0.3">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11">
        <f t="shared" si="224"/>
        <v>42413.793124999997</v>
      </c>
      <c r="P3607" s="11">
        <f t="shared" si="225"/>
        <v>42383.793124999997</v>
      </c>
      <c r="Q3607">
        <f t="shared" si="226"/>
        <v>184</v>
      </c>
      <c r="R3607">
        <f t="shared" si="227"/>
        <v>30.67</v>
      </c>
      <c r="S3607" t="s">
        <v>8320</v>
      </c>
      <c r="T3607" t="s">
        <v>8321</v>
      </c>
    </row>
    <row r="3608" spans="1:20" ht="43.2" x14ac:dyDescent="0.3">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11">
        <f t="shared" si="224"/>
        <v>42596.604826388888</v>
      </c>
      <c r="P3608" s="11">
        <f t="shared" si="225"/>
        <v>42566.604826388888</v>
      </c>
      <c r="Q3608">
        <f t="shared" si="226"/>
        <v>130</v>
      </c>
      <c r="R3608">
        <f t="shared" si="227"/>
        <v>61.06</v>
      </c>
      <c r="S3608" t="s">
        <v>8320</v>
      </c>
      <c r="T3608" t="s">
        <v>8321</v>
      </c>
    </row>
    <row r="3609" spans="1:20" ht="28.8" x14ac:dyDescent="0.3">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11">
        <f t="shared" si="224"/>
        <v>42353</v>
      </c>
      <c r="P3609" s="11">
        <f t="shared" si="225"/>
        <v>42338.963912037041</v>
      </c>
      <c r="Q3609">
        <f t="shared" si="226"/>
        <v>105</v>
      </c>
      <c r="R3609">
        <f t="shared" si="227"/>
        <v>29</v>
      </c>
      <c r="S3609" t="s">
        <v>8320</v>
      </c>
      <c r="T3609" t="s">
        <v>8321</v>
      </c>
    </row>
    <row r="3610" spans="1:20" ht="43.2" x14ac:dyDescent="0.3">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11">
        <f t="shared" si="224"/>
        <v>42538.583333333328</v>
      </c>
      <c r="P3610" s="11">
        <f t="shared" si="225"/>
        <v>42506.709375000006</v>
      </c>
      <c r="Q3610">
        <f t="shared" si="226"/>
        <v>100</v>
      </c>
      <c r="R3610">
        <f t="shared" si="227"/>
        <v>29.63</v>
      </c>
      <c r="S3610" t="s">
        <v>8320</v>
      </c>
      <c r="T3610" t="s">
        <v>8321</v>
      </c>
    </row>
    <row r="3611" spans="1:20" ht="43.2" x14ac:dyDescent="0.3">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11">
        <f t="shared" si="224"/>
        <v>42459.950057870374</v>
      </c>
      <c r="P3611" s="11">
        <f t="shared" si="225"/>
        <v>42429.991724537031</v>
      </c>
      <c r="Q3611">
        <f t="shared" si="226"/>
        <v>153</v>
      </c>
      <c r="R3611">
        <f t="shared" si="227"/>
        <v>143.1</v>
      </c>
      <c r="S3611" t="s">
        <v>8320</v>
      </c>
      <c r="T3611" t="s">
        <v>8321</v>
      </c>
    </row>
    <row r="3612" spans="1:20" ht="43.2" x14ac:dyDescent="0.3">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11">
        <f t="shared" si="224"/>
        <v>42233.432129629626</v>
      </c>
      <c r="P3612" s="11">
        <f t="shared" si="225"/>
        <v>42203.432129629626</v>
      </c>
      <c r="Q3612">
        <f t="shared" si="226"/>
        <v>162</v>
      </c>
      <c r="R3612">
        <f t="shared" si="227"/>
        <v>52.35</v>
      </c>
      <c r="S3612" t="s">
        <v>8320</v>
      </c>
      <c r="T3612" t="s">
        <v>8321</v>
      </c>
    </row>
    <row r="3613" spans="1:20" ht="43.2" x14ac:dyDescent="0.3">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11">
        <f t="shared" si="224"/>
        <v>42102.370381944449</v>
      </c>
      <c r="P3613" s="11">
        <f t="shared" si="225"/>
        <v>42072.370381944449</v>
      </c>
      <c r="Q3613">
        <f t="shared" si="226"/>
        <v>136</v>
      </c>
      <c r="R3613">
        <f t="shared" si="227"/>
        <v>66.67</v>
      </c>
      <c r="S3613" t="s">
        <v>8320</v>
      </c>
      <c r="T3613" t="s">
        <v>8321</v>
      </c>
    </row>
    <row r="3614" spans="1:20" ht="43.2" x14ac:dyDescent="0.3">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11">
        <f t="shared" si="224"/>
        <v>41799.726979166669</v>
      </c>
      <c r="P3614" s="11">
        <f t="shared" si="225"/>
        <v>41789.726979166669</v>
      </c>
      <c r="Q3614">
        <f t="shared" si="226"/>
        <v>144</v>
      </c>
      <c r="R3614">
        <f t="shared" si="227"/>
        <v>126.67</v>
      </c>
      <c r="S3614" t="s">
        <v>8320</v>
      </c>
      <c r="T3614" t="s">
        <v>8321</v>
      </c>
    </row>
    <row r="3615" spans="1:20" ht="43.2" x14ac:dyDescent="0.3">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11">
        <f t="shared" si="224"/>
        <v>41818.58997685185</v>
      </c>
      <c r="P3615" s="11">
        <f t="shared" si="225"/>
        <v>41788.58997685185</v>
      </c>
      <c r="Q3615">
        <f t="shared" si="226"/>
        <v>100</v>
      </c>
      <c r="R3615">
        <f t="shared" si="227"/>
        <v>62.5</v>
      </c>
      <c r="S3615" t="s">
        <v>8320</v>
      </c>
      <c r="T3615" t="s">
        <v>8321</v>
      </c>
    </row>
    <row r="3616" spans="1:20" ht="43.2" x14ac:dyDescent="0.3">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11">
        <f t="shared" si="224"/>
        <v>42174.041851851856</v>
      </c>
      <c r="P3616" s="11">
        <f t="shared" si="225"/>
        <v>42144.041851851856</v>
      </c>
      <c r="Q3616">
        <f t="shared" si="226"/>
        <v>101</v>
      </c>
      <c r="R3616">
        <f t="shared" si="227"/>
        <v>35.49</v>
      </c>
      <c r="S3616" t="s">
        <v>8320</v>
      </c>
      <c r="T3616" t="s">
        <v>8321</v>
      </c>
    </row>
    <row r="3617" spans="1:20" ht="43.2" x14ac:dyDescent="0.3">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11">
        <f t="shared" si="224"/>
        <v>42348.593703703707</v>
      </c>
      <c r="P3617" s="11">
        <f t="shared" si="225"/>
        <v>42318.593703703707</v>
      </c>
      <c r="Q3617">
        <f t="shared" si="226"/>
        <v>107</v>
      </c>
      <c r="R3617">
        <f t="shared" si="227"/>
        <v>37.08</v>
      </c>
      <c r="S3617" t="s">
        <v>8320</v>
      </c>
      <c r="T3617" t="s">
        <v>8321</v>
      </c>
    </row>
    <row r="3618" spans="1:20" ht="43.2" x14ac:dyDescent="0.3">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11">
        <f t="shared" si="224"/>
        <v>42082.908148148148</v>
      </c>
      <c r="P3618" s="11">
        <f t="shared" si="225"/>
        <v>42052.949814814812</v>
      </c>
      <c r="Q3618">
        <f t="shared" si="226"/>
        <v>125</v>
      </c>
      <c r="R3618">
        <f t="shared" si="227"/>
        <v>69.33</v>
      </c>
      <c r="S3618" t="s">
        <v>8320</v>
      </c>
      <c r="T3618" t="s">
        <v>8321</v>
      </c>
    </row>
    <row r="3619" spans="1:20" ht="43.2" x14ac:dyDescent="0.3">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11">
        <f t="shared" si="224"/>
        <v>42794</v>
      </c>
      <c r="P3619" s="11">
        <f t="shared" si="225"/>
        <v>42779.610289351855</v>
      </c>
      <c r="Q3619">
        <f t="shared" si="226"/>
        <v>119</v>
      </c>
      <c r="R3619">
        <f t="shared" si="227"/>
        <v>17.25</v>
      </c>
      <c r="S3619" t="s">
        <v>8320</v>
      </c>
      <c r="T3619" t="s">
        <v>8321</v>
      </c>
    </row>
    <row r="3620" spans="1:20" ht="43.2" x14ac:dyDescent="0.3">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11">
        <f t="shared" si="224"/>
        <v>42158.627893518518</v>
      </c>
      <c r="P3620" s="11">
        <f t="shared" si="225"/>
        <v>42128.627893518518</v>
      </c>
      <c r="Q3620">
        <f t="shared" si="226"/>
        <v>101</v>
      </c>
      <c r="R3620">
        <f t="shared" si="227"/>
        <v>36.07</v>
      </c>
      <c r="S3620" t="s">
        <v>8320</v>
      </c>
      <c r="T3620" t="s">
        <v>8321</v>
      </c>
    </row>
    <row r="3621" spans="1:20" ht="43.2" x14ac:dyDescent="0.3">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11">
        <f t="shared" si="224"/>
        <v>42693.916666666672</v>
      </c>
      <c r="P3621" s="11">
        <f t="shared" si="225"/>
        <v>42661.132245370376</v>
      </c>
      <c r="Q3621">
        <f t="shared" si="226"/>
        <v>113</v>
      </c>
      <c r="R3621">
        <f t="shared" si="227"/>
        <v>66.47</v>
      </c>
      <c r="S3621" t="s">
        <v>8320</v>
      </c>
      <c r="T3621" t="s">
        <v>8321</v>
      </c>
    </row>
    <row r="3622" spans="1:20" ht="43.2" x14ac:dyDescent="0.3">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11">
        <f t="shared" si="224"/>
        <v>42068.166666666672</v>
      </c>
      <c r="P3622" s="11">
        <f t="shared" si="225"/>
        <v>42037.938206018516</v>
      </c>
      <c r="Q3622">
        <f t="shared" si="226"/>
        <v>105</v>
      </c>
      <c r="R3622">
        <f t="shared" si="227"/>
        <v>56.07</v>
      </c>
      <c r="S3622" t="s">
        <v>8320</v>
      </c>
      <c r="T3622" t="s">
        <v>8321</v>
      </c>
    </row>
    <row r="3623" spans="1:20" ht="43.2" x14ac:dyDescent="0.3">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11">
        <f t="shared" si="224"/>
        <v>42643.875</v>
      </c>
      <c r="P3623" s="11">
        <f t="shared" si="225"/>
        <v>42619.935694444444</v>
      </c>
      <c r="Q3623">
        <f t="shared" si="226"/>
        <v>110</v>
      </c>
      <c r="R3623">
        <f t="shared" si="227"/>
        <v>47.03</v>
      </c>
      <c r="S3623" t="s">
        <v>8320</v>
      </c>
      <c r="T3623" t="s">
        <v>8321</v>
      </c>
    </row>
    <row r="3624" spans="1:20" ht="28.8" x14ac:dyDescent="0.3">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11">
        <f t="shared" si="224"/>
        <v>41910.140972222223</v>
      </c>
      <c r="P3624" s="11">
        <f t="shared" si="225"/>
        <v>41877.221886574072</v>
      </c>
      <c r="Q3624">
        <f t="shared" si="226"/>
        <v>100</v>
      </c>
      <c r="R3624">
        <f t="shared" si="227"/>
        <v>47.67</v>
      </c>
      <c r="S3624" t="s">
        <v>8320</v>
      </c>
      <c r="T3624" t="s">
        <v>8321</v>
      </c>
    </row>
    <row r="3625" spans="1:20" ht="28.8" x14ac:dyDescent="0.3">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11">
        <f t="shared" si="224"/>
        <v>41846.291666666664</v>
      </c>
      <c r="P3625" s="11">
        <f t="shared" si="225"/>
        <v>41828.736921296295</v>
      </c>
      <c r="Q3625">
        <f t="shared" si="226"/>
        <v>120</v>
      </c>
      <c r="R3625">
        <f t="shared" si="227"/>
        <v>88.24</v>
      </c>
      <c r="S3625" t="s">
        <v>8320</v>
      </c>
      <c r="T3625" t="s">
        <v>8321</v>
      </c>
    </row>
    <row r="3626" spans="1:20" ht="72" x14ac:dyDescent="0.3">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11">
        <f t="shared" si="224"/>
        <v>42605.774189814809</v>
      </c>
      <c r="P3626" s="11">
        <f t="shared" si="225"/>
        <v>42545.774189814809</v>
      </c>
      <c r="Q3626">
        <f t="shared" si="226"/>
        <v>105</v>
      </c>
      <c r="R3626">
        <f t="shared" si="227"/>
        <v>80.72</v>
      </c>
      <c r="S3626" t="s">
        <v>8320</v>
      </c>
      <c r="T3626" t="s">
        <v>8321</v>
      </c>
    </row>
    <row r="3627" spans="1:20" ht="57.6" x14ac:dyDescent="0.3">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11">
        <f t="shared" si="224"/>
        <v>42187.652511574073</v>
      </c>
      <c r="P3627" s="11">
        <f t="shared" si="225"/>
        <v>42157.652511574073</v>
      </c>
      <c r="Q3627">
        <f t="shared" si="226"/>
        <v>103</v>
      </c>
      <c r="R3627">
        <f t="shared" si="227"/>
        <v>39.49</v>
      </c>
      <c r="S3627" t="s">
        <v>8320</v>
      </c>
      <c r="T3627" t="s">
        <v>8321</v>
      </c>
    </row>
    <row r="3628" spans="1:20" ht="43.2" x14ac:dyDescent="0.3">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11">
        <f t="shared" si="224"/>
        <v>41867.667326388888</v>
      </c>
      <c r="P3628" s="11">
        <f t="shared" si="225"/>
        <v>41846.667326388888</v>
      </c>
      <c r="Q3628">
        <f t="shared" si="226"/>
        <v>102</v>
      </c>
      <c r="R3628">
        <f t="shared" si="227"/>
        <v>84.85</v>
      </c>
      <c r="S3628" t="s">
        <v>8320</v>
      </c>
      <c r="T3628" t="s">
        <v>8321</v>
      </c>
    </row>
    <row r="3629" spans="1:20" ht="43.2" x14ac:dyDescent="0.3">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11">
        <f t="shared" si="224"/>
        <v>42511.165972222225</v>
      </c>
      <c r="P3629" s="11">
        <f t="shared" si="225"/>
        <v>42460.741747685184</v>
      </c>
      <c r="Q3629">
        <f t="shared" si="226"/>
        <v>100</v>
      </c>
      <c r="R3629">
        <f t="shared" si="227"/>
        <v>68.97</v>
      </c>
      <c r="S3629" t="s">
        <v>8320</v>
      </c>
      <c r="T3629" t="s">
        <v>8321</v>
      </c>
    </row>
    <row r="3630" spans="1:20" ht="43.2" x14ac:dyDescent="0.3">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11">
        <f t="shared" si="224"/>
        <v>42351.874953703707</v>
      </c>
      <c r="P3630" s="11">
        <f t="shared" si="225"/>
        <v>42291.833287037036</v>
      </c>
      <c r="Q3630">
        <f t="shared" si="226"/>
        <v>0</v>
      </c>
      <c r="R3630">
        <f t="shared" si="227"/>
        <v>0</v>
      </c>
      <c r="S3630" t="s">
        <v>8320</v>
      </c>
      <c r="T3630" t="s">
        <v>8362</v>
      </c>
    </row>
    <row r="3631" spans="1:20" ht="57.6" x14ac:dyDescent="0.3">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11">
        <f t="shared" si="224"/>
        <v>42495.708333333328</v>
      </c>
      <c r="P3631" s="11">
        <f t="shared" si="225"/>
        <v>42437.094490740739</v>
      </c>
      <c r="Q3631">
        <f t="shared" si="226"/>
        <v>0</v>
      </c>
      <c r="R3631">
        <f t="shared" si="227"/>
        <v>1</v>
      </c>
      <c r="S3631" t="s">
        <v>8320</v>
      </c>
      <c r="T3631" t="s">
        <v>8362</v>
      </c>
    </row>
    <row r="3632" spans="1:20" ht="43.2" x14ac:dyDescent="0.3">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11">
        <f t="shared" si="224"/>
        <v>41972.888773148152</v>
      </c>
      <c r="P3632" s="11">
        <f t="shared" si="225"/>
        <v>41942.84710648148</v>
      </c>
      <c r="Q3632">
        <f t="shared" si="226"/>
        <v>0</v>
      </c>
      <c r="R3632">
        <f t="shared" si="227"/>
        <v>1</v>
      </c>
      <c r="S3632" t="s">
        <v>8320</v>
      </c>
      <c r="T3632" t="s">
        <v>8362</v>
      </c>
    </row>
    <row r="3633" spans="1:20" ht="57.6" x14ac:dyDescent="0.3">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11">
        <f t="shared" si="224"/>
        <v>41905.165972222225</v>
      </c>
      <c r="P3633" s="11">
        <f t="shared" si="225"/>
        <v>41880.753437499996</v>
      </c>
      <c r="Q3633">
        <f t="shared" si="226"/>
        <v>51</v>
      </c>
      <c r="R3633">
        <f t="shared" si="227"/>
        <v>147.88</v>
      </c>
      <c r="S3633" t="s">
        <v>8320</v>
      </c>
      <c r="T3633" t="s">
        <v>8362</v>
      </c>
    </row>
    <row r="3634" spans="1:20" ht="43.2" x14ac:dyDescent="0.3">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11">
        <f t="shared" si="224"/>
        <v>41966.936909722222</v>
      </c>
      <c r="P3634" s="11">
        <f t="shared" si="225"/>
        <v>41946.936909722222</v>
      </c>
      <c r="Q3634">
        <f t="shared" si="226"/>
        <v>20</v>
      </c>
      <c r="R3634">
        <f t="shared" si="227"/>
        <v>100</v>
      </c>
      <c r="S3634" t="s">
        <v>8320</v>
      </c>
      <c r="T3634" t="s">
        <v>8362</v>
      </c>
    </row>
    <row r="3635" spans="1:20" ht="43.2" x14ac:dyDescent="0.3">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11">
        <f t="shared" si="224"/>
        <v>42693.041666666672</v>
      </c>
      <c r="P3635" s="11">
        <f t="shared" si="225"/>
        <v>42649.623460648145</v>
      </c>
      <c r="Q3635">
        <f t="shared" si="226"/>
        <v>35</v>
      </c>
      <c r="R3635">
        <f t="shared" si="227"/>
        <v>56.84</v>
      </c>
      <c r="S3635" t="s">
        <v>8320</v>
      </c>
      <c r="T3635" t="s">
        <v>8362</v>
      </c>
    </row>
    <row r="3636" spans="1:20" ht="43.2" x14ac:dyDescent="0.3">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11">
        <f t="shared" si="224"/>
        <v>42749.165972222225</v>
      </c>
      <c r="P3636" s="11">
        <f t="shared" si="225"/>
        <v>42701.166365740741</v>
      </c>
      <c r="Q3636">
        <f t="shared" si="226"/>
        <v>4</v>
      </c>
      <c r="R3636">
        <f t="shared" si="227"/>
        <v>176.94</v>
      </c>
      <c r="S3636" t="s">
        <v>8320</v>
      </c>
      <c r="T3636" t="s">
        <v>8362</v>
      </c>
    </row>
    <row r="3637" spans="1:20" ht="28.8" x14ac:dyDescent="0.3">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11">
        <f t="shared" si="224"/>
        <v>42480.88282407407</v>
      </c>
      <c r="P3637" s="11">
        <f t="shared" si="225"/>
        <v>42450.88282407407</v>
      </c>
      <c r="Q3637">
        <f t="shared" si="226"/>
        <v>36</v>
      </c>
      <c r="R3637">
        <f t="shared" si="227"/>
        <v>127.6</v>
      </c>
      <c r="S3637" t="s">
        <v>8320</v>
      </c>
      <c r="T3637" t="s">
        <v>8362</v>
      </c>
    </row>
    <row r="3638" spans="1:20" ht="43.2" x14ac:dyDescent="0.3">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11">
        <f t="shared" si="224"/>
        <v>42261.694780092599</v>
      </c>
      <c r="P3638" s="11">
        <f t="shared" si="225"/>
        <v>42226.694780092599</v>
      </c>
      <c r="Q3638">
        <f t="shared" si="226"/>
        <v>0</v>
      </c>
      <c r="R3638">
        <f t="shared" si="227"/>
        <v>0</v>
      </c>
      <c r="S3638" t="s">
        <v>8320</v>
      </c>
      <c r="T3638" t="s">
        <v>8362</v>
      </c>
    </row>
    <row r="3639" spans="1:20" ht="57.6" x14ac:dyDescent="0.3">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11">
        <f t="shared" si="224"/>
        <v>42005.700636574074</v>
      </c>
      <c r="P3639" s="11">
        <f t="shared" si="225"/>
        <v>41975.700636574074</v>
      </c>
      <c r="Q3639">
        <f t="shared" si="226"/>
        <v>31</v>
      </c>
      <c r="R3639">
        <f t="shared" si="227"/>
        <v>66.14</v>
      </c>
      <c r="S3639" t="s">
        <v>8320</v>
      </c>
      <c r="T3639" t="s">
        <v>8362</v>
      </c>
    </row>
    <row r="3640" spans="1:20" ht="28.8" x14ac:dyDescent="0.3">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11">
        <f t="shared" si="224"/>
        <v>42113.631157407406</v>
      </c>
      <c r="P3640" s="11">
        <f t="shared" si="225"/>
        <v>42053.672824074078</v>
      </c>
      <c r="Q3640">
        <f t="shared" si="226"/>
        <v>7</v>
      </c>
      <c r="R3640">
        <f t="shared" si="227"/>
        <v>108</v>
      </c>
      <c r="S3640" t="s">
        <v>8320</v>
      </c>
      <c r="T3640" t="s">
        <v>8362</v>
      </c>
    </row>
    <row r="3641" spans="1:20" ht="43.2" x14ac:dyDescent="0.3">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11">
        <f t="shared" si="224"/>
        <v>42650.632638888885</v>
      </c>
      <c r="P3641" s="11">
        <f t="shared" si="225"/>
        <v>42590.677152777775</v>
      </c>
      <c r="Q3641">
        <f t="shared" si="226"/>
        <v>0</v>
      </c>
      <c r="R3641">
        <f t="shared" si="227"/>
        <v>1</v>
      </c>
      <c r="S3641" t="s">
        <v>8320</v>
      </c>
      <c r="T3641" t="s">
        <v>8362</v>
      </c>
    </row>
    <row r="3642" spans="1:20" ht="72" x14ac:dyDescent="0.3">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11">
        <f t="shared" si="224"/>
        <v>42134.781597222223</v>
      </c>
      <c r="P3642" s="11">
        <f t="shared" si="225"/>
        <v>42104.781597222223</v>
      </c>
      <c r="Q3642">
        <f t="shared" si="226"/>
        <v>6</v>
      </c>
      <c r="R3642">
        <f t="shared" si="227"/>
        <v>18.329999999999998</v>
      </c>
      <c r="S3642" t="s">
        <v>8320</v>
      </c>
      <c r="T3642" t="s">
        <v>8362</v>
      </c>
    </row>
    <row r="3643" spans="1:20" ht="43.2" x14ac:dyDescent="0.3">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11">
        <f t="shared" si="224"/>
        <v>41917.208333333336</v>
      </c>
      <c r="P3643" s="11">
        <f t="shared" si="225"/>
        <v>41899.627071759263</v>
      </c>
      <c r="Q3643">
        <f t="shared" si="226"/>
        <v>0</v>
      </c>
      <c r="R3643">
        <f t="shared" si="227"/>
        <v>0</v>
      </c>
      <c r="S3643" t="s">
        <v>8320</v>
      </c>
      <c r="T3643" t="s">
        <v>8362</v>
      </c>
    </row>
    <row r="3644" spans="1:20" ht="57.6" x14ac:dyDescent="0.3">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11">
        <f t="shared" si="224"/>
        <v>42338.708333333328</v>
      </c>
      <c r="P3644" s="11">
        <f t="shared" si="225"/>
        <v>42297.816284722227</v>
      </c>
      <c r="Q3644">
        <f t="shared" si="226"/>
        <v>2</v>
      </c>
      <c r="R3644">
        <f t="shared" si="227"/>
        <v>7.5</v>
      </c>
      <c r="S3644" t="s">
        <v>8320</v>
      </c>
      <c r="T3644" t="s">
        <v>8362</v>
      </c>
    </row>
    <row r="3645" spans="1:20" ht="43.2" x14ac:dyDescent="0.3">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11">
        <f t="shared" si="224"/>
        <v>42325.185636574075</v>
      </c>
      <c r="P3645" s="11">
        <f t="shared" si="225"/>
        <v>42285.143969907411</v>
      </c>
      <c r="Q3645">
        <f t="shared" si="226"/>
        <v>0</v>
      </c>
      <c r="R3645">
        <f t="shared" si="227"/>
        <v>0</v>
      </c>
      <c r="S3645" t="s">
        <v>8320</v>
      </c>
      <c r="T3645" t="s">
        <v>8362</v>
      </c>
    </row>
    <row r="3646" spans="1:20" ht="43.2" x14ac:dyDescent="0.3">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11">
        <f t="shared" si="224"/>
        <v>42437.207638888889</v>
      </c>
      <c r="P3646" s="11">
        <f t="shared" si="225"/>
        <v>42409.241747685184</v>
      </c>
      <c r="Q3646">
        <f t="shared" si="226"/>
        <v>16</v>
      </c>
      <c r="R3646">
        <f t="shared" si="227"/>
        <v>68.42</v>
      </c>
      <c r="S3646" t="s">
        <v>8320</v>
      </c>
      <c r="T3646" t="s">
        <v>8362</v>
      </c>
    </row>
    <row r="3647" spans="1:20" ht="43.2" x14ac:dyDescent="0.3">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11">
        <f t="shared" si="224"/>
        <v>42696.012013888889</v>
      </c>
      <c r="P3647" s="11">
        <f t="shared" si="225"/>
        <v>42665.970347222217</v>
      </c>
      <c r="Q3647">
        <f t="shared" si="226"/>
        <v>0</v>
      </c>
      <c r="R3647">
        <f t="shared" si="227"/>
        <v>1</v>
      </c>
      <c r="S3647" t="s">
        <v>8320</v>
      </c>
      <c r="T3647" t="s">
        <v>8362</v>
      </c>
    </row>
    <row r="3648" spans="1:20" ht="43.2" x14ac:dyDescent="0.3">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11">
        <f t="shared" si="224"/>
        <v>42171.979166666672</v>
      </c>
      <c r="P3648" s="11">
        <f t="shared" si="225"/>
        <v>42140.421319444446</v>
      </c>
      <c r="Q3648">
        <f t="shared" si="226"/>
        <v>5</v>
      </c>
      <c r="R3648">
        <f t="shared" si="227"/>
        <v>60.13</v>
      </c>
      <c r="S3648" t="s">
        <v>8320</v>
      </c>
      <c r="T3648" t="s">
        <v>8362</v>
      </c>
    </row>
    <row r="3649" spans="1:20" ht="43.2" x14ac:dyDescent="0.3">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11">
        <f t="shared" si="224"/>
        <v>42643.749155092592</v>
      </c>
      <c r="P3649" s="11">
        <f t="shared" si="225"/>
        <v>42598.749155092592</v>
      </c>
      <c r="Q3649">
        <f t="shared" si="226"/>
        <v>6</v>
      </c>
      <c r="R3649">
        <f t="shared" si="227"/>
        <v>15</v>
      </c>
      <c r="S3649" t="s">
        <v>8320</v>
      </c>
      <c r="T3649" t="s">
        <v>8362</v>
      </c>
    </row>
    <row r="3650" spans="1:20" ht="28.8" x14ac:dyDescent="0.3">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11">
        <f t="shared" ref="O3650:O3713" si="228">(((I3650/60)/60)/24)+DATE(1970,1,1)</f>
        <v>41917.292187500003</v>
      </c>
      <c r="P3650" s="11">
        <f t="shared" ref="P3650:P3713" si="229">(((J3650/60)/60)/24)+DATE(1970,1,1)</f>
        <v>41887.292187500003</v>
      </c>
      <c r="Q3650">
        <f t="shared" ref="Q3650:Q3713" si="230">ROUND(E3650/D3650*100,0)</f>
        <v>100</v>
      </c>
      <c r="R3650">
        <f t="shared" si="227"/>
        <v>550.04</v>
      </c>
      <c r="S3650" t="s">
        <v>8320</v>
      </c>
      <c r="T3650" t="s">
        <v>8321</v>
      </c>
    </row>
    <row r="3651" spans="1:20" ht="43.2" x14ac:dyDescent="0.3">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11">
        <f t="shared" si="228"/>
        <v>41806.712893518517</v>
      </c>
      <c r="P3651" s="11">
        <f t="shared" si="229"/>
        <v>41780.712893518517</v>
      </c>
      <c r="Q3651">
        <f t="shared" si="230"/>
        <v>104</v>
      </c>
      <c r="R3651">
        <f t="shared" ref="R3651:R3714" si="231">IFERROR(ROUND(E3651/L3651,2),0)</f>
        <v>97.5</v>
      </c>
      <c r="S3651" t="s">
        <v>8320</v>
      </c>
      <c r="T3651" t="s">
        <v>8321</v>
      </c>
    </row>
    <row r="3652" spans="1:20" ht="43.2" x14ac:dyDescent="0.3">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11">
        <f t="shared" si="228"/>
        <v>42402.478981481487</v>
      </c>
      <c r="P3652" s="11">
        <f t="shared" si="229"/>
        <v>42381.478981481487</v>
      </c>
      <c r="Q3652">
        <f t="shared" si="230"/>
        <v>100</v>
      </c>
      <c r="R3652">
        <f t="shared" si="231"/>
        <v>29.41</v>
      </c>
      <c r="S3652" t="s">
        <v>8320</v>
      </c>
      <c r="T3652" t="s">
        <v>8321</v>
      </c>
    </row>
    <row r="3653" spans="1:20" ht="43.2" x14ac:dyDescent="0.3">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11">
        <f t="shared" si="228"/>
        <v>41861.665972222225</v>
      </c>
      <c r="P3653" s="11">
        <f t="shared" si="229"/>
        <v>41828.646319444444</v>
      </c>
      <c r="Q3653">
        <f t="shared" si="230"/>
        <v>104</v>
      </c>
      <c r="R3653">
        <f t="shared" si="231"/>
        <v>57.78</v>
      </c>
      <c r="S3653" t="s">
        <v>8320</v>
      </c>
      <c r="T3653" t="s">
        <v>8321</v>
      </c>
    </row>
    <row r="3654" spans="1:20" ht="43.2" x14ac:dyDescent="0.3">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11">
        <f t="shared" si="228"/>
        <v>42607.165972222225</v>
      </c>
      <c r="P3654" s="11">
        <f t="shared" si="229"/>
        <v>42596.644699074073</v>
      </c>
      <c r="Q3654">
        <f t="shared" si="230"/>
        <v>251</v>
      </c>
      <c r="R3654">
        <f t="shared" si="231"/>
        <v>44.24</v>
      </c>
      <c r="S3654" t="s">
        <v>8320</v>
      </c>
      <c r="T3654" t="s">
        <v>8321</v>
      </c>
    </row>
    <row r="3655" spans="1:20" ht="43.2" x14ac:dyDescent="0.3">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11">
        <f t="shared" si="228"/>
        <v>42221.363506944443</v>
      </c>
      <c r="P3655" s="11">
        <f t="shared" si="229"/>
        <v>42191.363506944443</v>
      </c>
      <c r="Q3655">
        <f t="shared" si="230"/>
        <v>101</v>
      </c>
      <c r="R3655">
        <f t="shared" si="231"/>
        <v>60.91</v>
      </c>
      <c r="S3655" t="s">
        <v>8320</v>
      </c>
      <c r="T3655" t="s">
        <v>8321</v>
      </c>
    </row>
    <row r="3656" spans="1:20" ht="57.6" x14ac:dyDescent="0.3">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11">
        <f t="shared" si="228"/>
        <v>42463.708333333328</v>
      </c>
      <c r="P3656" s="11">
        <f t="shared" si="229"/>
        <v>42440.416504629626</v>
      </c>
      <c r="Q3656">
        <f t="shared" si="230"/>
        <v>174</v>
      </c>
      <c r="R3656">
        <f t="shared" si="231"/>
        <v>68.84</v>
      </c>
      <c r="S3656" t="s">
        <v>8320</v>
      </c>
      <c r="T3656" t="s">
        <v>8321</v>
      </c>
    </row>
    <row r="3657" spans="1:20" ht="57.6" x14ac:dyDescent="0.3">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11">
        <f t="shared" si="228"/>
        <v>42203.290972222225</v>
      </c>
      <c r="P3657" s="11">
        <f t="shared" si="229"/>
        <v>42173.803217592591</v>
      </c>
      <c r="Q3657">
        <f t="shared" si="230"/>
        <v>116</v>
      </c>
      <c r="R3657">
        <f t="shared" si="231"/>
        <v>73.58</v>
      </c>
      <c r="S3657" t="s">
        <v>8320</v>
      </c>
      <c r="T3657" t="s">
        <v>8321</v>
      </c>
    </row>
    <row r="3658" spans="1:20" ht="43.2" x14ac:dyDescent="0.3">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11">
        <f t="shared" si="228"/>
        <v>42767.957638888889</v>
      </c>
      <c r="P3658" s="11">
        <f t="shared" si="229"/>
        <v>42737.910138888896</v>
      </c>
      <c r="Q3658">
        <f t="shared" si="230"/>
        <v>106</v>
      </c>
      <c r="R3658">
        <f t="shared" si="231"/>
        <v>115.02</v>
      </c>
      <c r="S3658" t="s">
        <v>8320</v>
      </c>
      <c r="T3658" t="s">
        <v>8321</v>
      </c>
    </row>
    <row r="3659" spans="1:20" ht="43.2" x14ac:dyDescent="0.3">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11">
        <f t="shared" si="228"/>
        <v>42522.904166666667</v>
      </c>
      <c r="P3659" s="11">
        <f t="shared" si="229"/>
        <v>42499.629849537043</v>
      </c>
      <c r="Q3659">
        <f t="shared" si="230"/>
        <v>111</v>
      </c>
      <c r="R3659">
        <f t="shared" si="231"/>
        <v>110.75</v>
      </c>
      <c r="S3659" t="s">
        <v>8320</v>
      </c>
      <c r="T3659" t="s">
        <v>8321</v>
      </c>
    </row>
    <row r="3660" spans="1:20" ht="28.8" x14ac:dyDescent="0.3">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11">
        <f t="shared" si="228"/>
        <v>41822.165972222225</v>
      </c>
      <c r="P3660" s="11">
        <f t="shared" si="229"/>
        <v>41775.858564814815</v>
      </c>
      <c r="Q3660">
        <f t="shared" si="230"/>
        <v>101</v>
      </c>
      <c r="R3660">
        <f t="shared" si="231"/>
        <v>75.5</v>
      </c>
      <c r="S3660" t="s">
        <v>8320</v>
      </c>
      <c r="T3660" t="s">
        <v>8321</v>
      </c>
    </row>
    <row r="3661" spans="1:20" ht="43.2" x14ac:dyDescent="0.3">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11">
        <f t="shared" si="228"/>
        <v>42082.610416666663</v>
      </c>
      <c r="P3661" s="11">
        <f t="shared" si="229"/>
        <v>42055.277199074073</v>
      </c>
      <c r="Q3661">
        <f t="shared" si="230"/>
        <v>102</v>
      </c>
      <c r="R3661">
        <f t="shared" si="231"/>
        <v>235.46</v>
      </c>
      <c r="S3661" t="s">
        <v>8320</v>
      </c>
      <c r="T3661" t="s">
        <v>8321</v>
      </c>
    </row>
    <row r="3662" spans="1:20" ht="57.6" x14ac:dyDescent="0.3">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11">
        <f t="shared" si="228"/>
        <v>41996.881076388891</v>
      </c>
      <c r="P3662" s="11">
        <f t="shared" si="229"/>
        <v>41971.881076388891</v>
      </c>
      <c r="Q3662">
        <f t="shared" si="230"/>
        <v>100</v>
      </c>
      <c r="R3662">
        <f t="shared" si="231"/>
        <v>11.36</v>
      </c>
      <c r="S3662" t="s">
        <v>8320</v>
      </c>
      <c r="T3662" t="s">
        <v>8321</v>
      </c>
    </row>
    <row r="3663" spans="1:20" ht="43.2" x14ac:dyDescent="0.3">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11">
        <f t="shared" si="228"/>
        <v>42470.166666666672</v>
      </c>
      <c r="P3663" s="11">
        <f t="shared" si="229"/>
        <v>42447.896666666667</v>
      </c>
      <c r="Q3663">
        <f t="shared" si="230"/>
        <v>111</v>
      </c>
      <c r="R3663">
        <f t="shared" si="231"/>
        <v>92.5</v>
      </c>
      <c r="S3663" t="s">
        <v>8320</v>
      </c>
      <c r="T3663" t="s">
        <v>8321</v>
      </c>
    </row>
    <row r="3664" spans="1:20" ht="57.6" x14ac:dyDescent="0.3">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11">
        <f t="shared" si="228"/>
        <v>42094.178402777776</v>
      </c>
      <c r="P3664" s="11">
        <f t="shared" si="229"/>
        <v>42064.220069444447</v>
      </c>
      <c r="Q3664">
        <f t="shared" si="230"/>
        <v>101</v>
      </c>
      <c r="R3664">
        <f t="shared" si="231"/>
        <v>202.85</v>
      </c>
      <c r="S3664" t="s">
        <v>8320</v>
      </c>
      <c r="T3664" t="s">
        <v>8321</v>
      </c>
    </row>
    <row r="3665" spans="1:20" ht="43.2" x14ac:dyDescent="0.3">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11">
        <f t="shared" si="228"/>
        <v>42725.493402777778</v>
      </c>
      <c r="P3665" s="11">
        <f t="shared" si="229"/>
        <v>42665.451736111107</v>
      </c>
      <c r="Q3665">
        <f t="shared" si="230"/>
        <v>104</v>
      </c>
      <c r="R3665">
        <f t="shared" si="231"/>
        <v>26</v>
      </c>
      <c r="S3665" t="s">
        <v>8320</v>
      </c>
      <c r="T3665" t="s">
        <v>8321</v>
      </c>
    </row>
    <row r="3666" spans="1:20" ht="43.2" x14ac:dyDescent="0.3">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11">
        <f t="shared" si="228"/>
        <v>42537.248715277776</v>
      </c>
      <c r="P3666" s="11">
        <f t="shared" si="229"/>
        <v>42523.248715277776</v>
      </c>
      <c r="Q3666">
        <f t="shared" si="230"/>
        <v>109</v>
      </c>
      <c r="R3666">
        <f t="shared" si="231"/>
        <v>46.05</v>
      </c>
      <c r="S3666" t="s">
        <v>8320</v>
      </c>
      <c r="T3666" t="s">
        <v>8321</v>
      </c>
    </row>
    <row r="3667" spans="1:20" ht="43.2" x14ac:dyDescent="0.3">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11">
        <f t="shared" si="228"/>
        <v>42305.829166666663</v>
      </c>
      <c r="P3667" s="11">
        <f t="shared" si="229"/>
        <v>42294.808124999996</v>
      </c>
      <c r="Q3667">
        <f t="shared" si="230"/>
        <v>115</v>
      </c>
      <c r="R3667">
        <f t="shared" si="231"/>
        <v>51</v>
      </c>
      <c r="S3667" t="s">
        <v>8320</v>
      </c>
      <c r="T3667" t="s">
        <v>8321</v>
      </c>
    </row>
    <row r="3668" spans="1:20" ht="28.8" x14ac:dyDescent="0.3">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11">
        <f t="shared" si="228"/>
        <v>41844.291666666664</v>
      </c>
      <c r="P3668" s="11">
        <f t="shared" si="229"/>
        <v>41822.90488425926</v>
      </c>
      <c r="Q3668">
        <f t="shared" si="230"/>
        <v>100</v>
      </c>
      <c r="R3668">
        <f t="shared" si="231"/>
        <v>31.58</v>
      </c>
      <c r="S3668" t="s">
        <v>8320</v>
      </c>
      <c r="T3668" t="s">
        <v>8321</v>
      </c>
    </row>
    <row r="3669" spans="1:20" ht="43.2" x14ac:dyDescent="0.3">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11">
        <f t="shared" si="228"/>
        <v>42203.970127314817</v>
      </c>
      <c r="P3669" s="11">
        <f t="shared" si="229"/>
        <v>42173.970127314817</v>
      </c>
      <c r="Q3669">
        <f t="shared" si="230"/>
        <v>103</v>
      </c>
      <c r="R3669">
        <f t="shared" si="231"/>
        <v>53.36</v>
      </c>
      <c r="S3669" t="s">
        <v>8320</v>
      </c>
      <c r="T3669" t="s">
        <v>8321</v>
      </c>
    </row>
    <row r="3670" spans="1:20" ht="43.2" x14ac:dyDescent="0.3">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11">
        <f t="shared" si="228"/>
        <v>42208.772916666669</v>
      </c>
      <c r="P3670" s="11">
        <f t="shared" si="229"/>
        <v>42185.556157407409</v>
      </c>
      <c r="Q3670">
        <f t="shared" si="230"/>
        <v>104</v>
      </c>
      <c r="R3670">
        <f t="shared" si="231"/>
        <v>36.96</v>
      </c>
      <c r="S3670" t="s">
        <v>8320</v>
      </c>
      <c r="T3670" t="s">
        <v>8321</v>
      </c>
    </row>
    <row r="3671" spans="1:20" ht="43.2" x14ac:dyDescent="0.3">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11">
        <f t="shared" si="228"/>
        <v>42166.675196759257</v>
      </c>
      <c r="P3671" s="11">
        <f t="shared" si="229"/>
        <v>42136.675196759257</v>
      </c>
      <c r="Q3671">
        <f t="shared" si="230"/>
        <v>138</v>
      </c>
      <c r="R3671">
        <f t="shared" si="231"/>
        <v>81.290000000000006</v>
      </c>
      <c r="S3671" t="s">
        <v>8320</v>
      </c>
      <c r="T3671" t="s">
        <v>8321</v>
      </c>
    </row>
    <row r="3672" spans="1:20" ht="43.2" x14ac:dyDescent="0.3">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11">
        <f t="shared" si="228"/>
        <v>42155.958333333328</v>
      </c>
      <c r="P3672" s="11">
        <f t="shared" si="229"/>
        <v>42142.514016203699</v>
      </c>
      <c r="Q3672">
        <f t="shared" si="230"/>
        <v>110</v>
      </c>
      <c r="R3672">
        <f t="shared" si="231"/>
        <v>20.079999999999998</v>
      </c>
      <c r="S3672" t="s">
        <v>8320</v>
      </c>
      <c r="T3672" t="s">
        <v>8321</v>
      </c>
    </row>
    <row r="3673" spans="1:20" ht="43.2" x14ac:dyDescent="0.3">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11">
        <f t="shared" si="228"/>
        <v>41841.165972222225</v>
      </c>
      <c r="P3673" s="11">
        <f t="shared" si="229"/>
        <v>41820.62809027778</v>
      </c>
      <c r="Q3673">
        <f t="shared" si="230"/>
        <v>101</v>
      </c>
      <c r="R3673">
        <f t="shared" si="231"/>
        <v>88.25</v>
      </c>
      <c r="S3673" t="s">
        <v>8320</v>
      </c>
      <c r="T3673" t="s">
        <v>8321</v>
      </c>
    </row>
    <row r="3674" spans="1:20" ht="57.6" x14ac:dyDescent="0.3">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11">
        <f t="shared" si="228"/>
        <v>41908.946574074071</v>
      </c>
      <c r="P3674" s="11">
        <f t="shared" si="229"/>
        <v>41878.946574074071</v>
      </c>
      <c r="Q3674">
        <f t="shared" si="230"/>
        <v>102</v>
      </c>
      <c r="R3674">
        <f t="shared" si="231"/>
        <v>53.44</v>
      </c>
      <c r="S3674" t="s">
        <v>8320</v>
      </c>
      <c r="T3674" t="s">
        <v>8321</v>
      </c>
    </row>
    <row r="3675" spans="1:20" ht="43.2" x14ac:dyDescent="0.3">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11">
        <f t="shared" si="228"/>
        <v>41948.536111111112</v>
      </c>
      <c r="P3675" s="11">
        <f t="shared" si="229"/>
        <v>41914.295104166667</v>
      </c>
      <c r="Q3675">
        <f t="shared" si="230"/>
        <v>114</v>
      </c>
      <c r="R3675">
        <f t="shared" si="231"/>
        <v>39.869999999999997</v>
      </c>
      <c r="S3675" t="s">
        <v>8320</v>
      </c>
      <c r="T3675" t="s">
        <v>8321</v>
      </c>
    </row>
    <row r="3676" spans="1:20" ht="43.2" x14ac:dyDescent="0.3">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11">
        <f t="shared" si="228"/>
        <v>42616.873020833329</v>
      </c>
      <c r="P3676" s="11">
        <f t="shared" si="229"/>
        <v>42556.873020833329</v>
      </c>
      <c r="Q3676">
        <f t="shared" si="230"/>
        <v>100</v>
      </c>
      <c r="R3676">
        <f t="shared" si="231"/>
        <v>145.16</v>
      </c>
      <c r="S3676" t="s">
        <v>8320</v>
      </c>
      <c r="T3676" t="s">
        <v>8321</v>
      </c>
    </row>
    <row r="3677" spans="1:20" ht="43.2" x14ac:dyDescent="0.3">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11">
        <f t="shared" si="228"/>
        <v>42505.958333333328</v>
      </c>
      <c r="P3677" s="11">
        <f t="shared" si="229"/>
        <v>42493.597013888888</v>
      </c>
      <c r="Q3677">
        <f t="shared" si="230"/>
        <v>140</v>
      </c>
      <c r="R3677">
        <f t="shared" si="231"/>
        <v>23.33</v>
      </c>
      <c r="S3677" t="s">
        <v>8320</v>
      </c>
      <c r="T3677" t="s">
        <v>8321</v>
      </c>
    </row>
    <row r="3678" spans="1:20" ht="43.2" x14ac:dyDescent="0.3">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11">
        <f t="shared" si="228"/>
        <v>41894.815787037034</v>
      </c>
      <c r="P3678" s="11">
        <f t="shared" si="229"/>
        <v>41876.815787037034</v>
      </c>
      <c r="Q3678">
        <f t="shared" si="230"/>
        <v>129</v>
      </c>
      <c r="R3678">
        <f t="shared" si="231"/>
        <v>64.38</v>
      </c>
      <c r="S3678" t="s">
        <v>8320</v>
      </c>
      <c r="T3678" t="s">
        <v>8321</v>
      </c>
    </row>
    <row r="3679" spans="1:20" ht="43.2" x14ac:dyDescent="0.3">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11">
        <f t="shared" si="228"/>
        <v>41823.165972222225</v>
      </c>
      <c r="P3679" s="11">
        <f t="shared" si="229"/>
        <v>41802.574282407404</v>
      </c>
      <c r="Q3679">
        <f t="shared" si="230"/>
        <v>103</v>
      </c>
      <c r="R3679">
        <f t="shared" si="231"/>
        <v>62.05</v>
      </c>
      <c r="S3679" t="s">
        <v>8320</v>
      </c>
      <c r="T3679" t="s">
        <v>8321</v>
      </c>
    </row>
    <row r="3680" spans="1:20" ht="43.2" x14ac:dyDescent="0.3">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11">
        <f t="shared" si="228"/>
        <v>42155.531226851846</v>
      </c>
      <c r="P3680" s="11">
        <f t="shared" si="229"/>
        <v>42120.531226851846</v>
      </c>
      <c r="Q3680">
        <f t="shared" si="230"/>
        <v>103</v>
      </c>
      <c r="R3680">
        <f t="shared" si="231"/>
        <v>66.13</v>
      </c>
      <c r="S3680" t="s">
        <v>8320</v>
      </c>
      <c r="T3680" t="s">
        <v>8321</v>
      </c>
    </row>
    <row r="3681" spans="1:20" ht="43.2" x14ac:dyDescent="0.3">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11">
        <f t="shared" si="228"/>
        <v>41821.207638888889</v>
      </c>
      <c r="P3681" s="11">
        <f t="shared" si="229"/>
        <v>41786.761354166665</v>
      </c>
      <c r="Q3681">
        <f t="shared" si="230"/>
        <v>110</v>
      </c>
      <c r="R3681">
        <f t="shared" si="231"/>
        <v>73.400000000000006</v>
      </c>
      <c r="S3681" t="s">
        <v>8320</v>
      </c>
      <c r="T3681" t="s">
        <v>8321</v>
      </c>
    </row>
    <row r="3682" spans="1:20" ht="43.2" x14ac:dyDescent="0.3">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11">
        <f t="shared" si="228"/>
        <v>42648.454097222217</v>
      </c>
      <c r="P3682" s="11">
        <f t="shared" si="229"/>
        <v>42627.454097222217</v>
      </c>
      <c r="Q3682">
        <f t="shared" si="230"/>
        <v>113</v>
      </c>
      <c r="R3682">
        <f t="shared" si="231"/>
        <v>99.5</v>
      </c>
      <c r="S3682" t="s">
        <v>8320</v>
      </c>
      <c r="T3682" t="s">
        <v>8321</v>
      </c>
    </row>
    <row r="3683" spans="1:20" ht="57.6" x14ac:dyDescent="0.3">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11">
        <f t="shared" si="228"/>
        <v>42384.651504629626</v>
      </c>
      <c r="P3683" s="11">
        <f t="shared" si="229"/>
        <v>42374.651504629626</v>
      </c>
      <c r="Q3683">
        <f t="shared" si="230"/>
        <v>112</v>
      </c>
      <c r="R3683">
        <f t="shared" si="231"/>
        <v>62.17</v>
      </c>
      <c r="S3683" t="s">
        <v>8320</v>
      </c>
      <c r="T3683" t="s">
        <v>8321</v>
      </c>
    </row>
    <row r="3684" spans="1:20" ht="43.2" x14ac:dyDescent="0.3">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11">
        <f t="shared" si="228"/>
        <v>41806.290972222225</v>
      </c>
      <c r="P3684" s="11">
        <f t="shared" si="229"/>
        <v>41772.685393518521</v>
      </c>
      <c r="Q3684">
        <f t="shared" si="230"/>
        <v>139</v>
      </c>
      <c r="R3684">
        <f t="shared" si="231"/>
        <v>62.33</v>
      </c>
      <c r="S3684" t="s">
        <v>8320</v>
      </c>
      <c r="T3684" t="s">
        <v>8321</v>
      </c>
    </row>
    <row r="3685" spans="1:20" ht="43.2" x14ac:dyDescent="0.3">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11">
        <f t="shared" si="228"/>
        <v>42663.116851851853</v>
      </c>
      <c r="P3685" s="11">
        <f t="shared" si="229"/>
        <v>42633.116851851853</v>
      </c>
      <c r="Q3685">
        <f t="shared" si="230"/>
        <v>111</v>
      </c>
      <c r="R3685">
        <f t="shared" si="231"/>
        <v>58.79</v>
      </c>
      <c r="S3685" t="s">
        <v>8320</v>
      </c>
      <c r="T3685" t="s">
        <v>8321</v>
      </c>
    </row>
    <row r="3686" spans="1:20" ht="43.2" x14ac:dyDescent="0.3">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11">
        <f t="shared" si="228"/>
        <v>42249.180393518516</v>
      </c>
      <c r="P3686" s="11">
        <f t="shared" si="229"/>
        <v>42219.180393518516</v>
      </c>
      <c r="Q3686">
        <f t="shared" si="230"/>
        <v>139</v>
      </c>
      <c r="R3686">
        <f t="shared" si="231"/>
        <v>45.35</v>
      </c>
      <c r="S3686" t="s">
        <v>8320</v>
      </c>
      <c r="T3686" t="s">
        <v>8321</v>
      </c>
    </row>
    <row r="3687" spans="1:20" ht="43.2" x14ac:dyDescent="0.3">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11">
        <f t="shared" si="228"/>
        <v>41778.875</v>
      </c>
      <c r="P3687" s="11">
        <f t="shared" si="229"/>
        <v>41753.593275462961</v>
      </c>
      <c r="Q3687">
        <f t="shared" si="230"/>
        <v>106</v>
      </c>
      <c r="R3687">
        <f t="shared" si="231"/>
        <v>41.94</v>
      </c>
      <c r="S3687" t="s">
        <v>8320</v>
      </c>
      <c r="T3687" t="s">
        <v>8321</v>
      </c>
    </row>
    <row r="3688" spans="1:20" ht="43.2" x14ac:dyDescent="0.3">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11">
        <f t="shared" si="228"/>
        <v>42245.165972222225</v>
      </c>
      <c r="P3688" s="11">
        <f t="shared" si="229"/>
        <v>42230.662731481483</v>
      </c>
      <c r="Q3688">
        <f t="shared" si="230"/>
        <v>101</v>
      </c>
      <c r="R3688">
        <f t="shared" si="231"/>
        <v>59.17</v>
      </c>
      <c r="S3688" t="s">
        <v>8320</v>
      </c>
      <c r="T3688" t="s">
        <v>8321</v>
      </c>
    </row>
    <row r="3689" spans="1:20" ht="43.2" x14ac:dyDescent="0.3">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11">
        <f t="shared" si="228"/>
        <v>41817.218229166669</v>
      </c>
      <c r="P3689" s="11">
        <f t="shared" si="229"/>
        <v>41787.218229166669</v>
      </c>
      <c r="Q3689">
        <f t="shared" si="230"/>
        <v>100</v>
      </c>
      <c r="R3689">
        <f t="shared" si="231"/>
        <v>200.49</v>
      </c>
      <c r="S3689" t="s">
        <v>8320</v>
      </c>
      <c r="T3689" t="s">
        <v>8321</v>
      </c>
    </row>
    <row r="3690" spans="1:20" ht="43.2" x14ac:dyDescent="0.3">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11">
        <f t="shared" si="228"/>
        <v>41859.787083333329</v>
      </c>
      <c r="P3690" s="11">
        <f t="shared" si="229"/>
        <v>41829.787083333329</v>
      </c>
      <c r="Q3690">
        <f t="shared" si="230"/>
        <v>109</v>
      </c>
      <c r="R3690">
        <f t="shared" si="231"/>
        <v>83.97</v>
      </c>
      <c r="S3690" t="s">
        <v>8320</v>
      </c>
      <c r="T3690" t="s">
        <v>8321</v>
      </c>
    </row>
    <row r="3691" spans="1:20" ht="43.2" x14ac:dyDescent="0.3">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11">
        <f t="shared" si="228"/>
        <v>42176.934027777781</v>
      </c>
      <c r="P3691" s="11">
        <f t="shared" si="229"/>
        <v>42147.826840277776</v>
      </c>
      <c r="Q3691">
        <f t="shared" si="230"/>
        <v>118</v>
      </c>
      <c r="R3691">
        <f t="shared" si="231"/>
        <v>57.26</v>
      </c>
      <c r="S3691" t="s">
        <v>8320</v>
      </c>
      <c r="T3691" t="s">
        <v>8321</v>
      </c>
    </row>
    <row r="3692" spans="1:20" ht="43.2" x14ac:dyDescent="0.3">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11">
        <f t="shared" si="228"/>
        <v>41970.639849537038</v>
      </c>
      <c r="P3692" s="11">
        <f t="shared" si="229"/>
        <v>41940.598182870373</v>
      </c>
      <c r="Q3692">
        <f t="shared" si="230"/>
        <v>120</v>
      </c>
      <c r="R3692">
        <f t="shared" si="231"/>
        <v>58.06</v>
      </c>
      <c r="S3692" t="s">
        <v>8320</v>
      </c>
      <c r="T3692" t="s">
        <v>8321</v>
      </c>
    </row>
    <row r="3693" spans="1:20" ht="28.8" x14ac:dyDescent="0.3">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11">
        <f t="shared" si="228"/>
        <v>42065.207638888889</v>
      </c>
      <c r="P3693" s="11">
        <f t="shared" si="229"/>
        <v>42020.700567129628</v>
      </c>
      <c r="Q3693">
        <f t="shared" si="230"/>
        <v>128</v>
      </c>
      <c r="R3693">
        <f t="shared" si="231"/>
        <v>186.8</v>
      </c>
      <c r="S3693" t="s">
        <v>8320</v>
      </c>
      <c r="T3693" t="s">
        <v>8321</v>
      </c>
    </row>
    <row r="3694" spans="1:20" ht="28.8" x14ac:dyDescent="0.3">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11">
        <f t="shared" si="228"/>
        <v>41901</v>
      </c>
      <c r="P3694" s="11">
        <f t="shared" si="229"/>
        <v>41891.96503472222</v>
      </c>
      <c r="Q3694">
        <f t="shared" si="230"/>
        <v>126</v>
      </c>
      <c r="R3694">
        <f t="shared" si="231"/>
        <v>74.12</v>
      </c>
      <c r="S3694" t="s">
        <v>8320</v>
      </c>
      <c r="T3694" t="s">
        <v>8321</v>
      </c>
    </row>
    <row r="3695" spans="1:20" ht="43.2" x14ac:dyDescent="0.3">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11">
        <f t="shared" si="228"/>
        <v>42338.9375</v>
      </c>
      <c r="P3695" s="11">
        <f t="shared" si="229"/>
        <v>42309.191307870366</v>
      </c>
      <c r="Q3695">
        <f t="shared" si="230"/>
        <v>129</v>
      </c>
      <c r="R3695">
        <f t="shared" si="231"/>
        <v>30.71</v>
      </c>
      <c r="S3695" t="s">
        <v>8320</v>
      </c>
      <c r="T3695" t="s">
        <v>8321</v>
      </c>
    </row>
    <row r="3696" spans="1:20" ht="57.6" x14ac:dyDescent="0.3">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11">
        <f t="shared" si="228"/>
        <v>42527.083333333328</v>
      </c>
      <c r="P3696" s="11">
        <f t="shared" si="229"/>
        <v>42490.133877314816</v>
      </c>
      <c r="Q3696">
        <f t="shared" si="230"/>
        <v>107</v>
      </c>
      <c r="R3696">
        <f t="shared" si="231"/>
        <v>62.67</v>
      </c>
      <c r="S3696" t="s">
        <v>8320</v>
      </c>
      <c r="T3696" t="s">
        <v>8321</v>
      </c>
    </row>
    <row r="3697" spans="1:20" ht="57.6" x14ac:dyDescent="0.3">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11">
        <f t="shared" si="228"/>
        <v>42015.870486111111</v>
      </c>
      <c r="P3697" s="11">
        <f t="shared" si="229"/>
        <v>41995.870486111111</v>
      </c>
      <c r="Q3697">
        <f t="shared" si="230"/>
        <v>100</v>
      </c>
      <c r="R3697">
        <f t="shared" si="231"/>
        <v>121.36</v>
      </c>
      <c r="S3697" t="s">
        <v>8320</v>
      </c>
      <c r="T3697" t="s">
        <v>8321</v>
      </c>
    </row>
    <row r="3698" spans="1:20" ht="43.2" x14ac:dyDescent="0.3">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11">
        <f t="shared" si="228"/>
        <v>42048.617083333331</v>
      </c>
      <c r="P3698" s="11">
        <f t="shared" si="229"/>
        <v>41988.617083333331</v>
      </c>
      <c r="Q3698">
        <f t="shared" si="230"/>
        <v>155</v>
      </c>
      <c r="R3698">
        <f t="shared" si="231"/>
        <v>39.74</v>
      </c>
      <c r="S3698" t="s">
        <v>8320</v>
      </c>
      <c r="T3698" t="s">
        <v>8321</v>
      </c>
    </row>
    <row r="3699" spans="1:20" ht="43.2" x14ac:dyDescent="0.3">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11">
        <f t="shared" si="228"/>
        <v>42500.465833333335</v>
      </c>
      <c r="P3699" s="11">
        <f t="shared" si="229"/>
        <v>42479.465833333335</v>
      </c>
      <c r="Q3699">
        <f t="shared" si="230"/>
        <v>108</v>
      </c>
      <c r="R3699">
        <f t="shared" si="231"/>
        <v>72</v>
      </c>
      <c r="S3699" t="s">
        <v>8320</v>
      </c>
      <c r="T3699" t="s">
        <v>8321</v>
      </c>
    </row>
    <row r="3700" spans="1:20" ht="43.2" x14ac:dyDescent="0.3">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11">
        <f t="shared" si="228"/>
        <v>42431.806562500002</v>
      </c>
      <c r="P3700" s="11">
        <f t="shared" si="229"/>
        <v>42401.806562500002</v>
      </c>
      <c r="Q3700">
        <f t="shared" si="230"/>
        <v>111</v>
      </c>
      <c r="R3700">
        <f t="shared" si="231"/>
        <v>40.630000000000003</v>
      </c>
      <c r="S3700" t="s">
        <v>8320</v>
      </c>
      <c r="T3700" t="s">
        <v>8321</v>
      </c>
    </row>
    <row r="3701" spans="1:20" ht="43.2" x14ac:dyDescent="0.3">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11">
        <f t="shared" si="228"/>
        <v>41927.602037037039</v>
      </c>
      <c r="P3701" s="11">
        <f t="shared" si="229"/>
        <v>41897.602037037039</v>
      </c>
      <c r="Q3701">
        <f t="shared" si="230"/>
        <v>101</v>
      </c>
      <c r="R3701">
        <f t="shared" si="231"/>
        <v>63</v>
      </c>
      <c r="S3701" t="s">
        <v>8320</v>
      </c>
      <c r="T3701" t="s">
        <v>8321</v>
      </c>
    </row>
    <row r="3702" spans="1:20" ht="28.8" x14ac:dyDescent="0.3">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11">
        <f t="shared" si="228"/>
        <v>41912.666666666664</v>
      </c>
      <c r="P3702" s="11">
        <f t="shared" si="229"/>
        <v>41882.585648148146</v>
      </c>
      <c r="Q3702">
        <f t="shared" si="230"/>
        <v>121</v>
      </c>
      <c r="R3702">
        <f t="shared" si="231"/>
        <v>33.67</v>
      </c>
      <c r="S3702" t="s">
        <v>8320</v>
      </c>
      <c r="T3702" t="s">
        <v>8321</v>
      </c>
    </row>
    <row r="3703" spans="1:20" ht="43.2" x14ac:dyDescent="0.3">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11">
        <f t="shared" si="228"/>
        <v>42159.541585648149</v>
      </c>
      <c r="P3703" s="11">
        <f t="shared" si="229"/>
        <v>42129.541585648149</v>
      </c>
      <c r="Q3703">
        <f t="shared" si="230"/>
        <v>100</v>
      </c>
      <c r="R3703">
        <f t="shared" si="231"/>
        <v>38.590000000000003</v>
      </c>
      <c r="S3703" t="s">
        <v>8320</v>
      </c>
      <c r="T3703" t="s">
        <v>8321</v>
      </c>
    </row>
    <row r="3704" spans="1:20" ht="57.6" x14ac:dyDescent="0.3">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11">
        <f t="shared" si="228"/>
        <v>42561.957638888889</v>
      </c>
      <c r="P3704" s="11">
        <f t="shared" si="229"/>
        <v>42524.53800925926</v>
      </c>
      <c r="Q3704">
        <f t="shared" si="230"/>
        <v>109</v>
      </c>
      <c r="R3704">
        <f t="shared" si="231"/>
        <v>155.94999999999999</v>
      </c>
      <c r="S3704" t="s">
        <v>8320</v>
      </c>
      <c r="T3704" t="s">
        <v>8321</v>
      </c>
    </row>
    <row r="3705" spans="1:20" ht="43.2" x14ac:dyDescent="0.3">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11">
        <f t="shared" si="228"/>
        <v>42595.290972222225</v>
      </c>
      <c r="P3705" s="11">
        <f t="shared" si="229"/>
        <v>42556.504490740743</v>
      </c>
      <c r="Q3705">
        <f t="shared" si="230"/>
        <v>123</v>
      </c>
      <c r="R3705">
        <f t="shared" si="231"/>
        <v>43.2</v>
      </c>
      <c r="S3705" t="s">
        <v>8320</v>
      </c>
      <c r="T3705" t="s">
        <v>8321</v>
      </c>
    </row>
    <row r="3706" spans="1:20" ht="43.2" x14ac:dyDescent="0.3">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11">
        <f t="shared" si="228"/>
        <v>42521.689745370371</v>
      </c>
      <c r="P3706" s="11">
        <f t="shared" si="229"/>
        <v>42461.689745370371</v>
      </c>
      <c r="Q3706">
        <f t="shared" si="230"/>
        <v>136</v>
      </c>
      <c r="R3706">
        <f t="shared" si="231"/>
        <v>15.15</v>
      </c>
      <c r="S3706" t="s">
        <v>8320</v>
      </c>
      <c r="T3706" t="s">
        <v>8321</v>
      </c>
    </row>
    <row r="3707" spans="1:20" ht="43.2" x14ac:dyDescent="0.3">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11">
        <f t="shared" si="228"/>
        <v>41813.75</v>
      </c>
      <c r="P3707" s="11">
        <f t="shared" si="229"/>
        <v>41792.542986111112</v>
      </c>
      <c r="Q3707">
        <f t="shared" si="230"/>
        <v>103</v>
      </c>
      <c r="R3707">
        <f t="shared" si="231"/>
        <v>83.57</v>
      </c>
      <c r="S3707" t="s">
        <v>8320</v>
      </c>
      <c r="T3707" t="s">
        <v>8321</v>
      </c>
    </row>
    <row r="3708" spans="1:20" ht="43.2" x14ac:dyDescent="0.3">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11">
        <f t="shared" si="228"/>
        <v>41894.913761574076</v>
      </c>
      <c r="P3708" s="11">
        <f t="shared" si="229"/>
        <v>41879.913761574076</v>
      </c>
      <c r="Q3708">
        <f t="shared" si="230"/>
        <v>121</v>
      </c>
      <c r="R3708">
        <f t="shared" si="231"/>
        <v>140</v>
      </c>
      <c r="S3708" t="s">
        <v>8320</v>
      </c>
      <c r="T3708" t="s">
        <v>8321</v>
      </c>
    </row>
    <row r="3709" spans="1:20" ht="43.2" x14ac:dyDescent="0.3">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11">
        <f t="shared" si="228"/>
        <v>42573.226388888885</v>
      </c>
      <c r="P3709" s="11">
        <f t="shared" si="229"/>
        <v>42552.048356481479</v>
      </c>
      <c r="Q3709">
        <f t="shared" si="230"/>
        <v>186</v>
      </c>
      <c r="R3709">
        <f t="shared" si="231"/>
        <v>80.87</v>
      </c>
      <c r="S3709" t="s">
        <v>8320</v>
      </c>
      <c r="T3709" t="s">
        <v>8321</v>
      </c>
    </row>
    <row r="3710" spans="1:20" ht="57.6" x14ac:dyDescent="0.3">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11">
        <f t="shared" si="228"/>
        <v>41824.142199074071</v>
      </c>
      <c r="P3710" s="11">
        <f t="shared" si="229"/>
        <v>41810.142199074071</v>
      </c>
      <c r="Q3710">
        <f t="shared" si="230"/>
        <v>300</v>
      </c>
      <c r="R3710">
        <f t="shared" si="231"/>
        <v>53.85</v>
      </c>
      <c r="S3710" t="s">
        <v>8320</v>
      </c>
      <c r="T3710" t="s">
        <v>8321</v>
      </c>
    </row>
    <row r="3711" spans="1:20" ht="43.2" x14ac:dyDescent="0.3">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11">
        <f t="shared" si="228"/>
        <v>41815.707708333335</v>
      </c>
      <c r="P3711" s="11">
        <f t="shared" si="229"/>
        <v>41785.707708333335</v>
      </c>
      <c r="Q3711">
        <f t="shared" si="230"/>
        <v>108</v>
      </c>
      <c r="R3711">
        <f t="shared" si="231"/>
        <v>30.93</v>
      </c>
      <c r="S3711" t="s">
        <v>8320</v>
      </c>
      <c r="T3711" t="s">
        <v>8321</v>
      </c>
    </row>
    <row r="3712" spans="1:20" ht="28.8" x14ac:dyDescent="0.3">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11">
        <f t="shared" si="228"/>
        <v>42097.576249999998</v>
      </c>
      <c r="P3712" s="11">
        <f t="shared" si="229"/>
        <v>42072.576249999998</v>
      </c>
      <c r="Q3712">
        <f t="shared" si="230"/>
        <v>141</v>
      </c>
      <c r="R3712">
        <f t="shared" si="231"/>
        <v>67.959999999999994</v>
      </c>
      <c r="S3712" t="s">
        <v>8320</v>
      </c>
      <c r="T3712" t="s">
        <v>8321</v>
      </c>
    </row>
    <row r="3713" spans="1:20" ht="28.8" x14ac:dyDescent="0.3">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11">
        <f t="shared" si="228"/>
        <v>41805.666666666664</v>
      </c>
      <c r="P3713" s="11">
        <f t="shared" si="229"/>
        <v>41779.724224537036</v>
      </c>
      <c r="Q3713">
        <f t="shared" si="230"/>
        <v>114</v>
      </c>
      <c r="R3713">
        <f t="shared" si="231"/>
        <v>27.14</v>
      </c>
      <c r="S3713" t="s">
        <v>8320</v>
      </c>
      <c r="T3713" t="s">
        <v>8321</v>
      </c>
    </row>
    <row r="3714" spans="1:20" ht="57.6" x14ac:dyDescent="0.3">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11">
        <f t="shared" ref="O3714:O3777" si="232">(((I3714/60)/60)/24)+DATE(1970,1,1)</f>
        <v>42155.290972222225</v>
      </c>
      <c r="P3714" s="11">
        <f t="shared" ref="P3714:P3777" si="233">(((J3714/60)/60)/24)+DATE(1970,1,1)</f>
        <v>42134.172071759262</v>
      </c>
      <c r="Q3714">
        <f t="shared" ref="Q3714:Q3777" si="234">ROUND(E3714/D3714*100,0)</f>
        <v>154</v>
      </c>
      <c r="R3714">
        <f t="shared" si="231"/>
        <v>110.87</v>
      </c>
      <c r="S3714" t="s">
        <v>8320</v>
      </c>
      <c r="T3714" t="s">
        <v>8321</v>
      </c>
    </row>
    <row r="3715" spans="1:20" ht="43.2" x14ac:dyDescent="0.3">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11">
        <f t="shared" si="232"/>
        <v>42525.738032407404</v>
      </c>
      <c r="P3715" s="11">
        <f t="shared" si="233"/>
        <v>42505.738032407404</v>
      </c>
      <c r="Q3715">
        <f t="shared" si="234"/>
        <v>102</v>
      </c>
      <c r="R3715">
        <f t="shared" ref="R3715:R3778" si="235">IFERROR(ROUND(E3715/L3715,2),0)</f>
        <v>106.84</v>
      </c>
      <c r="S3715" t="s">
        <v>8320</v>
      </c>
      <c r="T3715" t="s">
        <v>8321</v>
      </c>
    </row>
    <row r="3716" spans="1:20" ht="43.2" x14ac:dyDescent="0.3">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11">
        <f t="shared" si="232"/>
        <v>42150.165972222225</v>
      </c>
      <c r="P3716" s="11">
        <f t="shared" si="233"/>
        <v>42118.556331018524</v>
      </c>
      <c r="Q3716">
        <f t="shared" si="234"/>
        <v>102</v>
      </c>
      <c r="R3716">
        <f t="shared" si="235"/>
        <v>105.52</v>
      </c>
      <c r="S3716" t="s">
        <v>8320</v>
      </c>
      <c r="T3716" t="s">
        <v>8321</v>
      </c>
    </row>
    <row r="3717" spans="1:20" ht="43.2" x14ac:dyDescent="0.3">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11">
        <f t="shared" si="232"/>
        <v>42094.536111111112</v>
      </c>
      <c r="P3717" s="11">
        <f t="shared" si="233"/>
        <v>42036.995590277773</v>
      </c>
      <c r="Q3717">
        <f t="shared" si="234"/>
        <v>103</v>
      </c>
      <c r="R3717">
        <f t="shared" si="235"/>
        <v>132.96</v>
      </c>
      <c r="S3717" t="s">
        <v>8320</v>
      </c>
      <c r="T3717" t="s">
        <v>8321</v>
      </c>
    </row>
    <row r="3718" spans="1:20" ht="43.2" x14ac:dyDescent="0.3">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11">
        <f t="shared" si="232"/>
        <v>42390.887835648144</v>
      </c>
      <c r="P3718" s="11">
        <f t="shared" si="233"/>
        <v>42360.887835648144</v>
      </c>
      <c r="Q3718">
        <f t="shared" si="234"/>
        <v>156</v>
      </c>
      <c r="R3718">
        <f t="shared" si="235"/>
        <v>51.92</v>
      </c>
      <c r="S3718" t="s">
        <v>8320</v>
      </c>
      <c r="T3718" t="s">
        <v>8321</v>
      </c>
    </row>
    <row r="3719" spans="1:20" ht="43.2" x14ac:dyDescent="0.3">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11">
        <f t="shared" si="232"/>
        <v>42133.866307870368</v>
      </c>
      <c r="P3719" s="11">
        <f t="shared" si="233"/>
        <v>42102.866307870368</v>
      </c>
      <c r="Q3719">
        <f t="shared" si="234"/>
        <v>101</v>
      </c>
      <c r="R3719">
        <f t="shared" si="235"/>
        <v>310</v>
      </c>
      <c r="S3719" t="s">
        <v>8320</v>
      </c>
      <c r="T3719" t="s">
        <v>8321</v>
      </c>
    </row>
    <row r="3720" spans="1:20" ht="43.2" x14ac:dyDescent="0.3">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11">
        <f t="shared" si="232"/>
        <v>42062.716145833328</v>
      </c>
      <c r="P3720" s="11">
        <f t="shared" si="233"/>
        <v>42032.716145833328</v>
      </c>
      <c r="Q3720">
        <f t="shared" si="234"/>
        <v>239</v>
      </c>
      <c r="R3720">
        <f t="shared" si="235"/>
        <v>26.02</v>
      </c>
      <c r="S3720" t="s">
        <v>8320</v>
      </c>
      <c r="T3720" t="s">
        <v>8321</v>
      </c>
    </row>
    <row r="3721" spans="1:20" ht="28.8" x14ac:dyDescent="0.3">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11">
        <f t="shared" si="232"/>
        <v>42177.729930555557</v>
      </c>
      <c r="P3721" s="11">
        <f t="shared" si="233"/>
        <v>42147.729930555557</v>
      </c>
      <c r="Q3721">
        <f t="shared" si="234"/>
        <v>210</v>
      </c>
      <c r="R3721">
        <f t="shared" si="235"/>
        <v>105</v>
      </c>
      <c r="S3721" t="s">
        <v>8320</v>
      </c>
      <c r="T3721" t="s">
        <v>8321</v>
      </c>
    </row>
    <row r="3722" spans="1:20" ht="28.8" x14ac:dyDescent="0.3">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11">
        <f t="shared" si="232"/>
        <v>42187.993125000001</v>
      </c>
      <c r="P3722" s="11">
        <f t="shared" si="233"/>
        <v>42165.993125000001</v>
      </c>
      <c r="Q3722">
        <f t="shared" si="234"/>
        <v>105</v>
      </c>
      <c r="R3722">
        <f t="shared" si="235"/>
        <v>86.23</v>
      </c>
      <c r="S3722" t="s">
        <v>8320</v>
      </c>
      <c r="T3722" t="s">
        <v>8321</v>
      </c>
    </row>
    <row r="3723" spans="1:20" ht="57.6" x14ac:dyDescent="0.3">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11">
        <f t="shared" si="232"/>
        <v>41948.977824074071</v>
      </c>
      <c r="P3723" s="11">
        <f t="shared" si="233"/>
        <v>41927.936157407406</v>
      </c>
      <c r="Q3723">
        <f t="shared" si="234"/>
        <v>101</v>
      </c>
      <c r="R3723">
        <f t="shared" si="235"/>
        <v>114.55</v>
      </c>
      <c r="S3723" t="s">
        <v>8320</v>
      </c>
      <c r="T3723" t="s">
        <v>8321</v>
      </c>
    </row>
    <row r="3724" spans="1:20" ht="57.6" x14ac:dyDescent="0.3">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11">
        <f t="shared" si="232"/>
        <v>42411.957638888889</v>
      </c>
      <c r="P3724" s="11">
        <f t="shared" si="233"/>
        <v>42381.671840277777</v>
      </c>
      <c r="Q3724">
        <f t="shared" si="234"/>
        <v>111</v>
      </c>
      <c r="R3724">
        <f t="shared" si="235"/>
        <v>47.66</v>
      </c>
      <c r="S3724" t="s">
        <v>8320</v>
      </c>
      <c r="T3724" t="s">
        <v>8321</v>
      </c>
    </row>
    <row r="3725" spans="1:20" ht="28.8" x14ac:dyDescent="0.3">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11">
        <f t="shared" si="232"/>
        <v>41973.794699074075</v>
      </c>
      <c r="P3725" s="11">
        <f t="shared" si="233"/>
        <v>41943.753032407411</v>
      </c>
      <c r="Q3725">
        <f t="shared" si="234"/>
        <v>102</v>
      </c>
      <c r="R3725">
        <f t="shared" si="235"/>
        <v>72.89</v>
      </c>
      <c r="S3725" t="s">
        <v>8320</v>
      </c>
      <c r="T3725" t="s">
        <v>8321</v>
      </c>
    </row>
    <row r="3726" spans="1:20" ht="43.2" x14ac:dyDescent="0.3">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11">
        <f t="shared" si="232"/>
        <v>42494.958333333328</v>
      </c>
      <c r="P3726" s="11">
        <f t="shared" si="233"/>
        <v>42465.491435185191</v>
      </c>
      <c r="Q3726">
        <f t="shared" si="234"/>
        <v>103</v>
      </c>
      <c r="R3726">
        <f t="shared" si="235"/>
        <v>49.55</v>
      </c>
      <c r="S3726" t="s">
        <v>8320</v>
      </c>
      <c r="T3726" t="s">
        <v>8321</v>
      </c>
    </row>
    <row r="3727" spans="1:20" ht="43.2" x14ac:dyDescent="0.3">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11">
        <f t="shared" si="232"/>
        <v>42418.895833333328</v>
      </c>
      <c r="P3727" s="11">
        <f t="shared" si="233"/>
        <v>42401.945219907408</v>
      </c>
      <c r="Q3727">
        <f t="shared" si="234"/>
        <v>127</v>
      </c>
      <c r="R3727">
        <f t="shared" si="235"/>
        <v>25.4</v>
      </c>
      <c r="S3727" t="s">
        <v>8320</v>
      </c>
      <c r="T3727" t="s">
        <v>8321</v>
      </c>
    </row>
    <row r="3728" spans="1:20" ht="43.2" x14ac:dyDescent="0.3">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11">
        <f t="shared" si="232"/>
        <v>42489.875</v>
      </c>
      <c r="P3728" s="11">
        <f t="shared" si="233"/>
        <v>42462.140868055561</v>
      </c>
      <c r="Q3728">
        <f t="shared" si="234"/>
        <v>339</v>
      </c>
      <c r="R3728">
        <f t="shared" si="235"/>
        <v>62.59</v>
      </c>
      <c r="S3728" t="s">
        <v>8320</v>
      </c>
      <c r="T3728" t="s">
        <v>8321</v>
      </c>
    </row>
    <row r="3729" spans="1:20" ht="43.2" x14ac:dyDescent="0.3">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11">
        <f t="shared" si="232"/>
        <v>42663.204861111109</v>
      </c>
      <c r="P3729" s="11">
        <f t="shared" si="233"/>
        <v>42632.348310185189</v>
      </c>
      <c r="Q3729">
        <f t="shared" si="234"/>
        <v>101</v>
      </c>
      <c r="R3729">
        <f t="shared" si="235"/>
        <v>61.06</v>
      </c>
      <c r="S3729" t="s">
        <v>8320</v>
      </c>
      <c r="T3729" t="s">
        <v>8321</v>
      </c>
    </row>
    <row r="3730" spans="1:20" ht="43.2" x14ac:dyDescent="0.3">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11">
        <f t="shared" si="232"/>
        <v>42235.171018518522</v>
      </c>
      <c r="P3730" s="11">
        <f t="shared" si="233"/>
        <v>42205.171018518522</v>
      </c>
      <c r="Q3730">
        <f t="shared" si="234"/>
        <v>9</v>
      </c>
      <c r="R3730">
        <f t="shared" si="235"/>
        <v>60.06</v>
      </c>
      <c r="S3730" t="s">
        <v>8320</v>
      </c>
      <c r="T3730" t="s">
        <v>8321</v>
      </c>
    </row>
    <row r="3731" spans="1:20" ht="43.2" x14ac:dyDescent="0.3">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11">
        <f t="shared" si="232"/>
        <v>42086.16333333333</v>
      </c>
      <c r="P3731" s="11">
        <f t="shared" si="233"/>
        <v>42041.205000000002</v>
      </c>
      <c r="Q3731">
        <f t="shared" si="234"/>
        <v>7</v>
      </c>
      <c r="R3731">
        <f t="shared" si="235"/>
        <v>72.400000000000006</v>
      </c>
      <c r="S3731" t="s">
        <v>8320</v>
      </c>
      <c r="T3731" t="s">
        <v>8321</v>
      </c>
    </row>
    <row r="3732" spans="1:20" ht="43.2" x14ac:dyDescent="0.3">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11">
        <f t="shared" si="232"/>
        <v>42233.677766203706</v>
      </c>
      <c r="P3732" s="11">
        <f t="shared" si="233"/>
        <v>42203.677766203706</v>
      </c>
      <c r="Q3732">
        <f t="shared" si="234"/>
        <v>10</v>
      </c>
      <c r="R3732">
        <f t="shared" si="235"/>
        <v>100</v>
      </c>
      <c r="S3732" t="s">
        <v>8320</v>
      </c>
      <c r="T3732" t="s">
        <v>8321</v>
      </c>
    </row>
    <row r="3733" spans="1:20" ht="43.2" x14ac:dyDescent="0.3">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11">
        <f t="shared" si="232"/>
        <v>42014.140972222223</v>
      </c>
      <c r="P3733" s="11">
        <f t="shared" si="233"/>
        <v>41983.752847222218</v>
      </c>
      <c r="Q3733">
        <f t="shared" si="234"/>
        <v>11</v>
      </c>
      <c r="R3733">
        <f t="shared" si="235"/>
        <v>51.67</v>
      </c>
      <c r="S3733" t="s">
        <v>8320</v>
      </c>
      <c r="T3733" t="s">
        <v>8321</v>
      </c>
    </row>
    <row r="3734" spans="1:20" ht="43.2" x14ac:dyDescent="0.3">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11">
        <f t="shared" si="232"/>
        <v>42028.5</v>
      </c>
      <c r="P3734" s="11">
        <f t="shared" si="233"/>
        <v>41968.677465277782</v>
      </c>
      <c r="Q3734">
        <f t="shared" si="234"/>
        <v>15</v>
      </c>
      <c r="R3734">
        <f t="shared" si="235"/>
        <v>32.75</v>
      </c>
      <c r="S3734" t="s">
        <v>8320</v>
      </c>
      <c r="T3734" t="s">
        <v>8321</v>
      </c>
    </row>
    <row r="3735" spans="1:20" ht="43.2" x14ac:dyDescent="0.3">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11">
        <f t="shared" si="232"/>
        <v>42112.9375</v>
      </c>
      <c r="P3735" s="11">
        <f t="shared" si="233"/>
        <v>42103.024398148147</v>
      </c>
      <c r="Q3735">
        <f t="shared" si="234"/>
        <v>0</v>
      </c>
      <c r="R3735">
        <f t="shared" si="235"/>
        <v>0</v>
      </c>
      <c r="S3735" t="s">
        <v>8320</v>
      </c>
      <c r="T3735" t="s">
        <v>8321</v>
      </c>
    </row>
    <row r="3736" spans="1:20" ht="57.6" x14ac:dyDescent="0.3">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11">
        <f t="shared" si="232"/>
        <v>42149.901574074072</v>
      </c>
      <c r="P3736" s="11">
        <f t="shared" si="233"/>
        <v>42089.901574074072</v>
      </c>
      <c r="Q3736">
        <f t="shared" si="234"/>
        <v>28</v>
      </c>
      <c r="R3736">
        <f t="shared" si="235"/>
        <v>61</v>
      </c>
      <c r="S3736" t="s">
        <v>8320</v>
      </c>
      <c r="T3736" t="s">
        <v>8321</v>
      </c>
    </row>
    <row r="3737" spans="1:20" ht="28.8" x14ac:dyDescent="0.3">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11">
        <f t="shared" si="232"/>
        <v>42152.693159722221</v>
      </c>
      <c r="P3737" s="11">
        <f t="shared" si="233"/>
        <v>42122.693159722221</v>
      </c>
      <c r="Q3737">
        <f t="shared" si="234"/>
        <v>13</v>
      </c>
      <c r="R3737">
        <f t="shared" si="235"/>
        <v>10</v>
      </c>
      <c r="S3737" t="s">
        <v>8320</v>
      </c>
      <c r="T3737" t="s">
        <v>8321</v>
      </c>
    </row>
    <row r="3738" spans="1:20" ht="43.2" x14ac:dyDescent="0.3">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11">
        <f t="shared" si="232"/>
        <v>42086.75</v>
      </c>
      <c r="P3738" s="11">
        <f t="shared" si="233"/>
        <v>42048.711724537032</v>
      </c>
      <c r="Q3738">
        <f t="shared" si="234"/>
        <v>1</v>
      </c>
      <c r="R3738">
        <f t="shared" si="235"/>
        <v>10</v>
      </c>
      <c r="S3738" t="s">
        <v>8320</v>
      </c>
      <c r="T3738" t="s">
        <v>8321</v>
      </c>
    </row>
    <row r="3739" spans="1:20" ht="43.2" x14ac:dyDescent="0.3">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11">
        <f t="shared" si="232"/>
        <v>42320.290972222225</v>
      </c>
      <c r="P3739" s="11">
        <f t="shared" si="233"/>
        <v>42297.691006944442</v>
      </c>
      <c r="Q3739">
        <f t="shared" si="234"/>
        <v>21</v>
      </c>
      <c r="R3739">
        <f t="shared" si="235"/>
        <v>37.5</v>
      </c>
      <c r="S3739" t="s">
        <v>8320</v>
      </c>
      <c r="T3739" t="s">
        <v>8321</v>
      </c>
    </row>
    <row r="3740" spans="1:20" ht="28.8" x14ac:dyDescent="0.3">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11">
        <f t="shared" si="232"/>
        <v>41835.916666666664</v>
      </c>
      <c r="P3740" s="11">
        <f t="shared" si="233"/>
        <v>41813.938715277778</v>
      </c>
      <c r="Q3740">
        <f t="shared" si="234"/>
        <v>18</v>
      </c>
      <c r="R3740">
        <f t="shared" si="235"/>
        <v>45</v>
      </c>
      <c r="S3740" t="s">
        <v>8320</v>
      </c>
      <c r="T3740" t="s">
        <v>8321</v>
      </c>
    </row>
    <row r="3741" spans="1:20" ht="43.2" x14ac:dyDescent="0.3">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11">
        <f t="shared" si="232"/>
        <v>42568.449861111112</v>
      </c>
      <c r="P3741" s="11">
        <f t="shared" si="233"/>
        <v>42548.449861111112</v>
      </c>
      <c r="Q3741">
        <f t="shared" si="234"/>
        <v>20</v>
      </c>
      <c r="R3741">
        <f t="shared" si="235"/>
        <v>100.63</v>
      </c>
      <c r="S3741" t="s">
        <v>8320</v>
      </c>
      <c r="T3741" t="s">
        <v>8321</v>
      </c>
    </row>
    <row r="3742" spans="1:20" ht="43.2" x14ac:dyDescent="0.3">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11">
        <f t="shared" si="232"/>
        <v>41863.079143518517</v>
      </c>
      <c r="P3742" s="11">
        <f t="shared" si="233"/>
        <v>41833.089756944442</v>
      </c>
      <c r="Q3742">
        <f t="shared" si="234"/>
        <v>18</v>
      </c>
      <c r="R3742">
        <f t="shared" si="235"/>
        <v>25.57</v>
      </c>
      <c r="S3742" t="s">
        <v>8320</v>
      </c>
      <c r="T3742" t="s">
        <v>8321</v>
      </c>
    </row>
    <row r="3743" spans="1:20" ht="43.2" x14ac:dyDescent="0.3">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11">
        <f t="shared" si="232"/>
        <v>42355.920717592591</v>
      </c>
      <c r="P3743" s="11">
        <f t="shared" si="233"/>
        <v>42325.920717592591</v>
      </c>
      <c r="Q3743">
        <f t="shared" si="234"/>
        <v>0</v>
      </c>
      <c r="R3743">
        <f t="shared" si="235"/>
        <v>0</v>
      </c>
      <c r="S3743" t="s">
        <v>8320</v>
      </c>
      <c r="T3743" t="s">
        <v>8321</v>
      </c>
    </row>
    <row r="3744" spans="1:20" ht="43.2" x14ac:dyDescent="0.3">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11">
        <f t="shared" si="232"/>
        <v>41888.214629629627</v>
      </c>
      <c r="P3744" s="11">
        <f t="shared" si="233"/>
        <v>41858.214629629627</v>
      </c>
      <c r="Q3744">
        <f t="shared" si="234"/>
        <v>2</v>
      </c>
      <c r="R3744">
        <f t="shared" si="235"/>
        <v>25</v>
      </c>
      <c r="S3744" t="s">
        <v>8320</v>
      </c>
      <c r="T3744" t="s">
        <v>8321</v>
      </c>
    </row>
    <row r="3745" spans="1:20" ht="28.8" x14ac:dyDescent="0.3">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11">
        <f t="shared" si="232"/>
        <v>41823.710231481484</v>
      </c>
      <c r="P3745" s="11">
        <f t="shared" si="233"/>
        <v>41793.710231481484</v>
      </c>
      <c r="Q3745">
        <f t="shared" si="234"/>
        <v>0</v>
      </c>
      <c r="R3745">
        <f t="shared" si="235"/>
        <v>0</v>
      </c>
      <c r="S3745" t="s">
        <v>8320</v>
      </c>
      <c r="T3745" t="s">
        <v>8321</v>
      </c>
    </row>
    <row r="3746" spans="1:20" ht="57.6" x14ac:dyDescent="0.3">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11">
        <f t="shared" si="232"/>
        <v>41825.165972222225</v>
      </c>
      <c r="P3746" s="11">
        <f t="shared" si="233"/>
        <v>41793.814259259263</v>
      </c>
      <c r="Q3746">
        <f t="shared" si="234"/>
        <v>0</v>
      </c>
      <c r="R3746">
        <f t="shared" si="235"/>
        <v>0</v>
      </c>
      <c r="S3746" t="s">
        <v>8320</v>
      </c>
      <c r="T3746" t="s">
        <v>8321</v>
      </c>
    </row>
    <row r="3747" spans="1:20" ht="43.2" x14ac:dyDescent="0.3">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11">
        <f t="shared" si="232"/>
        <v>41861.697939814818</v>
      </c>
      <c r="P3747" s="11">
        <f t="shared" si="233"/>
        <v>41831.697939814818</v>
      </c>
      <c r="Q3747">
        <f t="shared" si="234"/>
        <v>10</v>
      </c>
      <c r="R3747">
        <f t="shared" si="235"/>
        <v>10</v>
      </c>
      <c r="S3747" t="s">
        <v>8320</v>
      </c>
      <c r="T3747" t="s">
        <v>8321</v>
      </c>
    </row>
    <row r="3748" spans="1:20" x14ac:dyDescent="0.3">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11">
        <f t="shared" si="232"/>
        <v>42651.389340277776</v>
      </c>
      <c r="P3748" s="11">
        <f t="shared" si="233"/>
        <v>42621.389340277776</v>
      </c>
      <c r="Q3748">
        <f t="shared" si="234"/>
        <v>2</v>
      </c>
      <c r="R3748">
        <f t="shared" si="235"/>
        <v>202</v>
      </c>
      <c r="S3748" t="s">
        <v>8320</v>
      </c>
      <c r="T3748" t="s">
        <v>8321</v>
      </c>
    </row>
    <row r="3749" spans="1:20" ht="28.8" x14ac:dyDescent="0.3">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11">
        <f t="shared" si="232"/>
        <v>42190.957638888889</v>
      </c>
      <c r="P3749" s="11">
        <f t="shared" si="233"/>
        <v>42164.299722222218</v>
      </c>
      <c r="Q3749">
        <f t="shared" si="234"/>
        <v>1</v>
      </c>
      <c r="R3749">
        <f t="shared" si="235"/>
        <v>25</v>
      </c>
      <c r="S3749" t="s">
        <v>8320</v>
      </c>
      <c r="T3749" t="s">
        <v>8321</v>
      </c>
    </row>
    <row r="3750" spans="1:20" ht="43.2" x14ac:dyDescent="0.3">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11">
        <f t="shared" si="232"/>
        <v>42416.249305555553</v>
      </c>
      <c r="P3750" s="11">
        <f t="shared" si="233"/>
        <v>42395.706435185188</v>
      </c>
      <c r="Q3750">
        <f t="shared" si="234"/>
        <v>104</v>
      </c>
      <c r="R3750">
        <f t="shared" si="235"/>
        <v>99.54</v>
      </c>
      <c r="S3750" t="s">
        <v>8320</v>
      </c>
      <c r="T3750" t="s">
        <v>8362</v>
      </c>
    </row>
    <row r="3751" spans="1:20" ht="43.2" x14ac:dyDescent="0.3">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11">
        <f t="shared" si="232"/>
        <v>42489.165972222225</v>
      </c>
      <c r="P3751" s="11">
        <f t="shared" si="233"/>
        <v>42458.127175925925</v>
      </c>
      <c r="Q3751">
        <f t="shared" si="234"/>
        <v>105</v>
      </c>
      <c r="R3751">
        <f t="shared" si="235"/>
        <v>75</v>
      </c>
      <c r="S3751" t="s">
        <v>8320</v>
      </c>
      <c r="T3751" t="s">
        <v>8362</v>
      </c>
    </row>
    <row r="3752" spans="1:20" ht="86.4" x14ac:dyDescent="0.3">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11">
        <f t="shared" si="232"/>
        <v>42045.332638888889</v>
      </c>
      <c r="P3752" s="11">
        <f t="shared" si="233"/>
        <v>42016.981574074074</v>
      </c>
      <c r="Q3752">
        <f t="shared" si="234"/>
        <v>100</v>
      </c>
      <c r="R3752">
        <f t="shared" si="235"/>
        <v>215.25</v>
      </c>
      <c r="S3752" t="s">
        <v>8320</v>
      </c>
      <c r="T3752" t="s">
        <v>8362</v>
      </c>
    </row>
    <row r="3753" spans="1:20" ht="43.2" x14ac:dyDescent="0.3">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11">
        <f t="shared" si="232"/>
        <v>42462.993900462956</v>
      </c>
      <c r="P3753" s="11">
        <f t="shared" si="233"/>
        <v>42403.035567129627</v>
      </c>
      <c r="Q3753">
        <f t="shared" si="234"/>
        <v>133</v>
      </c>
      <c r="R3753">
        <f t="shared" si="235"/>
        <v>120.55</v>
      </c>
      <c r="S3753" t="s">
        <v>8320</v>
      </c>
      <c r="T3753" t="s">
        <v>8362</v>
      </c>
    </row>
    <row r="3754" spans="1:20" ht="57.6" x14ac:dyDescent="0.3">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11">
        <f t="shared" si="232"/>
        <v>42659.875</v>
      </c>
      <c r="P3754" s="11">
        <f t="shared" si="233"/>
        <v>42619.802488425921</v>
      </c>
      <c r="Q3754">
        <f t="shared" si="234"/>
        <v>113</v>
      </c>
      <c r="R3754">
        <f t="shared" si="235"/>
        <v>37.67</v>
      </c>
      <c r="S3754" t="s">
        <v>8320</v>
      </c>
      <c r="T3754" t="s">
        <v>8362</v>
      </c>
    </row>
    <row r="3755" spans="1:20" ht="43.2" x14ac:dyDescent="0.3">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11">
        <f t="shared" si="232"/>
        <v>42158</v>
      </c>
      <c r="P3755" s="11">
        <f t="shared" si="233"/>
        <v>42128.824074074073</v>
      </c>
      <c r="Q3755">
        <f t="shared" si="234"/>
        <v>103</v>
      </c>
      <c r="R3755">
        <f t="shared" si="235"/>
        <v>172.23</v>
      </c>
      <c r="S3755" t="s">
        <v>8320</v>
      </c>
      <c r="T3755" t="s">
        <v>8362</v>
      </c>
    </row>
    <row r="3756" spans="1:20" ht="43.2" x14ac:dyDescent="0.3">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11">
        <f t="shared" si="232"/>
        <v>41846.207638888889</v>
      </c>
      <c r="P3756" s="11">
        <f t="shared" si="233"/>
        <v>41808.881215277775</v>
      </c>
      <c r="Q3756">
        <f t="shared" si="234"/>
        <v>120</v>
      </c>
      <c r="R3756">
        <f t="shared" si="235"/>
        <v>111.11</v>
      </c>
      <c r="S3756" t="s">
        <v>8320</v>
      </c>
      <c r="T3756" t="s">
        <v>8362</v>
      </c>
    </row>
    <row r="3757" spans="1:20" ht="43.2" x14ac:dyDescent="0.3">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11">
        <f t="shared" si="232"/>
        <v>42475.866979166662</v>
      </c>
      <c r="P3757" s="11">
        <f t="shared" si="233"/>
        <v>42445.866979166662</v>
      </c>
      <c r="Q3757">
        <f t="shared" si="234"/>
        <v>130</v>
      </c>
      <c r="R3757">
        <f t="shared" si="235"/>
        <v>25.46</v>
      </c>
      <c r="S3757" t="s">
        <v>8320</v>
      </c>
      <c r="T3757" t="s">
        <v>8362</v>
      </c>
    </row>
    <row r="3758" spans="1:20" ht="43.2" x14ac:dyDescent="0.3">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11">
        <f t="shared" si="232"/>
        <v>41801.814791666664</v>
      </c>
      <c r="P3758" s="11">
        <f t="shared" si="233"/>
        <v>41771.814791666664</v>
      </c>
      <c r="Q3758">
        <f t="shared" si="234"/>
        <v>101</v>
      </c>
      <c r="R3758">
        <f t="shared" si="235"/>
        <v>267.64999999999998</v>
      </c>
      <c r="S3758" t="s">
        <v>8320</v>
      </c>
      <c r="T3758" t="s">
        <v>8362</v>
      </c>
    </row>
    <row r="3759" spans="1:20" ht="43.2" x14ac:dyDescent="0.3">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11">
        <f t="shared" si="232"/>
        <v>41974.850868055553</v>
      </c>
      <c r="P3759" s="11">
        <f t="shared" si="233"/>
        <v>41954.850868055553</v>
      </c>
      <c r="Q3759">
        <f t="shared" si="234"/>
        <v>109</v>
      </c>
      <c r="R3759">
        <f t="shared" si="235"/>
        <v>75.959999999999994</v>
      </c>
      <c r="S3759" t="s">
        <v>8320</v>
      </c>
      <c r="T3759" t="s">
        <v>8362</v>
      </c>
    </row>
    <row r="3760" spans="1:20" ht="28.8" x14ac:dyDescent="0.3">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11">
        <f t="shared" si="232"/>
        <v>41778.208333333336</v>
      </c>
      <c r="P3760" s="11">
        <f t="shared" si="233"/>
        <v>41747.471504629626</v>
      </c>
      <c r="Q3760">
        <f t="shared" si="234"/>
        <v>102</v>
      </c>
      <c r="R3760">
        <f t="shared" si="235"/>
        <v>59.04</v>
      </c>
      <c r="S3760" t="s">
        <v>8320</v>
      </c>
      <c r="T3760" t="s">
        <v>8362</v>
      </c>
    </row>
    <row r="3761" spans="1:20" ht="28.8" x14ac:dyDescent="0.3">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11">
        <f t="shared" si="232"/>
        <v>42242.108252314814</v>
      </c>
      <c r="P3761" s="11">
        <f t="shared" si="233"/>
        <v>42182.108252314814</v>
      </c>
      <c r="Q3761">
        <f t="shared" si="234"/>
        <v>110</v>
      </c>
      <c r="R3761">
        <f t="shared" si="235"/>
        <v>50.11</v>
      </c>
      <c r="S3761" t="s">
        <v>8320</v>
      </c>
      <c r="T3761" t="s">
        <v>8362</v>
      </c>
    </row>
    <row r="3762" spans="1:20" ht="43.2" x14ac:dyDescent="0.3">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11">
        <f t="shared" si="232"/>
        <v>41764.525300925925</v>
      </c>
      <c r="P3762" s="11">
        <f t="shared" si="233"/>
        <v>41739.525300925925</v>
      </c>
      <c r="Q3762">
        <f t="shared" si="234"/>
        <v>101</v>
      </c>
      <c r="R3762">
        <f t="shared" si="235"/>
        <v>55.5</v>
      </c>
      <c r="S3762" t="s">
        <v>8320</v>
      </c>
      <c r="T3762" t="s">
        <v>8362</v>
      </c>
    </row>
    <row r="3763" spans="1:20" ht="57.6" x14ac:dyDescent="0.3">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11">
        <f t="shared" si="232"/>
        <v>42226.958333333328</v>
      </c>
      <c r="P3763" s="11">
        <f t="shared" si="233"/>
        <v>42173.466863425929</v>
      </c>
      <c r="Q3763">
        <f t="shared" si="234"/>
        <v>100</v>
      </c>
      <c r="R3763">
        <f t="shared" si="235"/>
        <v>166.67</v>
      </c>
      <c r="S3763" t="s">
        <v>8320</v>
      </c>
      <c r="T3763" t="s">
        <v>8362</v>
      </c>
    </row>
    <row r="3764" spans="1:20" ht="43.2" x14ac:dyDescent="0.3">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11">
        <f t="shared" si="232"/>
        <v>42218.813530092593</v>
      </c>
      <c r="P3764" s="11">
        <f t="shared" si="233"/>
        <v>42193.813530092593</v>
      </c>
      <c r="Q3764">
        <f t="shared" si="234"/>
        <v>106</v>
      </c>
      <c r="R3764">
        <f t="shared" si="235"/>
        <v>47.43</v>
      </c>
      <c r="S3764" t="s">
        <v>8320</v>
      </c>
      <c r="T3764" t="s">
        <v>8362</v>
      </c>
    </row>
    <row r="3765" spans="1:20" ht="28.8" x14ac:dyDescent="0.3">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11">
        <f t="shared" si="232"/>
        <v>42095.708634259259</v>
      </c>
      <c r="P3765" s="11">
        <f t="shared" si="233"/>
        <v>42065.750300925924</v>
      </c>
      <c r="Q3765">
        <f t="shared" si="234"/>
        <v>100</v>
      </c>
      <c r="R3765">
        <f t="shared" si="235"/>
        <v>64.94</v>
      </c>
      <c r="S3765" t="s">
        <v>8320</v>
      </c>
      <c r="T3765" t="s">
        <v>8362</v>
      </c>
    </row>
    <row r="3766" spans="1:20" ht="43.2" x14ac:dyDescent="0.3">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11">
        <f t="shared" si="232"/>
        <v>42519.024999999994</v>
      </c>
      <c r="P3766" s="11">
        <f t="shared" si="233"/>
        <v>42499.842962962968</v>
      </c>
      <c r="Q3766">
        <f t="shared" si="234"/>
        <v>100</v>
      </c>
      <c r="R3766">
        <f t="shared" si="235"/>
        <v>55.56</v>
      </c>
      <c r="S3766" t="s">
        <v>8320</v>
      </c>
      <c r="T3766" t="s">
        <v>8362</v>
      </c>
    </row>
    <row r="3767" spans="1:20" ht="43.2" x14ac:dyDescent="0.3">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11">
        <f t="shared" si="232"/>
        <v>41850.776412037041</v>
      </c>
      <c r="P3767" s="11">
        <f t="shared" si="233"/>
        <v>41820.776412037041</v>
      </c>
      <c r="Q3767">
        <f t="shared" si="234"/>
        <v>113</v>
      </c>
      <c r="R3767">
        <f t="shared" si="235"/>
        <v>74.22</v>
      </c>
      <c r="S3767" t="s">
        <v>8320</v>
      </c>
      <c r="T3767" t="s">
        <v>8362</v>
      </c>
    </row>
    <row r="3768" spans="1:20" ht="43.2" x14ac:dyDescent="0.3">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11">
        <f t="shared" si="232"/>
        <v>41823.167187500003</v>
      </c>
      <c r="P3768" s="11">
        <f t="shared" si="233"/>
        <v>41788.167187500003</v>
      </c>
      <c r="Q3768">
        <f t="shared" si="234"/>
        <v>103</v>
      </c>
      <c r="R3768">
        <f t="shared" si="235"/>
        <v>106.93</v>
      </c>
      <c r="S3768" t="s">
        <v>8320</v>
      </c>
      <c r="T3768" t="s">
        <v>8362</v>
      </c>
    </row>
    <row r="3769" spans="1:20" ht="43.2" x14ac:dyDescent="0.3">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11">
        <f t="shared" si="232"/>
        <v>42064.207638888889</v>
      </c>
      <c r="P3769" s="11">
        <f t="shared" si="233"/>
        <v>42050.019641203704</v>
      </c>
      <c r="Q3769">
        <f t="shared" si="234"/>
        <v>117</v>
      </c>
      <c r="R3769">
        <f t="shared" si="235"/>
        <v>41.7</v>
      </c>
      <c r="S3769" t="s">
        <v>8320</v>
      </c>
      <c r="T3769" t="s">
        <v>8362</v>
      </c>
    </row>
    <row r="3770" spans="1:20" ht="43.2" x14ac:dyDescent="0.3">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11">
        <f t="shared" si="232"/>
        <v>41802.727893518517</v>
      </c>
      <c r="P3770" s="11">
        <f t="shared" si="233"/>
        <v>41772.727893518517</v>
      </c>
      <c r="Q3770">
        <f t="shared" si="234"/>
        <v>108</v>
      </c>
      <c r="R3770">
        <f t="shared" si="235"/>
        <v>74.239999999999995</v>
      </c>
      <c r="S3770" t="s">
        <v>8320</v>
      </c>
      <c r="T3770" t="s">
        <v>8362</v>
      </c>
    </row>
    <row r="3771" spans="1:20" ht="43.2" x14ac:dyDescent="0.3">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11">
        <f t="shared" si="232"/>
        <v>42475.598136574074</v>
      </c>
      <c r="P3771" s="11">
        <f t="shared" si="233"/>
        <v>42445.598136574074</v>
      </c>
      <c r="Q3771">
        <f t="shared" si="234"/>
        <v>100</v>
      </c>
      <c r="R3771">
        <f t="shared" si="235"/>
        <v>73.33</v>
      </c>
      <c r="S3771" t="s">
        <v>8320</v>
      </c>
      <c r="T3771" t="s">
        <v>8362</v>
      </c>
    </row>
    <row r="3772" spans="1:20" ht="43.2" x14ac:dyDescent="0.3">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11">
        <f t="shared" si="232"/>
        <v>42168.930671296301</v>
      </c>
      <c r="P3772" s="11">
        <f t="shared" si="233"/>
        <v>42138.930671296301</v>
      </c>
      <c r="Q3772">
        <f t="shared" si="234"/>
        <v>100</v>
      </c>
      <c r="R3772">
        <f t="shared" si="235"/>
        <v>100</v>
      </c>
      <c r="S3772" t="s">
        <v>8320</v>
      </c>
      <c r="T3772" t="s">
        <v>8362</v>
      </c>
    </row>
    <row r="3773" spans="1:20" ht="28.8" x14ac:dyDescent="0.3">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11">
        <f t="shared" si="232"/>
        <v>42508</v>
      </c>
      <c r="P3773" s="11">
        <f t="shared" si="233"/>
        <v>42493.857083333336</v>
      </c>
      <c r="Q3773">
        <f t="shared" si="234"/>
        <v>146</v>
      </c>
      <c r="R3773">
        <f t="shared" si="235"/>
        <v>38.42</v>
      </c>
      <c r="S3773" t="s">
        <v>8320</v>
      </c>
      <c r="T3773" t="s">
        <v>8362</v>
      </c>
    </row>
    <row r="3774" spans="1:20" ht="43.2" x14ac:dyDescent="0.3">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11">
        <f t="shared" si="232"/>
        <v>42703.25</v>
      </c>
      <c r="P3774" s="11">
        <f t="shared" si="233"/>
        <v>42682.616967592592</v>
      </c>
      <c r="Q3774">
        <f t="shared" si="234"/>
        <v>110</v>
      </c>
      <c r="R3774">
        <f t="shared" si="235"/>
        <v>166.97</v>
      </c>
      <c r="S3774" t="s">
        <v>8320</v>
      </c>
      <c r="T3774" t="s">
        <v>8362</v>
      </c>
    </row>
    <row r="3775" spans="1:20" ht="28.8" x14ac:dyDescent="0.3">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11">
        <f t="shared" si="232"/>
        <v>42689.088888888888</v>
      </c>
      <c r="P3775" s="11">
        <f t="shared" si="233"/>
        <v>42656.005173611105</v>
      </c>
      <c r="Q3775">
        <f t="shared" si="234"/>
        <v>108</v>
      </c>
      <c r="R3775">
        <f t="shared" si="235"/>
        <v>94.91</v>
      </c>
      <c r="S3775" t="s">
        <v>8320</v>
      </c>
      <c r="T3775" t="s">
        <v>8362</v>
      </c>
    </row>
    <row r="3776" spans="1:20" ht="57.6" x14ac:dyDescent="0.3">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11">
        <f t="shared" si="232"/>
        <v>42103.792303240742</v>
      </c>
      <c r="P3776" s="11">
        <f t="shared" si="233"/>
        <v>42087.792303240742</v>
      </c>
      <c r="Q3776">
        <f t="shared" si="234"/>
        <v>100</v>
      </c>
      <c r="R3776">
        <f t="shared" si="235"/>
        <v>100</v>
      </c>
      <c r="S3776" t="s">
        <v>8320</v>
      </c>
      <c r="T3776" t="s">
        <v>8362</v>
      </c>
    </row>
    <row r="3777" spans="1:20" ht="43.2" x14ac:dyDescent="0.3">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11">
        <f t="shared" si="232"/>
        <v>42103.166666666672</v>
      </c>
      <c r="P3777" s="11">
        <f t="shared" si="233"/>
        <v>42075.942627314813</v>
      </c>
      <c r="Q3777">
        <f t="shared" si="234"/>
        <v>100</v>
      </c>
      <c r="R3777">
        <f t="shared" si="235"/>
        <v>143.21</v>
      </c>
      <c r="S3777" t="s">
        <v>8320</v>
      </c>
      <c r="T3777" t="s">
        <v>8362</v>
      </c>
    </row>
    <row r="3778" spans="1:20" ht="57.6" x14ac:dyDescent="0.3">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11">
        <f t="shared" ref="O3778:O3841" si="236">(((I3778/60)/60)/24)+DATE(1970,1,1)</f>
        <v>41852.041666666664</v>
      </c>
      <c r="P3778" s="11">
        <f t="shared" ref="P3778:P3841" si="237">(((J3778/60)/60)/24)+DATE(1970,1,1)</f>
        <v>41814.367800925924</v>
      </c>
      <c r="Q3778">
        <f t="shared" ref="Q3778:Q3841" si="238">ROUND(E3778/D3778*100,0)</f>
        <v>107</v>
      </c>
      <c r="R3778">
        <f t="shared" si="235"/>
        <v>90.82</v>
      </c>
      <c r="S3778" t="s">
        <v>8320</v>
      </c>
      <c r="T3778" t="s">
        <v>8362</v>
      </c>
    </row>
    <row r="3779" spans="1:20" ht="43.2" x14ac:dyDescent="0.3">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11">
        <f t="shared" si="236"/>
        <v>41909.166666666664</v>
      </c>
      <c r="P3779" s="11">
        <f t="shared" si="237"/>
        <v>41887.111354166671</v>
      </c>
      <c r="Q3779">
        <f t="shared" si="238"/>
        <v>143</v>
      </c>
      <c r="R3779">
        <f t="shared" ref="R3779:R3842" si="239">IFERROR(ROUND(E3779/L3779,2),0)</f>
        <v>48.54</v>
      </c>
      <c r="S3779" t="s">
        <v>8320</v>
      </c>
      <c r="T3779" t="s">
        <v>8362</v>
      </c>
    </row>
    <row r="3780" spans="1:20" ht="28.8" x14ac:dyDescent="0.3">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11">
        <f t="shared" si="236"/>
        <v>42049.819212962961</v>
      </c>
      <c r="P3780" s="11">
        <f t="shared" si="237"/>
        <v>41989.819212962961</v>
      </c>
      <c r="Q3780">
        <f t="shared" si="238"/>
        <v>105</v>
      </c>
      <c r="R3780">
        <f t="shared" si="239"/>
        <v>70.03</v>
      </c>
      <c r="S3780" t="s">
        <v>8320</v>
      </c>
      <c r="T3780" t="s">
        <v>8362</v>
      </c>
    </row>
    <row r="3781" spans="1:20" ht="28.8" x14ac:dyDescent="0.3">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11">
        <f t="shared" si="236"/>
        <v>42455.693750000006</v>
      </c>
      <c r="P3781" s="11">
        <f t="shared" si="237"/>
        <v>42425.735416666663</v>
      </c>
      <c r="Q3781">
        <f t="shared" si="238"/>
        <v>104</v>
      </c>
      <c r="R3781">
        <f t="shared" si="239"/>
        <v>135.63</v>
      </c>
      <c r="S3781" t="s">
        <v>8320</v>
      </c>
      <c r="T3781" t="s">
        <v>8362</v>
      </c>
    </row>
    <row r="3782" spans="1:20" ht="43.2" x14ac:dyDescent="0.3">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11">
        <f t="shared" si="236"/>
        <v>42198.837499999994</v>
      </c>
      <c r="P3782" s="11">
        <f t="shared" si="237"/>
        <v>42166.219733796301</v>
      </c>
      <c r="Q3782">
        <f t="shared" si="238"/>
        <v>120</v>
      </c>
      <c r="R3782">
        <f t="shared" si="239"/>
        <v>100</v>
      </c>
      <c r="S3782" t="s">
        <v>8320</v>
      </c>
      <c r="T3782" t="s">
        <v>8362</v>
      </c>
    </row>
    <row r="3783" spans="1:20" ht="57.6" x14ac:dyDescent="0.3">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11">
        <f t="shared" si="236"/>
        <v>41890.882928240739</v>
      </c>
      <c r="P3783" s="11">
        <f t="shared" si="237"/>
        <v>41865.882928240739</v>
      </c>
      <c r="Q3783">
        <f t="shared" si="238"/>
        <v>110</v>
      </c>
      <c r="R3783">
        <f t="shared" si="239"/>
        <v>94.9</v>
      </c>
      <c r="S3783" t="s">
        <v>8320</v>
      </c>
      <c r="T3783" t="s">
        <v>8362</v>
      </c>
    </row>
    <row r="3784" spans="1:20" ht="43.2" x14ac:dyDescent="0.3">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11">
        <f t="shared" si="236"/>
        <v>42575.958333333328</v>
      </c>
      <c r="P3784" s="11">
        <f t="shared" si="237"/>
        <v>42546.862233796302</v>
      </c>
      <c r="Q3784">
        <f t="shared" si="238"/>
        <v>102</v>
      </c>
      <c r="R3784">
        <f t="shared" si="239"/>
        <v>75.37</v>
      </c>
      <c r="S3784" t="s">
        <v>8320</v>
      </c>
      <c r="T3784" t="s">
        <v>8362</v>
      </c>
    </row>
    <row r="3785" spans="1:20" ht="43.2" x14ac:dyDescent="0.3">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11">
        <f t="shared" si="236"/>
        <v>42444.666666666672</v>
      </c>
      <c r="P3785" s="11">
        <f t="shared" si="237"/>
        <v>42420.140277777777</v>
      </c>
      <c r="Q3785">
        <f t="shared" si="238"/>
        <v>129</v>
      </c>
      <c r="R3785">
        <f t="shared" si="239"/>
        <v>64.459999999999994</v>
      </c>
      <c r="S3785" t="s">
        <v>8320</v>
      </c>
      <c r="T3785" t="s">
        <v>8362</v>
      </c>
    </row>
    <row r="3786" spans="1:20" ht="43.2" x14ac:dyDescent="0.3">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11">
        <f t="shared" si="236"/>
        <v>42561.980694444443</v>
      </c>
      <c r="P3786" s="11">
        <f t="shared" si="237"/>
        <v>42531.980694444443</v>
      </c>
      <c r="Q3786">
        <f t="shared" si="238"/>
        <v>115</v>
      </c>
      <c r="R3786">
        <f t="shared" si="239"/>
        <v>115</v>
      </c>
      <c r="S3786" t="s">
        <v>8320</v>
      </c>
      <c r="T3786" t="s">
        <v>8362</v>
      </c>
    </row>
    <row r="3787" spans="1:20" ht="43.2" x14ac:dyDescent="0.3">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11">
        <f t="shared" si="236"/>
        <v>42584.418749999997</v>
      </c>
      <c r="P3787" s="11">
        <f t="shared" si="237"/>
        <v>42548.63853009259</v>
      </c>
      <c r="Q3787">
        <f t="shared" si="238"/>
        <v>151</v>
      </c>
      <c r="R3787">
        <f t="shared" si="239"/>
        <v>100.5</v>
      </c>
      <c r="S3787" t="s">
        <v>8320</v>
      </c>
      <c r="T3787" t="s">
        <v>8362</v>
      </c>
    </row>
    <row r="3788" spans="1:20" ht="43.2" x14ac:dyDescent="0.3">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11">
        <f t="shared" si="236"/>
        <v>42517.037905092591</v>
      </c>
      <c r="P3788" s="11">
        <f t="shared" si="237"/>
        <v>42487.037905092591</v>
      </c>
      <c r="Q3788">
        <f t="shared" si="238"/>
        <v>111</v>
      </c>
      <c r="R3788">
        <f t="shared" si="239"/>
        <v>93.77</v>
      </c>
      <c r="S3788" t="s">
        <v>8320</v>
      </c>
      <c r="T3788" t="s">
        <v>8362</v>
      </c>
    </row>
    <row r="3789" spans="1:20" ht="43.2" x14ac:dyDescent="0.3">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11">
        <f t="shared" si="236"/>
        <v>42196.165972222225</v>
      </c>
      <c r="P3789" s="11">
        <f t="shared" si="237"/>
        <v>42167.534791666665</v>
      </c>
      <c r="Q3789">
        <f t="shared" si="238"/>
        <v>100</v>
      </c>
      <c r="R3789">
        <f t="shared" si="239"/>
        <v>35.1</v>
      </c>
      <c r="S3789" t="s">
        <v>8320</v>
      </c>
      <c r="T3789" t="s">
        <v>8362</v>
      </c>
    </row>
    <row r="3790" spans="1:20" ht="72" x14ac:dyDescent="0.3">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11">
        <f t="shared" si="236"/>
        <v>42361.679166666669</v>
      </c>
      <c r="P3790" s="11">
        <f t="shared" si="237"/>
        <v>42333.695821759262</v>
      </c>
      <c r="Q3790">
        <f t="shared" si="238"/>
        <v>1</v>
      </c>
      <c r="R3790">
        <f t="shared" si="239"/>
        <v>500</v>
      </c>
      <c r="S3790" t="s">
        <v>8320</v>
      </c>
      <c r="T3790" t="s">
        <v>8362</v>
      </c>
    </row>
    <row r="3791" spans="1:20" ht="43.2" x14ac:dyDescent="0.3">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11">
        <f t="shared" si="236"/>
        <v>42170.798819444448</v>
      </c>
      <c r="P3791" s="11">
        <f t="shared" si="237"/>
        <v>42138.798819444448</v>
      </c>
      <c r="Q3791">
        <f t="shared" si="238"/>
        <v>3</v>
      </c>
      <c r="R3791">
        <f t="shared" si="239"/>
        <v>29</v>
      </c>
      <c r="S3791" t="s">
        <v>8320</v>
      </c>
      <c r="T3791" t="s">
        <v>8362</v>
      </c>
    </row>
    <row r="3792" spans="1:20" ht="43.2" x14ac:dyDescent="0.3">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11">
        <f t="shared" si="236"/>
        <v>42696.708599537036</v>
      </c>
      <c r="P3792" s="11">
        <f t="shared" si="237"/>
        <v>42666.666932870372</v>
      </c>
      <c r="Q3792">
        <f t="shared" si="238"/>
        <v>0</v>
      </c>
      <c r="R3792">
        <f t="shared" si="239"/>
        <v>0</v>
      </c>
      <c r="S3792" t="s">
        <v>8320</v>
      </c>
      <c r="T3792" t="s">
        <v>8362</v>
      </c>
    </row>
    <row r="3793" spans="1:20" ht="28.8" x14ac:dyDescent="0.3">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11">
        <f t="shared" si="236"/>
        <v>41826.692037037035</v>
      </c>
      <c r="P3793" s="11">
        <f t="shared" si="237"/>
        <v>41766.692037037035</v>
      </c>
      <c r="Q3793">
        <f t="shared" si="238"/>
        <v>0</v>
      </c>
      <c r="R3793">
        <f t="shared" si="239"/>
        <v>0</v>
      </c>
      <c r="S3793" t="s">
        <v>8320</v>
      </c>
      <c r="T3793" t="s">
        <v>8362</v>
      </c>
    </row>
    <row r="3794" spans="1:20" ht="28.8" x14ac:dyDescent="0.3">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11">
        <f t="shared" si="236"/>
        <v>42200.447013888886</v>
      </c>
      <c r="P3794" s="11">
        <f t="shared" si="237"/>
        <v>42170.447013888886</v>
      </c>
      <c r="Q3794">
        <f t="shared" si="238"/>
        <v>0</v>
      </c>
      <c r="R3794">
        <f t="shared" si="239"/>
        <v>17.5</v>
      </c>
      <c r="S3794" t="s">
        <v>8320</v>
      </c>
      <c r="T3794" t="s">
        <v>8362</v>
      </c>
    </row>
    <row r="3795" spans="1:20" ht="43.2" x14ac:dyDescent="0.3">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11">
        <f t="shared" si="236"/>
        <v>41989.938993055555</v>
      </c>
      <c r="P3795" s="11">
        <f t="shared" si="237"/>
        <v>41968.938993055555</v>
      </c>
      <c r="Q3795">
        <f t="shared" si="238"/>
        <v>60</v>
      </c>
      <c r="R3795">
        <f t="shared" si="239"/>
        <v>174</v>
      </c>
      <c r="S3795" t="s">
        <v>8320</v>
      </c>
      <c r="T3795" t="s">
        <v>8362</v>
      </c>
    </row>
    <row r="3796" spans="1:20" ht="43.2" x14ac:dyDescent="0.3">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11">
        <f t="shared" si="236"/>
        <v>42162.58048611111</v>
      </c>
      <c r="P3796" s="11">
        <f t="shared" si="237"/>
        <v>42132.58048611111</v>
      </c>
      <c r="Q3796">
        <f t="shared" si="238"/>
        <v>1</v>
      </c>
      <c r="R3796">
        <f t="shared" si="239"/>
        <v>50</v>
      </c>
      <c r="S3796" t="s">
        <v>8320</v>
      </c>
      <c r="T3796" t="s">
        <v>8362</v>
      </c>
    </row>
    <row r="3797" spans="1:20" ht="43.2" x14ac:dyDescent="0.3">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11">
        <f t="shared" si="236"/>
        <v>42244.9375</v>
      </c>
      <c r="P3797" s="11">
        <f t="shared" si="237"/>
        <v>42201.436226851853</v>
      </c>
      <c r="Q3797">
        <f t="shared" si="238"/>
        <v>2</v>
      </c>
      <c r="R3797">
        <f t="shared" si="239"/>
        <v>5</v>
      </c>
      <c r="S3797" t="s">
        <v>8320</v>
      </c>
      <c r="T3797" t="s">
        <v>8362</v>
      </c>
    </row>
    <row r="3798" spans="1:20" ht="43.2" x14ac:dyDescent="0.3">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11">
        <f t="shared" si="236"/>
        <v>42749.029583333337</v>
      </c>
      <c r="P3798" s="11">
        <f t="shared" si="237"/>
        <v>42689.029583333337</v>
      </c>
      <c r="Q3798">
        <f t="shared" si="238"/>
        <v>0</v>
      </c>
      <c r="R3798">
        <f t="shared" si="239"/>
        <v>1</v>
      </c>
      <c r="S3798" t="s">
        <v>8320</v>
      </c>
      <c r="T3798" t="s">
        <v>8362</v>
      </c>
    </row>
    <row r="3799" spans="1:20" ht="57.6" x14ac:dyDescent="0.3">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11">
        <f t="shared" si="236"/>
        <v>42114.881539351853</v>
      </c>
      <c r="P3799" s="11">
        <f t="shared" si="237"/>
        <v>42084.881539351853</v>
      </c>
      <c r="Q3799">
        <f t="shared" si="238"/>
        <v>90</v>
      </c>
      <c r="R3799">
        <f t="shared" si="239"/>
        <v>145.41</v>
      </c>
      <c r="S3799" t="s">
        <v>8320</v>
      </c>
      <c r="T3799" t="s">
        <v>8362</v>
      </c>
    </row>
    <row r="3800" spans="1:20" ht="43.2" x14ac:dyDescent="0.3">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11">
        <f t="shared" si="236"/>
        <v>41861.722777777781</v>
      </c>
      <c r="P3800" s="11">
        <f t="shared" si="237"/>
        <v>41831.722777777781</v>
      </c>
      <c r="Q3800">
        <f t="shared" si="238"/>
        <v>1</v>
      </c>
      <c r="R3800">
        <f t="shared" si="239"/>
        <v>205</v>
      </c>
      <c r="S3800" t="s">
        <v>8320</v>
      </c>
      <c r="T3800" t="s">
        <v>8362</v>
      </c>
    </row>
    <row r="3801" spans="1:20" ht="43.2" x14ac:dyDescent="0.3">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11">
        <f t="shared" si="236"/>
        <v>42440.93105324074</v>
      </c>
      <c r="P3801" s="11">
        <f t="shared" si="237"/>
        <v>42410.93105324074</v>
      </c>
      <c r="Q3801">
        <f t="shared" si="238"/>
        <v>4</v>
      </c>
      <c r="R3801">
        <f t="shared" si="239"/>
        <v>100.5</v>
      </c>
      <c r="S3801" t="s">
        <v>8320</v>
      </c>
      <c r="T3801" t="s">
        <v>8362</v>
      </c>
    </row>
    <row r="3802" spans="1:20" ht="43.2" x14ac:dyDescent="0.3">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11">
        <f t="shared" si="236"/>
        <v>42015.207638888889</v>
      </c>
      <c r="P3802" s="11">
        <f t="shared" si="237"/>
        <v>41982.737071759257</v>
      </c>
      <c r="Q3802">
        <f t="shared" si="238"/>
        <v>4</v>
      </c>
      <c r="R3802">
        <f t="shared" si="239"/>
        <v>55.06</v>
      </c>
      <c r="S3802" t="s">
        <v>8320</v>
      </c>
      <c r="T3802" t="s">
        <v>8362</v>
      </c>
    </row>
    <row r="3803" spans="1:20" ht="43.2" x14ac:dyDescent="0.3">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11">
        <f t="shared" si="236"/>
        <v>42006.676111111112</v>
      </c>
      <c r="P3803" s="11">
        <f t="shared" si="237"/>
        <v>41975.676111111112</v>
      </c>
      <c r="Q3803">
        <f t="shared" si="238"/>
        <v>9</v>
      </c>
      <c r="R3803">
        <f t="shared" si="239"/>
        <v>47.33</v>
      </c>
      <c r="S3803" t="s">
        <v>8320</v>
      </c>
      <c r="T3803" t="s">
        <v>8362</v>
      </c>
    </row>
    <row r="3804" spans="1:20" ht="43.2" x14ac:dyDescent="0.3">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11">
        <f t="shared" si="236"/>
        <v>42299.126226851848</v>
      </c>
      <c r="P3804" s="11">
        <f t="shared" si="237"/>
        <v>42269.126226851848</v>
      </c>
      <c r="Q3804">
        <f t="shared" si="238"/>
        <v>0</v>
      </c>
      <c r="R3804">
        <f t="shared" si="239"/>
        <v>0</v>
      </c>
      <c r="S3804" t="s">
        <v>8320</v>
      </c>
      <c r="T3804" t="s">
        <v>8362</v>
      </c>
    </row>
    <row r="3805" spans="1:20" ht="28.8" x14ac:dyDescent="0.3">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11">
        <f t="shared" si="236"/>
        <v>42433.971851851849</v>
      </c>
      <c r="P3805" s="11">
        <f t="shared" si="237"/>
        <v>42403.971851851849</v>
      </c>
      <c r="Q3805">
        <f t="shared" si="238"/>
        <v>20</v>
      </c>
      <c r="R3805">
        <f t="shared" si="239"/>
        <v>58.95</v>
      </c>
      <c r="S3805" t="s">
        <v>8320</v>
      </c>
      <c r="T3805" t="s">
        <v>8362</v>
      </c>
    </row>
    <row r="3806" spans="1:20" ht="43.2" x14ac:dyDescent="0.3">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11">
        <f t="shared" si="236"/>
        <v>42582.291666666672</v>
      </c>
      <c r="P3806" s="11">
        <f t="shared" si="237"/>
        <v>42527.00953703704</v>
      </c>
      <c r="Q3806">
        <f t="shared" si="238"/>
        <v>0</v>
      </c>
      <c r="R3806">
        <f t="shared" si="239"/>
        <v>0</v>
      </c>
      <c r="S3806" t="s">
        <v>8320</v>
      </c>
      <c r="T3806" t="s">
        <v>8362</v>
      </c>
    </row>
    <row r="3807" spans="1:20" ht="43.2" x14ac:dyDescent="0.3">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11">
        <f t="shared" si="236"/>
        <v>41909.887037037035</v>
      </c>
      <c r="P3807" s="11">
        <f t="shared" si="237"/>
        <v>41849.887037037035</v>
      </c>
      <c r="Q3807">
        <f t="shared" si="238"/>
        <v>0</v>
      </c>
      <c r="R3807">
        <f t="shared" si="239"/>
        <v>1.5</v>
      </c>
      <c r="S3807" t="s">
        <v>8320</v>
      </c>
      <c r="T3807" t="s">
        <v>8362</v>
      </c>
    </row>
    <row r="3808" spans="1:20" ht="57.6" x14ac:dyDescent="0.3">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11">
        <f t="shared" si="236"/>
        <v>41819.259039351848</v>
      </c>
      <c r="P3808" s="11">
        <f t="shared" si="237"/>
        <v>41799.259039351848</v>
      </c>
      <c r="Q3808">
        <f t="shared" si="238"/>
        <v>0</v>
      </c>
      <c r="R3808">
        <f t="shared" si="239"/>
        <v>5</v>
      </c>
      <c r="S3808" t="s">
        <v>8320</v>
      </c>
      <c r="T3808" t="s">
        <v>8362</v>
      </c>
    </row>
    <row r="3809" spans="1:20" ht="43.2" x14ac:dyDescent="0.3">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11">
        <f t="shared" si="236"/>
        <v>42097.909016203703</v>
      </c>
      <c r="P3809" s="11">
        <f t="shared" si="237"/>
        <v>42090.909016203703</v>
      </c>
      <c r="Q3809">
        <f t="shared" si="238"/>
        <v>30</v>
      </c>
      <c r="R3809">
        <f t="shared" si="239"/>
        <v>50.56</v>
      </c>
      <c r="S3809" t="s">
        <v>8320</v>
      </c>
      <c r="T3809" t="s">
        <v>8362</v>
      </c>
    </row>
    <row r="3810" spans="1:20" ht="43.2" x14ac:dyDescent="0.3">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11">
        <f t="shared" si="236"/>
        <v>42119.412256944444</v>
      </c>
      <c r="P3810" s="11">
        <f t="shared" si="237"/>
        <v>42059.453923611116</v>
      </c>
      <c r="Q3810">
        <f t="shared" si="238"/>
        <v>100</v>
      </c>
      <c r="R3810">
        <f t="shared" si="239"/>
        <v>41.67</v>
      </c>
      <c r="S3810" t="s">
        <v>8320</v>
      </c>
      <c r="T3810" t="s">
        <v>8321</v>
      </c>
    </row>
    <row r="3811" spans="1:20" ht="43.2" x14ac:dyDescent="0.3">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11">
        <f t="shared" si="236"/>
        <v>41850.958333333336</v>
      </c>
      <c r="P3811" s="11">
        <f t="shared" si="237"/>
        <v>41800.526701388888</v>
      </c>
      <c r="Q3811">
        <f t="shared" si="238"/>
        <v>101</v>
      </c>
      <c r="R3811">
        <f t="shared" si="239"/>
        <v>53.29</v>
      </c>
      <c r="S3811" t="s">
        <v>8320</v>
      </c>
      <c r="T3811" t="s">
        <v>8321</v>
      </c>
    </row>
    <row r="3812" spans="1:20" ht="43.2" x14ac:dyDescent="0.3">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11">
        <f t="shared" si="236"/>
        <v>42084.807384259257</v>
      </c>
      <c r="P3812" s="11">
        <f t="shared" si="237"/>
        <v>42054.849050925928</v>
      </c>
      <c r="Q3812">
        <f t="shared" si="238"/>
        <v>122</v>
      </c>
      <c r="R3812">
        <f t="shared" si="239"/>
        <v>70.23</v>
      </c>
      <c r="S3812" t="s">
        <v>8320</v>
      </c>
      <c r="T3812" t="s">
        <v>8321</v>
      </c>
    </row>
    <row r="3813" spans="1:20" ht="43.2" x14ac:dyDescent="0.3">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11">
        <f t="shared" si="236"/>
        <v>42521.458333333328</v>
      </c>
      <c r="P3813" s="11">
        <f t="shared" si="237"/>
        <v>42487.62700231481</v>
      </c>
      <c r="Q3813">
        <f t="shared" si="238"/>
        <v>330</v>
      </c>
      <c r="R3813">
        <f t="shared" si="239"/>
        <v>43.42</v>
      </c>
      <c r="S3813" t="s">
        <v>8320</v>
      </c>
      <c r="T3813" t="s">
        <v>8321</v>
      </c>
    </row>
    <row r="3814" spans="1:20" ht="43.2" x14ac:dyDescent="0.3">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11">
        <f t="shared" si="236"/>
        <v>42156.165972222225</v>
      </c>
      <c r="P3814" s="11">
        <f t="shared" si="237"/>
        <v>42109.751250000001</v>
      </c>
      <c r="Q3814">
        <f t="shared" si="238"/>
        <v>110</v>
      </c>
      <c r="R3814">
        <f t="shared" si="239"/>
        <v>199.18</v>
      </c>
      <c r="S3814" t="s">
        <v>8320</v>
      </c>
      <c r="T3814" t="s">
        <v>8321</v>
      </c>
    </row>
    <row r="3815" spans="1:20" ht="43.2" x14ac:dyDescent="0.3">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11">
        <f t="shared" si="236"/>
        <v>42535.904861111107</v>
      </c>
      <c r="P3815" s="11">
        <f t="shared" si="237"/>
        <v>42497.275706018518</v>
      </c>
      <c r="Q3815">
        <f t="shared" si="238"/>
        <v>101</v>
      </c>
      <c r="R3815">
        <f t="shared" si="239"/>
        <v>78.52</v>
      </c>
      <c r="S3815" t="s">
        <v>8320</v>
      </c>
      <c r="T3815" t="s">
        <v>8321</v>
      </c>
    </row>
    <row r="3816" spans="1:20" ht="43.2" x14ac:dyDescent="0.3">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11">
        <f t="shared" si="236"/>
        <v>42095.165972222225</v>
      </c>
      <c r="P3816" s="11">
        <f t="shared" si="237"/>
        <v>42058.904074074075</v>
      </c>
      <c r="Q3816">
        <f t="shared" si="238"/>
        <v>140</v>
      </c>
      <c r="R3816">
        <f t="shared" si="239"/>
        <v>61.82</v>
      </c>
      <c r="S3816" t="s">
        <v>8320</v>
      </c>
      <c r="T3816" t="s">
        <v>8321</v>
      </c>
    </row>
    <row r="3817" spans="1:20" ht="28.8" x14ac:dyDescent="0.3">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11">
        <f t="shared" si="236"/>
        <v>42236.958333333328</v>
      </c>
      <c r="P3817" s="11">
        <f t="shared" si="237"/>
        <v>42207.259918981479</v>
      </c>
      <c r="Q3817">
        <f t="shared" si="238"/>
        <v>100</v>
      </c>
      <c r="R3817">
        <f t="shared" si="239"/>
        <v>50</v>
      </c>
      <c r="S3817" t="s">
        <v>8320</v>
      </c>
      <c r="T3817" t="s">
        <v>8321</v>
      </c>
    </row>
    <row r="3818" spans="1:20" ht="57.6" x14ac:dyDescent="0.3">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11">
        <f t="shared" si="236"/>
        <v>41837.690081018518</v>
      </c>
      <c r="P3818" s="11">
        <f t="shared" si="237"/>
        <v>41807.690081018518</v>
      </c>
      <c r="Q3818">
        <f t="shared" si="238"/>
        <v>119</v>
      </c>
      <c r="R3818">
        <f t="shared" si="239"/>
        <v>48.34</v>
      </c>
      <c r="S3818" t="s">
        <v>8320</v>
      </c>
      <c r="T3818" t="s">
        <v>8321</v>
      </c>
    </row>
    <row r="3819" spans="1:20" ht="43.2" x14ac:dyDescent="0.3">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11">
        <f t="shared" si="236"/>
        <v>42301.165972222225</v>
      </c>
      <c r="P3819" s="11">
        <f t="shared" si="237"/>
        <v>42284.69694444444</v>
      </c>
      <c r="Q3819">
        <f t="shared" si="238"/>
        <v>107</v>
      </c>
      <c r="R3819">
        <f t="shared" si="239"/>
        <v>107.25</v>
      </c>
      <c r="S3819" t="s">
        <v>8320</v>
      </c>
      <c r="T3819" t="s">
        <v>8321</v>
      </c>
    </row>
    <row r="3820" spans="1:20" ht="43.2" x14ac:dyDescent="0.3">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11">
        <f t="shared" si="236"/>
        <v>42075.800717592589</v>
      </c>
      <c r="P3820" s="11">
        <f t="shared" si="237"/>
        <v>42045.84238425926</v>
      </c>
      <c r="Q3820">
        <f t="shared" si="238"/>
        <v>228</v>
      </c>
      <c r="R3820">
        <f t="shared" si="239"/>
        <v>57</v>
      </c>
      <c r="S3820" t="s">
        <v>8320</v>
      </c>
      <c r="T3820" t="s">
        <v>8321</v>
      </c>
    </row>
    <row r="3821" spans="1:20" ht="43.2" x14ac:dyDescent="0.3">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11">
        <f t="shared" si="236"/>
        <v>42202.876388888893</v>
      </c>
      <c r="P3821" s="11">
        <f t="shared" si="237"/>
        <v>42184.209537037037</v>
      </c>
      <c r="Q3821">
        <f t="shared" si="238"/>
        <v>106</v>
      </c>
      <c r="R3821">
        <f t="shared" si="239"/>
        <v>40.92</v>
      </c>
      <c r="S3821" t="s">
        <v>8320</v>
      </c>
      <c r="T3821" t="s">
        <v>8321</v>
      </c>
    </row>
    <row r="3822" spans="1:20" ht="43.2" x14ac:dyDescent="0.3">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11">
        <f t="shared" si="236"/>
        <v>42190.651817129634</v>
      </c>
      <c r="P3822" s="11">
        <f t="shared" si="237"/>
        <v>42160.651817129634</v>
      </c>
      <c r="Q3822">
        <f t="shared" si="238"/>
        <v>143</v>
      </c>
      <c r="R3822">
        <f t="shared" si="239"/>
        <v>21.5</v>
      </c>
      <c r="S3822" t="s">
        <v>8320</v>
      </c>
      <c r="T3822" t="s">
        <v>8321</v>
      </c>
    </row>
    <row r="3823" spans="1:20" ht="43.2" x14ac:dyDescent="0.3">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11">
        <f t="shared" si="236"/>
        <v>42373.180636574078</v>
      </c>
      <c r="P3823" s="11">
        <f t="shared" si="237"/>
        <v>42341.180636574078</v>
      </c>
      <c r="Q3823">
        <f t="shared" si="238"/>
        <v>105</v>
      </c>
      <c r="R3823">
        <f t="shared" si="239"/>
        <v>79.540000000000006</v>
      </c>
      <c r="S3823" t="s">
        <v>8320</v>
      </c>
      <c r="T3823" t="s">
        <v>8321</v>
      </c>
    </row>
    <row r="3824" spans="1:20" ht="57.6" x14ac:dyDescent="0.3">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11">
        <f t="shared" si="236"/>
        <v>42388.957638888889</v>
      </c>
      <c r="P3824" s="11">
        <f t="shared" si="237"/>
        <v>42329.838159722218</v>
      </c>
      <c r="Q3824">
        <f t="shared" si="238"/>
        <v>110</v>
      </c>
      <c r="R3824">
        <f t="shared" si="239"/>
        <v>72.38</v>
      </c>
      <c r="S3824" t="s">
        <v>8320</v>
      </c>
      <c r="T3824" t="s">
        <v>8321</v>
      </c>
    </row>
    <row r="3825" spans="1:20" ht="43.2" x14ac:dyDescent="0.3">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11">
        <f t="shared" si="236"/>
        <v>42205.165972222225</v>
      </c>
      <c r="P3825" s="11">
        <f t="shared" si="237"/>
        <v>42170.910231481481</v>
      </c>
      <c r="Q3825">
        <f t="shared" si="238"/>
        <v>106</v>
      </c>
      <c r="R3825">
        <f t="shared" si="239"/>
        <v>64.63</v>
      </c>
      <c r="S3825" t="s">
        <v>8320</v>
      </c>
      <c r="T3825" t="s">
        <v>8321</v>
      </c>
    </row>
    <row r="3826" spans="1:20" ht="43.2" x14ac:dyDescent="0.3">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11">
        <f t="shared" si="236"/>
        <v>42583.570138888885</v>
      </c>
      <c r="P3826" s="11">
        <f t="shared" si="237"/>
        <v>42571.626192129625</v>
      </c>
      <c r="Q3826">
        <f t="shared" si="238"/>
        <v>108</v>
      </c>
      <c r="R3826">
        <f t="shared" si="239"/>
        <v>38.57</v>
      </c>
      <c r="S3826" t="s">
        <v>8320</v>
      </c>
      <c r="T3826" t="s">
        <v>8321</v>
      </c>
    </row>
    <row r="3827" spans="1:20" ht="43.2" x14ac:dyDescent="0.3">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11">
        <f t="shared" si="236"/>
        <v>42172.069606481484</v>
      </c>
      <c r="P3827" s="11">
        <f t="shared" si="237"/>
        <v>42151.069606481484</v>
      </c>
      <c r="Q3827">
        <f t="shared" si="238"/>
        <v>105</v>
      </c>
      <c r="R3827">
        <f t="shared" si="239"/>
        <v>107.57</v>
      </c>
      <c r="S3827" t="s">
        <v>8320</v>
      </c>
      <c r="T3827" t="s">
        <v>8321</v>
      </c>
    </row>
    <row r="3828" spans="1:20" ht="28.8" x14ac:dyDescent="0.3">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11">
        <f t="shared" si="236"/>
        <v>42131.423541666663</v>
      </c>
      <c r="P3828" s="11">
        <f t="shared" si="237"/>
        <v>42101.423541666663</v>
      </c>
      <c r="Q3828">
        <f t="shared" si="238"/>
        <v>119</v>
      </c>
      <c r="R3828">
        <f t="shared" si="239"/>
        <v>27.5</v>
      </c>
      <c r="S3828" t="s">
        <v>8320</v>
      </c>
      <c r="T3828" t="s">
        <v>8321</v>
      </c>
    </row>
    <row r="3829" spans="1:20" ht="57.6" x14ac:dyDescent="0.3">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11">
        <f t="shared" si="236"/>
        <v>42090</v>
      </c>
      <c r="P3829" s="11">
        <f t="shared" si="237"/>
        <v>42034.928252314814</v>
      </c>
      <c r="Q3829">
        <f t="shared" si="238"/>
        <v>153</v>
      </c>
      <c r="R3829">
        <f t="shared" si="239"/>
        <v>70.459999999999994</v>
      </c>
      <c r="S3829" t="s">
        <v>8320</v>
      </c>
      <c r="T3829" t="s">
        <v>8321</v>
      </c>
    </row>
    <row r="3830" spans="1:20" ht="43.2" x14ac:dyDescent="0.3">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11">
        <f t="shared" si="236"/>
        <v>42004.569293981483</v>
      </c>
      <c r="P3830" s="11">
        <f t="shared" si="237"/>
        <v>41944.527627314819</v>
      </c>
      <c r="Q3830">
        <f t="shared" si="238"/>
        <v>100</v>
      </c>
      <c r="R3830">
        <f t="shared" si="239"/>
        <v>178.57</v>
      </c>
      <c r="S3830" t="s">
        <v>8320</v>
      </c>
      <c r="T3830" t="s">
        <v>8321</v>
      </c>
    </row>
    <row r="3831" spans="1:20" ht="43.2" x14ac:dyDescent="0.3">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11">
        <f t="shared" si="236"/>
        <v>42613.865405092598</v>
      </c>
      <c r="P3831" s="11">
        <f t="shared" si="237"/>
        <v>42593.865405092598</v>
      </c>
      <c r="Q3831">
        <f t="shared" si="238"/>
        <v>100</v>
      </c>
      <c r="R3831">
        <f t="shared" si="239"/>
        <v>62.63</v>
      </c>
      <c r="S3831" t="s">
        <v>8320</v>
      </c>
      <c r="T3831" t="s">
        <v>8321</v>
      </c>
    </row>
    <row r="3832" spans="1:20" ht="43.2" x14ac:dyDescent="0.3">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11">
        <f t="shared" si="236"/>
        <v>42517.740868055553</v>
      </c>
      <c r="P3832" s="11">
        <f t="shared" si="237"/>
        <v>42503.740868055553</v>
      </c>
      <c r="Q3832">
        <f t="shared" si="238"/>
        <v>225</v>
      </c>
      <c r="R3832">
        <f t="shared" si="239"/>
        <v>75</v>
      </c>
      <c r="S3832" t="s">
        <v>8320</v>
      </c>
      <c r="T3832" t="s">
        <v>8321</v>
      </c>
    </row>
    <row r="3833" spans="1:20" ht="57.6" x14ac:dyDescent="0.3">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11">
        <f t="shared" si="236"/>
        <v>41948.890567129631</v>
      </c>
      <c r="P3833" s="11">
        <f t="shared" si="237"/>
        <v>41927.848900462966</v>
      </c>
      <c r="Q3833">
        <f t="shared" si="238"/>
        <v>106</v>
      </c>
      <c r="R3833">
        <f t="shared" si="239"/>
        <v>58.9</v>
      </c>
      <c r="S3833" t="s">
        <v>8320</v>
      </c>
      <c r="T3833" t="s">
        <v>8321</v>
      </c>
    </row>
    <row r="3834" spans="1:20" ht="43.2" x14ac:dyDescent="0.3">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11">
        <f t="shared" si="236"/>
        <v>42420.114988425921</v>
      </c>
      <c r="P3834" s="11">
        <f t="shared" si="237"/>
        <v>42375.114988425921</v>
      </c>
      <c r="Q3834">
        <f t="shared" si="238"/>
        <v>105</v>
      </c>
      <c r="R3834">
        <f t="shared" si="239"/>
        <v>139.56</v>
      </c>
      <c r="S3834" t="s">
        <v>8320</v>
      </c>
      <c r="T3834" t="s">
        <v>8321</v>
      </c>
    </row>
    <row r="3835" spans="1:20" ht="57.6" x14ac:dyDescent="0.3">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11">
        <f t="shared" si="236"/>
        <v>41974.797916666663</v>
      </c>
      <c r="P3835" s="11">
        <f t="shared" si="237"/>
        <v>41963.872361111105</v>
      </c>
      <c r="Q3835">
        <f t="shared" si="238"/>
        <v>117</v>
      </c>
      <c r="R3835">
        <f t="shared" si="239"/>
        <v>70</v>
      </c>
      <c r="S3835" t="s">
        <v>8320</v>
      </c>
      <c r="T3835" t="s">
        <v>8321</v>
      </c>
    </row>
    <row r="3836" spans="1:20" ht="43.2" x14ac:dyDescent="0.3">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11">
        <f t="shared" si="236"/>
        <v>42173.445219907408</v>
      </c>
      <c r="P3836" s="11">
        <f t="shared" si="237"/>
        <v>42143.445219907408</v>
      </c>
      <c r="Q3836">
        <f t="shared" si="238"/>
        <v>109</v>
      </c>
      <c r="R3836">
        <f t="shared" si="239"/>
        <v>57.39</v>
      </c>
      <c r="S3836" t="s">
        <v>8320</v>
      </c>
      <c r="T3836" t="s">
        <v>8321</v>
      </c>
    </row>
    <row r="3837" spans="1:20" ht="43.2" x14ac:dyDescent="0.3">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11">
        <f t="shared" si="236"/>
        <v>42481.94222222222</v>
      </c>
      <c r="P3837" s="11">
        <f t="shared" si="237"/>
        <v>42460.94222222222</v>
      </c>
      <c r="Q3837">
        <f t="shared" si="238"/>
        <v>160</v>
      </c>
      <c r="R3837">
        <f t="shared" si="239"/>
        <v>40</v>
      </c>
      <c r="S3837" t="s">
        <v>8320</v>
      </c>
      <c r="T3837" t="s">
        <v>8321</v>
      </c>
    </row>
    <row r="3838" spans="1:20" ht="43.2" x14ac:dyDescent="0.3">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11">
        <f t="shared" si="236"/>
        <v>42585.172916666663</v>
      </c>
      <c r="P3838" s="11">
        <f t="shared" si="237"/>
        <v>42553.926527777774</v>
      </c>
      <c r="Q3838">
        <f t="shared" si="238"/>
        <v>113</v>
      </c>
      <c r="R3838">
        <f t="shared" si="239"/>
        <v>64.290000000000006</v>
      </c>
      <c r="S3838" t="s">
        <v>8320</v>
      </c>
      <c r="T3838" t="s">
        <v>8321</v>
      </c>
    </row>
    <row r="3839" spans="1:20" ht="28.8" x14ac:dyDescent="0.3">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11">
        <f t="shared" si="236"/>
        <v>42188.765717592592</v>
      </c>
      <c r="P3839" s="11">
        <f t="shared" si="237"/>
        <v>42152.765717592592</v>
      </c>
      <c r="Q3839">
        <f t="shared" si="238"/>
        <v>102</v>
      </c>
      <c r="R3839">
        <f t="shared" si="239"/>
        <v>120.12</v>
      </c>
      <c r="S3839" t="s">
        <v>8320</v>
      </c>
      <c r="T3839" t="s">
        <v>8321</v>
      </c>
    </row>
    <row r="3840" spans="1:20" ht="57.6" x14ac:dyDescent="0.3">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11">
        <f t="shared" si="236"/>
        <v>42146.710752314815</v>
      </c>
      <c r="P3840" s="11">
        <f t="shared" si="237"/>
        <v>42116.710752314815</v>
      </c>
      <c r="Q3840">
        <f t="shared" si="238"/>
        <v>101</v>
      </c>
      <c r="R3840">
        <f t="shared" si="239"/>
        <v>1008.24</v>
      </c>
      <c r="S3840" t="s">
        <v>8320</v>
      </c>
      <c r="T3840" t="s">
        <v>8321</v>
      </c>
    </row>
    <row r="3841" spans="1:20" ht="43.2" x14ac:dyDescent="0.3">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11">
        <f t="shared" si="236"/>
        <v>42215.142638888887</v>
      </c>
      <c r="P3841" s="11">
        <f t="shared" si="237"/>
        <v>42155.142638888887</v>
      </c>
      <c r="Q3841">
        <f t="shared" si="238"/>
        <v>101</v>
      </c>
      <c r="R3841">
        <f t="shared" si="239"/>
        <v>63.28</v>
      </c>
      <c r="S3841" t="s">
        <v>8320</v>
      </c>
      <c r="T3841" t="s">
        <v>8321</v>
      </c>
    </row>
    <row r="3842" spans="1:20" ht="43.2" x14ac:dyDescent="0.3">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11">
        <f t="shared" ref="O3842:O3905" si="240">(((I3842/60)/60)/24)+DATE(1970,1,1)</f>
        <v>42457.660057870366</v>
      </c>
      <c r="P3842" s="11">
        <f t="shared" ref="P3842:P3905" si="241">(((J3842/60)/60)/24)+DATE(1970,1,1)</f>
        <v>42432.701724537037</v>
      </c>
      <c r="Q3842">
        <f t="shared" ref="Q3842:Q3905" si="242">ROUND(E3842/D3842*100,0)</f>
        <v>6500</v>
      </c>
      <c r="R3842">
        <f t="shared" si="239"/>
        <v>21.67</v>
      </c>
      <c r="S3842" t="s">
        <v>8320</v>
      </c>
      <c r="T3842" t="s">
        <v>8321</v>
      </c>
    </row>
    <row r="3843" spans="1:20" ht="43.2" x14ac:dyDescent="0.3">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11">
        <f t="shared" si="240"/>
        <v>41840.785729166666</v>
      </c>
      <c r="P3843" s="11">
        <f t="shared" si="241"/>
        <v>41780.785729166666</v>
      </c>
      <c r="Q3843">
        <f t="shared" si="242"/>
        <v>9</v>
      </c>
      <c r="R3843">
        <f t="shared" ref="R3843:R3906" si="243">IFERROR(ROUND(E3843/L3843,2),0)</f>
        <v>25.65</v>
      </c>
      <c r="S3843" t="s">
        <v>8320</v>
      </c>
      <c r="T3843" t="s">
        <v>8321</v>
      </c>
    </row>
    <row r="3844" spans="1:20" ht="43.2" x14ac:dyDescent="0.3">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11">
        <f t="shared" si="240"/>
        <v>41770.493657407409</v>
      </c>
      <c r="P3844" s="11">
        <f t="shared" si="241"/>
        <v>41740.493657407409</v>
      </c>
      <c r="Q3844">
        <f t="shared" si="242"/>
        <v>22</v>
      </c>
      <c r="R3844">
        <f t="shared" si="243"/>
        <v>47.7</v>
      </c>
      <c r="S3844" t="s">
        <v>8320</v>
      </c>
      <c r="T3844" t="s">
        <v>8321</v>
      </c>
    </row>
    <row r="3845" spans="1:20" ht="43.2" x14ac:dyDescent="0.3">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11">
        <f t="shared" si="240"/>
        <v>41791.072500000002</v>
      </c>
      <c r="P3845" s="11">
        <f t="shared" si="241"/>
        <v>41766.072500000002</v>
      </c>
      <c r="Q3845">
        <f t="shared" si="242"/>
        <v>21</v>
      </c>
      <c r="R3845">
        <f t="shared" si="243"/>
        <v>56.05</v>
      </c>
      <c r="S3845" t="s">
        <v>8320</v>
      </c>
      <c r="T3845" t="s">
        <v>8321</v>
      </c>
    </row>
    <row r="3846" spans="1:20" ht="43.2" x14ac:dyDescent="0.3">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11">
        <f t="shared" si="240"/>
        <v>41793.290972222225</v>
      </c>
      <c r="P3846" s="11">
        <f t="shared" si="241"/>
        <v>41766.617291666669</v>
      </c>
      <c r="Q3846">
        <f t="shared" si="242"/>
        <v>41</v>
      </c>
      <c r="R3846">
        <f t="shared" si="243"/>
        <v>81.319999999999993</v>
      </c>
      <c r="S3846" t="s">
        <v>8320</v>
      </c>
      <c r="T3846" t="s">
        <v>8321</v>
      </c>
    </row>
    <row r="3847" spans="1:20" ht="57.6" x14ac:dyDescent="0.3">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11">
        <f t="shared" si="240"/>
        <v>42278.627013888887</v>
      </c>
      <c r="P3847" s="11">
        <f t="shared" si="241"/>
        <v>42248.627013888887</v>
      </c>
      <c r="Q3847">
        <f t="shared" si="242"/>
        <v>2</v>
      </c>
      <c r="R3847">
        <f t="shared" si="243"/>
        <v>70.17</v>
      </c>
      <c r="S3847" t="s">
        <v>8320</v>
      </c>
      <c r="T3847" t="s">
        <v>8321</v>
      </c>
    </row>
    <row r="3848" spans="1:20" ht="43.2" x14ac:dyDescent="0.3">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11">
        <f t="shared" si="240"/>
        <v>41916.290972222225</v>
      </c>
      <c r="P3848" s="11">
        <f t="shared" si="241"/>
        <v>41885.221550925926</v>
      </c>
      <c r="Q3848">
        <f t="shared" si="242"/>
        <v>3</v>
      </c>
      <c r="R3848">
        <f t="shared" si="243"/>
        <v>23.63</v>
      </c>
      <c r="S3848" t="s">
        <v>8320</v>
      </c>
      <c r="T3848" t="s">
        <v>8321</v>
      </c>
    </row>
    <row r="3849" spans="1:20" ht="43.2" x14ac:dyDescent="0.3">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11">
        <f t="shared" si="240"/>
        <v>42204.224432870367</v>
      </c>
      <c r="P3849" s="11">
        <f t="shared" si="241"/>
        <v>42159.224432870367</v>
      </c>
      <c r="Q3849">
        <f t="shared" si="242"/>
        <v>16</v>
      </c>
      <c r="R3849">
        <f t="shared" si="243"/>
        <v>188.56</v>
      </c>
      <c r="S3849" t="s">
        <v>8320</v>
      </c>
      <c r="T3849" t="s">
        <v>8321</v>
      </c>
    </row>
    <row r="3850" spans="1:20" ht="43.2" x14ac:dyDescent="0.3">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11">
        <f t="shared" si="240"/>
        <v>42295.817002314812</v>
      </c>
      <c r="P3850" s="11">
        <f t="shared" si="241"/>
        <v>42265.817002314812</v>
      </c>
      <c r="Q3850">
        <f t="shared" si="242"/>
        <v>16</v>
      </c>
      <c r="R3850">
        <f t="shared" si="243"/>
        <v>49.51</v>
      </c>
      <c r="S3850" t="s">
        <v>8320</v>
      </c>
      <c r="T3850" t="s">
        <v>8321</v>
      </c>
    </row>
    <row r="3851" spans="1:20" ht="57.6" x14ac:dyDescent="0.3">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11">
        <f t="shared" si="240"/>
        <v>42166.767175925925</v>
      </c>
      <c r="P3851" s="11">
        <f t="shared" si="241"/>
        <v>42136.767175925925</v>
      </c>
      <c r="Q3851">
        <f t="shared" si="242"/>
        <v>7</v>
      </c>
      <c r="R3851">
        <f t="shared" si="243"/>
        <v>75.459999999999994</v>
      </c>
      <c r="S3851" t="s">
        <v>8320</v>
      </c>
      <c r="T3851" t="s">
        <v>8321</v>
      </c>
    </row>
    <row r="3852" spans="1:20" ht="28.8" x14ac:dyDescent="0.3">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11">
        <f t="shared" si="240"/>
        <v>42005.124340277776</v>
      </c>
      <c r="P3852" s="11">
        <f t="shared" si="241"/>
        <v>41975.124340277776</v>
      </c>
      <c r="Q3852">
        <f t="shared" si="242"/>
        <v>4</v>
      </c>
      <c r="R3852">
        <f t="shared" si="243"/>
        <v>9.5</v>
      </c>
      <c r="S3852" t="s">
        <v>8320</v>
      </c>
      <c r="T3852" t="s">
        <v>8321</v>
      </c>
    </row>
    <row r="3853" spans="1:20" ht="43.2" x14ac:dyDescent="0.3">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11">
        <f t="shared" si="240"/>
        <v>42202.439571759256</v>
      </c>
      <c r="P3853" s="11">
        <f t="shared" si="241"/>
        <v>42172.439571759256</v>
      </c>
      <c r="Q3853">
        <f t="shared" si="242"/>
        <v>34</v>
      </c>
      <c r="R3853">
        <f t="shared" si="243"/>
        <v>35.5</v>
      </c>
      <c r="S3853" t="s">
        <v>8320</v>
      </c>
      <c r="T3853" t="s">
        <v>8321</v>
      </c>
    </row>
    <row r="3854" spans="1:20" ht="43.2" x14ac:dyDescent="0.3">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11">
        <f t="shared" si="240"/>
        <v>42090.149027777778</v>
      </c>
      <c r="P3854" s="11">
        <f t="shared" si="241"/>
        <v>42065.190694444449</v>
      </c>
      <c r="Q3854">
        <f t="shared" si="242"/>
        <v>0</v>
      </c>
      <c r="R3854">
        <f t="shared" si="243"/>
        <v>10</v>
      </c>
      <c r="S3854" t="s">
        <v>8320</v>
      </c>
      <c r="T3854" t="s">
        <v>8321</v>
      </c>
    </row>
    <row r="3855" spans="1:20" ht="43.2" x14ac:dyDescent="0.3">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11">
        <f t="shared" si="240"/>
        <v>41883.84002314815</v>
      </c>
      <c r="P3855" s="11">
        <f t="shared" si="241"/>
        <v>41848.84002314815</v>
      </c>
      <c r="Q3855">
        <f t="shared" si="242"/>
        <v>0</v>
      </c>
      <c r="R3855">
        <f t="shared" si="243"/>
        <v>13</v>
      </c>
      <c r="S3855" t="s">
        <v>8320</v>
      </c>
      <c r="T3855" t="s">
        <v>8321</v>
      </c>
    </row>
    <row r="3856" spans="1:20" ht="28.8" x14ac:dyDescent="0.3">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11">
        <f t="shared" si="240"/>
        <v>42133.884930555556</v>
      </c>
      <c r="P3856" s="11">
        <f t="shared" si="241"/>
        <v>42103.884930555556</v>
      </c>
      <c r="Q3856">
        <f t="shared" si="242"/>
        <v>16</v>
      </c>
      <c r="R3856">
        <f t="shared" si="243"/>
        <v>89.4</v>
      </c>
      <c r="S3856" t="s">
        <v>8320</v>
      </c>
      <c r="T3856" t="s">
        <v>8321</v>
      </c>
    </row>
    <row r="3857" spans="1:20" ht="57.6" x14ac:dyDescent="0.3">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11">
        <f t="shared" si="240"/>
        <v>42089.929062499999</v>
      </c>
      <c r="P3857" s="11">
        <f t="shared" si="241"/>
        <v>42059.970729166671</v>
      </c>
      <c r="Q3857">
        <f t="shared" si="242"/>
        <v>3</v>
      </c>
      <c r="R3857">
        <f t="shared" si="243"/>
        <v>25</v>
      </c>
      <c r="S3857" t="s">
        <v>8320</v>
      </c>
      <c r="T3857" t="s">
        <v>8321</v>
      </c>
    </row>
    <row r="3858" spans="1:20" ht="57.6" x14ac:dyDescent="0.3">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11">
        <f t="shared" si="240"/>
        <v>42071.701423611114</v>
      </c>
      <c r="P3858" s="11">
        <f t="shared" si="241"/>
        <v>42041.743090277778</v>
      </c>
      <c r="Q3858">
        <f t="shared" si="242"/>
        <v>0</v>
      </c>
      <c r="R3858">
        <f t="shared" si="243"/>
        <v>1</v>
      </c>
      <c r="S3858" t="s">
        <v>8320</v>
      </c>
      <c r="T3858" t="s">
        <v>8321</v>
      </c>
    </row>
    <row r="3859" spans="1:20" ht="43.2" x14ac:dyDescent="0.3">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11">
        <f t="shared" si="240"/>
        <v>41852.716666666667</v>
      </c>
      <c r="P3859" s="11">
        <f t="shared" si="241"/>
        <v>41829.73715277778</v>
      </c>
      <c r="Q3859">
        <f t="shared" si="242"/>
        <v>5</v>
      </c>
      <c r="R3859">
        <f t="shared" si="243"/>
        <v>65</v>
      </c>
      <c r="S3859" t="s">
        <v>8320</v>
      </c>
      <c r="T3859" t="s">
        <v>8321</v>
      </c>
    </row>
    <row r="3860" spans="1:20" ht="57.6" x14ac:dyDescent="0.3">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11">
        <f t="shared" si="240"/>
        <v>42146.875</v>
      </c>
      <c r="P3860" s="11">
        <f t="shared" si="241"/>
        <v>42128.431064814817</v>
      </c>
      <c r="Q3860">
        <f t="shared" si="242"/>
        <v>2</v>
      </c>
      <c r="R3860">
        <f t="shared" si="243"/>
        <v>10</v>
      </c>
      <c r="S3860" t="s">
        <v>8320</v>
      </c>
      <c r="T3860" t="s">
        <v>8321</v>
      </c>
    </row>
    <row r="3861" spans="1:20" ht="43.2" x14ac:dyDescent="0.3">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11">
        <f t="shared" si="240"/>
        <v>41815.875</v>
      </c>
      <c r="P3861" s="11">
        <f t="shared" si="241"/>
        <v>41789.893599537041</v>
      </c>
      <c r="Q3861">
        <f t="shared" si="242"/>
        <v>0</v>
      </c>
      <c r="R3861">
        <f t="shared" si="243"/>
        <v>1</v>
      </c>
      <c r="S3861" t="s">
        <v>8320</v>
      </c>
      <c r="T3861" t="s">
        <v>8321</v>
      </c>
    </row>
    <row r="3862" spans="1:20" ht="43.2" x14ac:dyDescent="0.3">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11">
        <f t="shared" si="240"/>
        <v>41863.660995370366</v>
      </c>
      <c r="P3862" s="11">
        <f t="shared" si="241"/>
        <v>41833.660995370366</v>
      </c>
      <c r="Q3862">
        <f t="shared" si="242"/>
        <v>18</v>
      </c>
      <c r="R3862">
        <f t="shared" si="243"/>
        <v>81.540000000000006</v>
      </c>
      <c r="S3862" t="s">
        <v>8320</v>
      </c>
      <c r="T3862" t="s">
        <v>8321</v>
      </c>
    </row>
    <row r="3863" spans="1:20" x14ac:dyDescent="0.3">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11">
        <f t="shared" si="240"/>
        <v>41955.907638888893</v>
      </c>
      <c r="P3863" s="11">
        <f t="shared" si="241"/>
        <v>41914.590011574073</v>
      </c>
      <c r="Q3863">
        <f t="shared" si="242"/>
        <v>5</v>
      </c>
      <c r="R3863">
        <f t="shared" si="243"/>
        <v>100</v>
      </c>
      <c r="S3863" t="s">
        <v>8320</v>
      </c>
      <c r="T3863" t="s">
        <v>8321</v>
      </c>
    </row>
    <row r="3864" spans="1:20" ht="28.8" x14ac:dyDescent="0.3">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11">
        <f t="shared" si="240"/>
        <v>42625.707638888889</v>
      </c>
      <c r="P3864" s="11">
        <f t="shared" si="241"/>
        <v>42611.261064814811</v>
      </c>
      <c r="Q3864">
        <f t="shared" si="242"/>
        <v>0</v>
      </c>
      <c r="R3864">
        <f t="shared" si="243"/>
        <v>1</v>
      </c>
      <c r="S3864" t="s">
        <v>8320</v>
      </c>
      <c r="T3864" t="s">
        <v>8321</v>
      </c>
    </row>
    <row r="3865" spans="1:20" ht="43.2" x14ac:dyDescent="0.3">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11">
        <f t="shared" si="240"/>
        <v>42313.674826388888</v>
      </c>
      <c r="P3865" s="11">
        <f t="shared" si="241"/>
        <v>42253.633159722223</v>
      </c>
      <c r="Q3865">
        <f t="shared" si="242"/>
        <v>0</v>
      </c>
      <c r="R3865">
        <f t="shared" si="243"/>
        <v>0</v>
      </c>
      <c r="S3865" t="s">
        <v>8320</v>
      </c>
      <c r="T3865" t="s">
        <v>8321</v>
      </c>
    </row>
    <row r="3866" spans="1:20" ht="43.2" x14ac:dyDescent="0.3">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11">
        <f t="shared" si="240"/>
        <v>42325.933495370366</v>
      </c>
      <c r="P3866" s="11">
        <f t="shared" si="241"/>
        <v>42295.891828703709</v>
      </c>
      <c r="Q3866">
        <f t="shared" si="242"/>
        <v>1</v>
      </c>
      <c r="R3866">
        <f t="shared" si="243"/>
        <v>20</v>
      </c>
      <c r="S3866" t="s">
        <v>8320</v>
      </c>
      <c r="T3866" t="s">
        <v>8321</v>
      </c>
    </row>
    <row r="3867" spans="1:20" ht="43.2" x14ac:dyDescent="0.3">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11">
        <f t="shared" si="240"/>
        <v>41881.229166666664</v>
      </c>
      <c r="P3867" s="11">
        <f t="shared" si="241"/>
        <v>41841.651597222226</v>
      </c>
      <c r="Q3867">
        <f t="shared" si="242"/>
        <v>27</v>
      </c>
      <c r="R3867">
        <f t="shared" si="243"/>
        <v>46.43</v>
      </c>
      <c r="S3867" t="s">
        <v>8320</v>
      </c>
      <c r="T3867" t="s">
        <v>8321</v>
      </c>
    </row>
    <row r="3868" spans="1:20" ht="28.8" x14ac:dyDescent="0.3">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11">
        <f t="shared" si="240"/>
        <v>42452.145138888889</v>
      </c>
      <c r="P3868" s="11">
        <f t="shared" si="241"/>
        <v>42402.947002314817</v>
      </c>
      <c r="Q3868">
        <f t="shared" si="242"/>
        <v>1</v>
      </c>
      <c r="R3868">
        <f t="shared" si="243"/>
        <v>5.5</v>
      </c>
      <c r="S3868" t="s">
        <v>8320</v>
      </c>
      <c r="T3868" t="s">
        <v>8321</v>
      </c>
    </row>
    <row r="3869" spans="1:20" ht="43.2" x14ac:dyDescent="0.3">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11">
        <f t="shared" si="240"/>
        <v>42539.814108796301</v>
      </c>
      <c r="P3869" s="11">
        <f t="shared" si="241"/>
        <v>42509.814108796301</v>
      </c>
      <c r="Q3869">
        <f t="shared" si="242"/>
        <v>13</v>
      </c>
      <c r="R3869">
        <f t="shared" si="243"/>
        <v>50.2</v>
      </c>
      <c r="S3869" t="s">
        <v>8320</v>
      </c>
      <c r="T3869" t="s">
        <v>8321</v>
      </c>
    </row>
    <row r="3870" spans="1:20" x14ac:dyDescent="0.3">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11">
        <f t="shared" si="240"/>
        <v>41890.659780092588</v>
      </c>
      <c r="P3870" s="11">
        <f t="shared" si="241"/>
        <v>41865.659780092588</v>
      </c>
      <c r="Q3870">
        <f t="shared" si="242"/>
        <v>0</v>
      </c>
      <c r="R3870">
        <f t="shared" si="243"/>
        <v>10</v>
      </c>
      <c r="S3870" t="s">
        <v>8320</v>
      </c>
      <c r="T3870" t="s">
        <v>8362</v>
      </c>
    </row>
    <row r="3871" spans="1:20" ht="28.8" x14ac:dyDescent="0.3">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11">
        <f t="shared" si="240"/>
        <v>42077.132638888885</v>
      </c>
      <c r="P3871" s="11">
        <f t="shared" si="241"/>
        <v>42047.724444444444</v>
      </c>
      <c r="Q3871">
        <f t="shared" si="242"/>
        <v>3</v>
      </c>
      <c r="R3871">
        <f t="shared" si="243"/>
        <v>30.13</v>
      </c>
      <c r="S3871" t="s">
        <v>8320</v>
      </c>
      <c r="T3871" t="s">
        <v>8362</v>
      </c>
    </row>
    <row r="3872" spans="1:20" ht="57.6" x14ac:dyDescent="0.3">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11">
        <f t="shared" si="240"/>
        <v>41823.17219907407</v>
      </c>
      <c r="P3872" s="11">
        <f t="shared" si="241"/>
        <v>41793.17219907407</v>
      </c>
      <c r="Q3872">
        <f t="shared" si="242"/>
        <v>15</v>
      </c>
      <c r="R3872">
        <f t="shared" si="243"/>
        <v>150</v>
      </c>
      <c r="S3872" t="s">
        <v>8320</v>
      </c>
      <c r="T3872" t="s">
        <v>8362</v>
      </c>
    </row>
    <row r="3873" spans="1:20" ht="28.8" x14ac:dyDescent="0.3">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11">
        <f t="shared" si="240"/>
        <v>42823.739004629635</v>
      </c>
      <c r="P3873" s="11">
        <f t="shared" si="241"/>
        <v>42763.780671296292</v>
      </c>
      <c r="Q3873">
        <f t="shared" si="242"/>
        <v>3</v>
      </c>
      <c r="R3873">
        <f t="shared" si="243"/>
        <v>13.33</v>
      </c>
      <c r="S3873" t="s">
        <v>8320</v>
      </c>
      <c r="T3873" t="s">
        <v>8362</v>
      </c>
    </row>
    <row r="3874" spans="1:20" ht="43.2" x14ac:dyDescent="0.3">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11">
        <f t="shared" si="240"/>
        <v>42230.145787037036</v>
      </c>
      <c r="P3874" s="11">
        <f t="shared" si="241"/>
        <v>42180.145787037036</v>
      </c>
      <c r="Q3874">
        <f t="shared" si="242"/>
        <v>0</v>
      </c>
      <c r="R3874">
        <f t="shared" si="243"/>
        <v>0</v>
      </c>
      <c r="S3874" t="s">
        <v>8320</v>
      </c>
      <c r="T3874" t="s">
        <v>8362</v>
      </c>
    </row>
    <row r="3875" spans="1:20" ht="43.2" x14ac:dyDescent="0.3">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11">
        <f t="shared" si="240"/>
        <v>42285.696006944447</v>
      </c>
      <c r="P3875" s="11">
        <f t="shared" si="241"/>
        <v>42255.696006944447</v>
      </c>
      <c r="Q3875">
        <f t="shared" si="242"/>
        <v>0</v>
      </c>
      <c r="R3875">
        <f t="shared" si="243"/>
        <v>0</v>
      </c>
      <c r="S3875" t="s">
        <v>8320</v>
      </c>
      <c r="T3875" t="s">
        <v>8362</v>
      </c>
    </row>
    <row r="3876" spans="1:20" ht="57.6" x14ac:dyDescent="0.3">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11">
        <f t="shared" si="240"/>
        <v>42028.041666666672</v>
      </c>
      <c r="P3876" s="11">
        <f t="shared" si="241"/>
        <v>42007.016458333332</v>
      </c>
      <c r="Q3876">
        <f t="shared" si="242"/>
        <v>0</v>
      </c>
      <c r="R3876">
        <f t="shared" si="243"/>
        <v>0</v>
      </c>
      <c r="S3876" t="s">
        <v>8320</v>
      </c>
      <c r="T3876" t="s">
        <v>8362</v>
      </c>
    </row>
    <row r="3877" spans="1:20" ht="43.2" x14ac:dyDescent="0.3">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11">
        <f t="shared" si="240"/>
        <v>42616.416666666672</v>
      </c>
      <c r="P3877" s="11">
        <f t="shared" si="241"/>
        <v>42615.346817129626</v>
      </c>
      <c r="Q3877">
        <f t="shared" si="242"/>
        <v>0</v>
      </c>
      <c r="R3877">
        <f t="shared" si="243"/>
        <v>0</v>
      </c>
      <c r="S3877" t="s">
        <v>8320</v>
      </c>
      <c r="T3877" t="s">
        <v>8362</v>
      </c>
    </row>
    <row r="3878" spans="1:20" ht="57.6" x14ac:dyDescent="0.3">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11">
        <f t="shared" si="240"/>
        <v>42402.624166666668</v>
      </c>
      <c r="P3878" s="11">
        <f t="shared" si="241"/>
        <v>42372.624166666668</v>
      </c>
      <c r="Q3878">
        <f t="shared" si="242"/>
        <v>53</v>
      </c>
      <c r="R3878">
        <f t="shared" si="243"/>
        <v>44.76</v>
      </c>
      <c r="S3878" t="s">
        <v>8320</v>
      </c>
      <c r="T3878" t="s">
        <v>8362</v>
      </c>
    </row>
    <row r="3879" spans="1:20" ht="43.2" x14ac:dyDescent="0.3">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11">
        <f t="shared" si="240"/>
        <v>42712.67768518519</v>
      </c>
      <c r="P3879" s="11">
        <f t="shared" si="241"/>
        <v>42682.67768518519</v>
      </c>
      <c r="Q3879">
        <f t="shared" si="242"/>
        <v>5</v>
      </c>
      <c r="R3879">
        <f t="shared" si="243"/>
        <v>88.64</v>
      </c>
      <c r="S3879" t="s">
        <v>8320</v>
      </c>
      <c r="T3879" t="s">
        <v>8362</v>
      </c>
    </row>
    <row r="3880" spans="1:20" ht="43.2" x14ac:dyDescent="0.3">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11">
        <f t="shared" si="240"/>
        <v>42185.165972222225</v>
      </c>
      <c r="P3880" s="11">
        <f t="shared" si="241"/>
        <v>42154.818819444445</v>
      </c>
      <c r="Q3880">
        <f t="shared" si="242"/>
        <v>0</v>
      </c>
      <c r="R3880">
        <f t="shared" si="243"/>
        <v>10</v>
      </c>
      <c r="S3880" t="s">
        <v>8320</v>
      </c>
      <c r="T3880" t="s">
        <v>8362</v>
      </c>
    </row>
    <row r="3881" spans="1:20" ht="43.2" x14ac:dyDescent="0.3">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11">
        <f t="shared" si="240"/>
        <v>42029.861064814817</v>
      </c>
      <c r="P3881" s="11">
        <f t="shared" si="241"/>
        <v>41999.861064814817</v>
      </c>
      <c r="Q3881">
        <f t="shared" si="242"/>
        <v>0</v>
      </c>
      <c r="R3881">
        <f t="shared" si="243"/>
        <v>0</v>
      </c>
      <c r="S3881" t="s">
        <v>8320</v>
      </c>
      <c r="T3881" t="s">
        <v>8362</v>
      </c>
    </row>
    <row r="3882" spans="1:20" ht="43.2" x14ac:dyDescent="0.3">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11">
        <f t="shared" si="240"/>
        <v>41850.958333333336</v>
      </c>
      <c r="P3882" s="11">
        <f t="shared" si="241"/>
        <v>41815.815046296295</v>
      </c>
      <c r="Q3882">
        <f t="shared" si="242"/>
        <v>13</v>
      </c>
      <c r="R3882">
        <f t="shared" si="243"/>
        <v>57.65</v>
      </c>
      <c r="S3882" t="s">
        <v>8320</v>
      </c>
      <c r="T3882" t="s">
        <v>8362</v>
      </c>
    </row>
    <row r="3883" spans="1:20" ht="28.8" x14ac:dyDescent="0.3">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11">
        <f t="shared" si="240"/>
        <v>42786.018506944441</v>
      </c>
      <c r="P3883" s="11">
        <f t="shared" si="241"/>
        <v>42756.018506944441</v>
      </c>
      <c r="Q3883">
        <f t="shared" si="242"/>
        <v>5</v>
      </c>
      <c r="R3883">
        <f t="shared" si="243"/>
        <v>25</v>
      </c>
      <c r="S3883" t="s">
        <v>8320</v>
      </c>
      <c r="T3883" t="s">
        <v>8362</v>
      </c>
    </row>
    <row r="3884" spans="1:20" ht="43.2" x14ac:dyDescent="0.3">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11">
        <f t="shared" si="240"/>
        <v>42400.960416666669</v>
      </c>
      <c r="P3884" s="11">
        <f t="shared" si="241"/>
        <v>42373.983449074076</v>
      </c>
      <c r="Q3884">
        <f t="shared" si="242"/>
        <v>0</v>
      </c>
      <c r="R3884">
        <f t="shared" si="243"/>
        <v>0</v>
      </c>
      <c r="S3884" t="s">
        <v>8320</v>
      </c>
      <c r="T3884" t="s">
        <v>8362</v>
      </c>
    </row>
    <row r="3885" spans="1:20" ht="57.6" x14ac:dyDescent="0.3">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11">
        <f t="shared" si="240"/>
        <v>41884.602650462963</v>
      </c>
      <c r="P3885" s="11">
        <f t="shared" si="241"/>
        <v>41854.602650462963</v>
      </c>
      <c r="Q3885">
        <f t="shared" si="242"/>
        <v>0</v>
      </c>
      <c r="R3885">
        <f t="shared" si="243"/>
        <v>0</v>
      </c>
      <c r="S3885" t="s">
        <v>8320</v>
      </c>
      <c r="T3885" t="s">
        <v>8362</v>
      </c>
    </row>
    <row r="3886" spans="1:20" ht="43.2" x14ac:dyDescent="0.3">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11">
        <f t="shared" si="240"/>
        <v>42090.749907407408</v>
      </c>
      <c r="P3886" s="11">
        <f t="shared" si="241"/>
        <v>42065.791574074072</v>
      </c>
      <c r="Q3886">
        <f t="shared" si="242"/>
        <v>0</v>
      </c>
      <c r="R3886">
        <f t="shared" si="243"/>
        <v>0</v>
      </c>
      <c r="S3886" t="s">
        <v>8320</v>
      </c>
      <c r="T3886" t="s">
        <v>8362</v>
      </c>
    </row>
    <row r="3887" spans="1:20" ht="43.2" x14ac:dyDescent="0.3">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11">
        <f t="shared" si="240"/>
        <v>42499.951284722221</v>
      </c>
      <c r="P3887" s="11">
        <f t="shared" si="241"/>
        <v>42469.951284722221</v>
      </c>
      <c r="Q3887">
        <f t="shared" si="242"/>
        <v>0</v>
      </c>
      <c r="R3887">
        <f t="shared" si="243"/>
        <v>0</v>
      </c>
      <c r="S3887" t="s">
        <v>8320</v>
      </c>
      <c r="T3887" t="s">
        <v>8362</v>
      </c>
    </row>
    <row r="3888" spans="1:20" x14ac:dyDescent="0.3">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11">
        <f t="shared" si="240"/>
        <v>41984.228032407409</v>
      </c>
      <c r="P3888" s="11">
        <f t="shared" si="241"/>
        <v>41954.228032407409</v>
      </c>
      <c r="Q3888">
        <f t="shared" si="242"/>
        <v>0</v>
      </c>
      <c r="R3888">
        <f t="shared" si="243"/>
        <v>0</v>
      </c>
      <c r="S3888" t="s">
        <v>8320</v>
      </c>
      <c r="T3888" t="s">
        <v>8362</v>
      </c>
    </row>
    <row r="3889" spans="1:20" ht="43.2" x14ac:dyDescent="0.3">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11">
        <f t="shared" si="240"/>
        <v>42125.916666666672</v>
      </c>
      <c r="P3889" s="11">
        <f t="shared" si="241"/>
        <v>42079.857974537037</v>
      </c>
      <c r="Q3889">
        <f t="shared" si="242"/>
        <v>2</v>
      </c>
      <c r="R3889">
        <f t="shared" si="243"/>
        <v>17.5</v>
      </c>
      <c r="S3889" t="s">
        <v>8320</v>
      </c>
      <c r="T3889" t="s">
        <v>8362</v>
      </c>
    </row>
    <row r="3890" spans="1:20" ht="43.2" x14ac:dyDescent="0.3">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11">
        <f t="shared" si="240"/>
        <v>42792.545810185184</v>
      </c>
      <c r="P3890" s="11">
        <f t="shared" si="241"/>
        <v>42762.545810185184</v>
      </c>
      <c r="Q3890">
        <f t="shared" si="242"/>
        <v>27</v>
      </c>
      <c r="R3890">
        <f t="shared" si="243"/>
        <v>38.71</v>
      </c>
      <c r="S3890" t="s">
        <v>8320</v>
      </c>
      <c r="T3890" t="s">
        <v>8321</v>
      </c>
    </row>
    <row r="3891" spans="1:20" ht="43.2" x14ac:dyDescent="0.3">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11">
        <f t="shared" si="240"/>
        <v>42008.976388888885</v>
      </c>
      <c r="P3891" s="11">
        <f t="shared" si="241"/>
        <v>41977.004976851851</v>
      </c>
      <c r="Q3891">
        <f t="shared" si="242"/>
        <v>1</v>
      </c>
      <c r="R3891">
        <f t="shared" si="243"/>
        <v>13.11</v>
      </c>
      <c r="S3891" t="s">
        <v>8320</v>
      </c>
      <c r="T3891" t="s">
        <v>8321</v>
      </c>
    </row>
    <row r="3892" spans="1:20" ht="43.2" x14ac:dyDescent="0.3">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11">
        <f t="shared" si="240"/>
        <v>42231.758611111116</v>
      </c>
      <c r="P3892" s="11">
        <f t="shared" si="241"/>
        <v>42171.758611111116</v>
      </c>
      <c r="Q3892">
        <f t="shared" si="242"/>
        <v>17</v>
      </c>
      <c r="R3892">
        <f t="shared" si="243"/>
        <v>315.5</v>
      </c>
      <c r="S3892" t="s">
        <v>8320</v>
      </c>
      <c r="T3892" t="s">
        <v>8321</v>
      </c>
    </row>
    <row r="3893" spans="1:20" ht="28.8" x14ac:dyDescent="0.3">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11">
        <f t="shared" si="240"/>
        <v>42086.207638888889</v>
      </c>
      <c r="P3893" s="11">
        <f t="shared" si="241"/>
        <v>42056.1324537037</v>
      </c>
      <c r="Q3893">
        <f t="shared" si="242"/>
        <v>33</v>
      </c>
      <c r="R3893">
        <f t="shared" si="243"/>
        <v>37.14</v>
      </c>
      <c r="S3893" t="s">
        <v>8320</v>
      </c>
      <c r="T3893" t="s">
        <v>8321</v>
      </c>
    </row>
    <row r="3894" spans="1:20" ht="57.6" x14ac:dyDescent="0.3">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11">
        <f t="shared" si="240"/>
        <v>41875.291666666664</v>
      </c>
      <c r="P3894" s="11">
        <f t="shared" si="241"/>
        <v>41867.652280092596</v>
      </c>
      <c r="Q3894">
        <f t="shared" si="242"/>
        <v>0</v>
      </c>
      <c r="R3894">
        <f t="shared" si="243"/>
        <v>0</v>
      </c>
      <c r="S3894" t="s">
        <v>8320</v>
      </c>
      <c r="T3894" t="s">
        <v>8321</v>
      </c>
    </row>
    <row r="3895" spans="1:20" ht="57.6" x14ac:dyDescent="0.3">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11">
        <f t="shared" si="240"/>
        <v>41821.25</v>
      </c>
      <c r="P3895" s="11">
        <f t="shared" si="241"/>
        <v>41779.657870370371</v>
      </c>
      <c r="Q3895">
        <f t="shared" si="242"/>
        <v>22</v>
      </c>
      <c r="R3895">
        <f t="shared" si="243"/>
        <v>128.27000000000001</v>
      </c>
      <c r="S3895" t="s">
        <v>8320</v>
      </c>
      <c r="T3895" t="s">
        <v>8321</v>
      </c>
    </row>
    <row r="3896" spans="1:20" ht="43.2" x14ac:dyDescent="0.3">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11">
        <f t="shared" si="240"/>
        <v>42710.207638888889</v>
      </c>
      <c r="P3896" s="11">
        <f t="shared" si="241"/>
        <v>42679.958472222221</v>
      </c>
      <c r="Q3896">
        <f t="shared" si="242"/>
        <v>3</v>
      </c>
      <c r="R3896">
        <f t="shared" si="243"/>
        <v>47.27</v>
      </c>
      <c r="S3896" t="s">
        <v>8320</v>
      </c>
      <c r="T3896" t="s">
        <v>8321</v>
      </c>
    </row>
    <row r="3897" spans="1:20" ht="43.2" x14ac:dyDescent="0.3">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11">
        <f t="shared" si="240"/>
        <v>42063.250208333338</v>
      </c>
      <c r="P3897" s="11">
        <f t="shared" si="241"/>
        <v>42032.250208333338</v>
      </c>
      <c r="Q3897">
        <f t="shared" si="242"/>
        <v>5</v>
      </c>
      <c r="R3897">
        <f t="shared" si="243"/>
        <v>50</v>
      </c>
      <c r="S3897" t="s">
        <v>8320</v>
      </c>
      <c r="T3897" t="s">
        <v>8321</v>
      </c>
    </row>
    <row r="3898" spans="1:20" ht="43.2" x14ac:dyDescent="0.3">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11">
        <f t="shared" si="240"/>
        <v>41807.191875000004</v>
      </c>
      <c r="P3898" s="11">
        <f t="shared" si="241"/>
        <v>41793.191875000004</v>
      </c>
      <c r="Q3898">
        <f t="shared" si="242"/>
        <v>11</v>
      </c>
      <c r="R3898">
        <f t="shared" si="243"/>
        <v>42.5</v>
      </c>
      <c r="S3898" t="s">
        <v>8320</v>
      </c>
      <c r="T3898" t="s">
        <v>8321</v>
      </c>
    </row>
    <row r="3899" spans="1:20" ht="43.2" x14ac:dyDescent="0.3">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11">
        <f t="shared" si="240"/>
        <v>42012.87364583333</v>
      </c>
      <c r="P3899" s="11">
        <f t="shared" si="241"/>
        <v>41982.87364583333</v>
      </c>
      <c r="Q3899">
        <f t="shared" si="242"/>
        <v>18</v>
      </c>
      <c r="R3899">
        <f t="shared" si="243"/>
        <v>44</v>
      </c>
      <c r="S3899" t="s">
        <v>8320</v>
      </c>
      <c r="T3899" t="s">
        <v>8321</v>
      </c>
    </row>
    <row r="3900" spans="1:20" ht="57.6" x14ac:dyDescent="0.3">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11">
        <f t="shared" si="240"/>
        <v>42233.666666666672</v>
      </c>
      <c r="P3900" s="11">
        <f t="shared" si="241"/>
        <v>42193.482291666667</v>
      </c>
      <c r="Q3900">
        <f t="shared" si="242"/>
        <v>33</v>
      </c>
      <c r="R3900">
        <f t="shared" si="243"/>
        <v>50.88</v>
      </c>
      <c r="S3900" t="s">
        <v>8320</v>
      </c>
      <c r="T3900" t="s">
        <v>8321</v>
      </c>
    </row>
    <row r="3901" spans="1:20" ht="43.2" x14ac:dyDescent="0.3">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11">
        <f t="shared" si="240"/>
        <v>41863.775011574071</v>
      </c>
      <c r="P3901" s="11">
        <f t="shared" si="241"/>
        <v>41843.775011574071</v>
      </c>
      <c r="Q3901">
        <f t="shared" si="242"/>
        <v>1</v>
      </c>
      <c r="R3901">
        <f t="shared" si="243"/>
        <v>62.5</v>
      </c>
      <c r="S3901" t="s">
        <v>8320</v>
      </c>
      <c r="T3901" t="s">
        <v>8321</v>
      </c>
    </row>
    <row r="3902" spans="1:20" ht="43.2" x14ac:dyDescent="0.3">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11">
        <f t="shared" si="240"/>
        <v>42166.092488425929</v>
      </c>
      <c r="P3902" s="11">
        <f t="shared" si="241"/>
        <v>42136.092488425929</v>
      </c>
      <c r="Q3902">
        <f t="shared" si="242"/>
        <v>5</v>
      </c>
      <c r="R3902">
        <f t="shared" si="243"/>
        <v>27</v>
      </c>
      <c r="S3902" t="s">
        <v>8320</v>
      </c>
      <c r="T3902" t="s">
        <v>8321</v>
      </c>
    </row>
    <row r="3903" spans="1:20" ht="43.2" x14ac:dyDescent="0.3">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11">
        <f t="shared" si="240"/>
        <v>42357.826377314821</v>
      </c>
      <c r="P3903" s="11">
        <f t="shared" si="241"/>
        <v>42317.826377314821</v>
      </c>
      <c r="Q3903">
        <f t="shared" si="242"/>
        <v>1</v>
      </c>
      <c r="R3903">
        <f t="shared" si="243"/>
        <v>25</v>
      </c>
      <c r="S3903" t="s">
        <v>8320</v>
      </c>
      <c r="T3903" t="s">
        <v>8321</v>
      </c>
    </row>
    <row r="3904" spans="1:20" ht="43.2" x14ac:dyDescent="0.3">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11">
        <f t="shared" si="240"/>
        <v>42688.509745370371</v>
      </c>
      <c r="P3904" s="11">
        <f t="shared" si="241"/>
        <v>42663.468078703707</v>
      </c>
      <c r="Q3904">
        <f t="shared" si="242"/>
        <v>49</v>
      </c>
      <c r="R3904">
        <f t="shared" si="243"/>
        <v>47.26</v>
      </c>
      <c r="S3904" t="s">
        <v>8320</v>
      </c>
      <c r="T3904" t="s">
        <v>8321</v>
      </c>
    </row>
    <row r="3905" spans="1:20" ht="57.6" x14ac:dyDescent="0.3">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11">
        <f t="shared" si="240"/>
        <v>42230.818055555559</v>
      </c>
      <c r="P3905" s="11">
        <f t="shared" si="241"/>
        <v>42186.01116898148</v>
      </c>
      <c r="Q3905">
        <f t="shared" si="242"/>
        <v>0</v>
      </c>
      <c r="R3905">
        <f t="shared" si="243"/>
        <v>0</v>
      </c>
      <c r="S3905" t="s">
        <v>8320</v>
      </c>
      <c r="T3905" t="s">
        <v>8321</v>
      </c>
    </row>
    <row r="3906" spans="1:20" ht="28.8" x14ac:dyDescent="0.3">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11">
        <f t="shared" ref="O3906:O3969" si="244">(((I3906/60)/60)/24)+DATE(1970,1,1)</f>
        <v>42109.211111111115</v>
      </c>
      <c r="P3906" s="11">
        <f t="shared" ref="P3906:P3969" si="245">(((J3906/60)/60)/24)+DATE(1970,1,1)</f>
        <v>42095.229166666672</v>
      </c>
      <c r="Q3906">
        <f t="shared" ref="Q3906:Q3969" si="246">ROUND(E3906/D3906*100,0)</f>
        <v>0</v>
      </c>
      <c r="R3906">
        <f t="shared" si="243"/>
        <v>1.5</v>
      </c>
      <c r="S3906" t="s">
        <v>8320</v>
      </c>
      <c r="T3906" t="s">
        <v>8321</v>
      </c>
    </row>
    <row r="3907" spans="1:20" ht="43.2" x14ac:dyDescent="0.3">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11">
        <f t="shared" si="244"/>
        <v>42166.958333333328</v>
      </c>
      <c r="P3907" s="11">
        <f t="shared" si="245"/>
        <v>42124.623877314814</v>
      </c>
      <c r="Q3907">
        <f t="shared" si="246"/>
        <v>12</v>
      </c>
      <c r="R3907">
        <f t="shared" ref="R3907:R3970" si="247">IFERROR(ROUND(E3907/L3907,2),0)</f>
        <v>24.71</v>
      </c>
      <c r="S3907" t="s">
        <v>8320</v>
      </c>
      <c r="T3907" t="s">
        <v>8321</v>
      </c>
    </row>
    <row r="3908" spans="1:20" ht="43.2" x14ac:dyDescent="0.3">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11">
        <f t="shared" si="244"/>
        <v>42181.559027777781</v>
      </c>
      <c r="P3908" s="11">
        <f t="shared" si="245"/>
        <v>42143.917743055557</v>
      </c>
      <c r="Q3908">
        <f t="shared" si="246"/>
        <v>67</v>
      </c>
      <c r="R3908">
        <f t="shared" si="247"/>
        <v>63.13</v>
      </c>
      <c r="S3908" t="s">
        <v>8320</v>
      </c>
      <c r="T3908" t="s">
        <v>8321</v>
      </c>
    </row>
    <row r="3909" spans="1:20" ht="43.2" x14ac:dyDescent="0.3">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11">
        <f t="shared" si="244"/>
        <v>41938.838888888888</v>
      </c>
      <c r="P3909" s="11">
        <f t="shared" si="245"/>
        <v>41906.819513888891</v>
      </c>
      <c r="Q3909">
        <f t="shared" si="246"/>
        <v>15</v>
      </c>
      <c r="R3909">
        <f t="shared" si="247"/>
        <v>38.25</v>
      </c>
      <c r="S3909" t="s">
        <v>8320</v>
      </c>
      <c r="T3909" t="s">
        <v>8321</v>
      </c>
    </row>
    <row r="3910" spans="1:20" ht="43.2" x14ac:dyDescent="0.3">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11">
        <f t="shared" si="244"/>
        <v>41849.135370370372</v>
      </c>
      <c r="P3910" s="11">
        <f t="shared" si="245"/>
        <v>41834.135370370372</v>
      </c>
      <c r="Q3910">
        <f t="shared" si="246"/>
        <v>9</v>
      </c>
      <c r="R3910">
        <f t="shared" si="247"/>
        <v>16.25</v>
      </c>
      <c r="S3910" t="s">
        <v>8320</v>
      </c>
      <c r="T3910" t="s">
        <v>8321</v>
      </c>
    </row>
    <row r="3911" spans="1:20" ht="43.2" x14ac:dyDescent="0.3">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11">
        <f t="shared" si="244"/>
        <v>41893.359282407408</v>
      </c>
      <c r="P3911" s="11">
        <f t="shared" si="245"/>
        <v>41863.359282407408</v>
      </c>
      <c r="Q3911">
        <f t="shared" si="246"/>
        <v>0</v>
      </c>
      <c r="R3911">
        <f t="shared" si="247"/>
        <v>33.75</v>
      </c>
      <c r="S3911" t="s">
        <v>8320</v>
      </c>
      <c r="T3911" t="s">
        <v>8321</v>
      </c>
    </row>
    <row r="3912" spans="1:20" ht="43.2" x14ac:dyDescent="0.3">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11">
        <f t="shared" si="244"/>
        <v>42254.756909722222</v>
      </c>
      <c r="P3912" s="11">
        <f t="shared" si="245"/>
        <v>42224.756909722222</v>
      </c>
      <c r="Q3912">
        <f t="shared" si="246"/>
        <v>3</v>
      </c>
      <c r="R3912">
        <f t="shared" si="247"/>
        <v>61.67</v>
      </c>
      <c r="S3912" t="s">
        <v>8320</v>
      </c>
      <c r="T3912" t="s">
        <v>8321</v>
      </c>
    </row>
    <row r="3913" spans="1:20" ht="43.2" x14ac:dyDescent="0.3">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11">
        <f t="shared" si="244"/>
        <v>41969.853900462964</v>
      </c>
      <c r="P3913" s="11">
        <f t="shared" si="245"/>
        <v>41939.8122337963</v>
      </c>
      <c r="Q3913">
        <f t="shared" si="246"/>
        <v>37</v>
      </c>
      <c r="R3913">
        <f t="shared" si="247"/>
        <v>83.14</v>
      </c>
      <c r="S3913" t="s">
        <v>8320</v>
      </c>
      <c r="T3913" t="s">
        <v>8321</v>
      </c>
    </row>
    <row r="3914" spans="1:20" ht="43.2" x14ac:dyDescent="0.3">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11">
        <f t="shared" si="244"/>
        <v>42119.190972222219</v>
      </c>
      <c r="P3914" s="11">
        <f t="shared" si="245"/>
        <v>42059.270023148143</v>
      </c>
      <c r="Q3914">
        <f t="shared" si="246"/>
        <v>0</v>
      </c>
      <c r="R3914">
        <f t="shared" si="247"/>
        <v>1</v>
      </c>
      <c r="S3914" t="s">
        <v>8320</v>
      </c>
      <c r="T3914" t="s">
        <v>8321</v>
      </c>
    </row>
    <row r="3915" spans="1:20" ht="43.2" x14ac:dyDescent="0.3">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11">
        <f t="shared" si="244"/>
        <v>42338.252881944441</v>
      </c>
      <c r="P3915" s="11">
        <f t="shared" si="245"/>
        <v>42308.211215277777</v>
      </c>
      <c r="Q3915">
        <f t="shared" si="246"/>
        <v>10</v>
      </c>
      <c r="R3915">
        <f t="shared" si="247"/>
        <v>142.86000000000001</v>
      </c>
      <c r="S3915" t="s">
        <v>8320</v>
      </c>
      <c r="T3915" t="s">
        <v>8321</v>
      </c>
    </row>
    <row r="3916" spans="1:20" ht="43.2" x14ac:dyDescent="0.3">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11">
        <f t="shared" si="244"/>
        <v>42134.957638888889</v>
      </c>
      <c r="P3916" s="11">
        <f t="shared" si="245"/>
        <v>42114.818935185183</v>
      </c>
      <c r="Q3916">
        <f t="shared" si="246"/>
        <v>36</v>
      </c>
      <c r="R3916">
        <f t="shared" si="247"/>
        <v>33.67</v>
      </c>
      <c r="S3916" t="s">
        <v>8320</v>
      </c>
      <c r="T3916" t="s">
        <v>8321</v>
      </c>
    </row>
    <row r="3917" spans="1:20" ht="43.2" x14ac:dyDescent="0.3">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11">
        <f t="shared" si="244"/>
        <v>42522.98505787037</v>
      </c>
      <c r="P3917" s="11">
        <f t="shared" si="245"/>
        <v>42492.98505787037</v>
      </c>
      <c r="Q3917">
        <f t="shared" si="246"/>
        <v>0</v>
      </c>
      <c r="R3917">
        <f t="shared" si="247"/>
        <v>5</v>
      </c>
      <c r="S3917" t="s">
        <v>8320</v>
      </c>
      <c r="T3917" t="s">
        <v>8321</v>
      </c>
    </row>
    <row r="3918" spans="1:20" ht="43.2" x14ac:dyDescent="0.3">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11">
        <f t="shared" si="244"/>
        <v>42524.471666666665</v>
      </c>
      <c r="P3918" s="11">
        <f t="shared" si="245"/>
        <v>42494.471666666665</v>
      </c>
      <c r="Q3918">
        <f t="shared" si="246"/>
        <v>0</v>
      </c>
      <c r="R3918">
        <f t="shared" si="247"/>
        <v>0</v>
      </c>
      <c r="S3918" t="s">
        <v>8320</v>
      </c>
      <c r="T3918" t="s">
        <v>8321</v>
      </c>
    </row>
    <row r="3919" spans="1:20" ht="43.2" x14ac:dyDescent="0.3">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11">
        <f t="shared" si="244"/>
        <v>41893.527326388888</v>
      </c>
      <c r="P3919" s="11">
        <f t="shared" si="245"/>
        <v>41863.527326388888</v>
      </c>
      <c r="Q3919">
        <f t="shared" si="246"/>
        <v>0</v>
      </c>
      <c r="R3919">
        <f t="shared" si="247"/>
        <v>10</v>
      </c>
      <c r="S3919" t="s">
        <v>8320</v>
      </c>
      <c r="T3919" t="s">
        <v>8321</v>
      </c>
    </row>
    <row r="3920" spans="1:20" ht="57.6" x14ac:dyDescent="0.3">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11">
        <f t="shared" si="244"/>
        <v>41855.666666666664</v>
      </c>
      <c r="P3920" s="11">
        <f t="shared" si="245"/>
        <v>41843.664618055554</v>
      </c>
      <c r="Q3920">
        <f t="shared" si="246"/>
        <v>0</v>
      </c>
      <c r="R3920">
        <f t="shared" si="247"/>
        <v>40</v>
      </c>
      <c r="S3920" t="s">
        <v>8320</v>
      </c>
      <c r="T3920" t="s">
        <v>8321</v>
      </c>
    </row>
    <row r="3921" spans="1:20" ht="43.2" x14ac:dyDescent="0.3">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11">
        <f t="shared" si="244"/>
        <v>42387</v>
      </c>
      <c r="P3921" s="11">
        <f t="shared" si="245"/>
        <v>42358.684872685189</v>
      </c>
      <c r="Q3921">
        <f t="shared" si="246"/>
        <v>2</v>
      </c>
      <c r="R3921">
        <f t="shared" si="247"/>
        <v>30</v>
      </c>
      <c r="S3921" t="s">
        <v>8320</v>
      </c>
      <c r="T3921" t="s">
        <v>8321</v>
      </c>
    </row>
    <row r="3922" spans="1:20" ht="43.2" x14ac:dyDescent="0.3">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11">
        <f t="shared" si="244"/>
        <v>42687.428935185191</v>
      </c>
      <c r="P3922" s="11">
        <f t="shared" si="245"/>
        <v>42657.38726851852</v>
      </c>
      <c r="Q3922">
        <f t="shared" si="246"/>
        <v>5</v>
      </c>
      <c r="R3922">
        <f t="shared" si="247"/>
        <v>45</v>
      </c>
      <c r="S3922" t="s">
        <v>8320</v>
      </c>
      <c r="T3922" t="s">
        <v>8321</v>
      </c>
    </row>
    <row r="3923" spans="1:20" ht="43.2" x14ac:dyDescent="0.3">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11">
        <f t="shared" si="244"/>
        <v>41938.75</v>
      </c>
      <c r="P3923" s="11">
        <f t="shared" si="245"/>
        <v>41926.542303240742</v>
      </c>
      <c r="Q3923">
        <f t="shared" si="246"/>
        <v>0</v>
      </c>
      <c r="R3923">
        <f t="shared" si="247"/>
        <v>0</v>
      </c>
      <c r="S3923" t="s">
        <v>8320</v>
      </c>
      <c r="T3923" t="s">
        <v>8321</v>
      </c>
    </row>
    <row r="3924" spans="1:20" ht="43.2" x14ac:dyDescent="0.3">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11">
        <f t="shared" si="244"/>
        <v>42065.958333333328</v>
      </c>
      <c r="P3924" s="11">
        <f t="shared" si="245"/>
        <v>42020.768634259264</v>
      </c>
      <c r="Q3924">
        <f t="shared" si="246"/>
        <v>8</v>
      </c>
      <c r="R3924">
        <f t="shared" si="247"/>
        <v>10.17</v>
      </c>
      <c r="S3924" t="s">
        <v>8320</v>
      </c>
      <c r="T3924" t="s">
        <v>8321</v>
      </c>
    </row>
    <row r="3925" spans="1:20" ht="43.2" x14ac:dyDescent="0.3">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11">
        <f t="shared" si="244"/>
        <v>42103.979988425926</v>
      </c>
      <c r="P3925" s="11">
        <f t="shared" si="245"/>
        <v>42075.979988425926</v>
      </c>
      <c r="Q3925">
        <f t="shared" si="246"/>
        <v>12</v>
      </c>
      <c r="R3925">
        <f t="shared" si="247"/>
        <v>81.41</v>
      </c>
      <c r="S3925" t="s">
        <v>8320</v>
      </c>
      <c r="T3925" t="s">
        <v>8321</v>
      </c>
    </row>
    <row r="3926" spans="1:20" ht="43.2" x14ac:dyDescent="0.3">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11">
        <f t="shared" si="244"/>
        <v>41816.959745370368</v>
      </c>
      <c r="P3926" s="11">
        <f t="shared" si="245"/>
        <v>41786.959745370368</v>
      </c>
      <c r="Q3926">
        <f t="shared" si="246"/>
        <v>15</v>
      </c>
      <c r="R3926">
        <f t="shared" si="247"/>
        <v>57.25</v>
      </c>
      <c r="S3926" t="s">
        <v>8320</v>
      </c>
      <c r="T3926" t="s">
        <v>8321</v>
      </c>
    </row>
    <row r="3927" spans="1:20" ht="43.2" x14ac:dyDescent="0.3">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11">
        <f t="shared" si="244"/>
        <v>41850.870821759258</v>
      </c>
      <c r="P3927" s="11">
        <f t="shared" si="245"/>
        <v>41820.870821759258</v>
      </c>
      <c r="Q3927">
        <f t="shared" si="246"/>
        <v>10</v>
      </c>
      <c r="R3927">
        <f t="shared" si="247"/>
        <v>5</v>
      </c>
      <c r="S3927" t="s">
        <v>8320</v>
      </c>
      <c r="T3927" t="s">
        <v>8321</v>
      </c>
    </row>
    <row r="3928" spans="1:20" ht="28.8" x14ac:dyDescent="0.3">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11">
        <f t="shared" si="244"/>
        <v>42000.085046296299</v>
      </c>
      <c r="P3928" s="11">
        <f t="shared" si="245"/>
        <v>41970.085046296299</v>
      </c>
      <c r="Q3928">
        <f t="shared" si="246"/>
        <v>0</v>
      </c>
      <c r="R3928">
        <f t="shared" si="247"/>
        <v>15</v>
      </c>
      <c r="S3928" t="s">
        <v>8320</v>
      </c>
      <c r="T3928" t="s">
        <v>8321</v>
      </c>
    </row>
    <row r="3929" spans="1:20" ht="43.2" x14ac:dyDescent="0.3">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11">
        <f t="shared" si="244"/>
        <v>41860.267407407409</v>
      </c>
      <c r="P3929" s="11">
        <f t="shared" si="245"/>
        <v>41830.267407407409</v>
      </c>
      <c r="Q3929">
        <f t="shared" si="246"/>
        <v>1</v>
      </c>
      <c r="R3929">
        <f t="shared" si="247"/>
        <v>12.5</v>
      </c>
      <c r="S3929" t="s">
        <v>8320</v>
      </c>
      <c r="T3929" t="s">
        <v>8321</v>
      </c>
    </row>
    <row r="3930" spans="1:20" ht="43.2" x14ac:dyDescent="0.3">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11">
        <f t="shared" si="244"/>
        <v>42293.207638888889</v>
      </c>
      <c r="P3930" s="11">
        <f t="shared" si="245"/>
        <v>42265.683182870373</v>
      </c>
      <c r="Q3930">
        <f t="shared" si="246"/>
        <v>13</v>
      </c>
      <c r="R3930">
        <f t="shared" si="247"/>
        <v>93</v>
      </c>
      <c r="S3930" t="s">
        <v>8320</v>
      </c>
      <c r="T3930" t="s">
        <v>8321</v>
      </c>
    </row>
    <row r="3931" spans="1:20" ht="43.2" x14ac:dyDescent="0.3">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11">
        <f t="shared" si="244"/>
        <v>42631.827141203699</v>
      </c>
      <c r="P3931" s="11">
        <f t="shared" si="245"/>
        <v>42601.827141203699</v>
      </c>
      <c r="Q3931">
        <f t="shared" si="246"/>
        <v>2</v>
      </c>
      <c r="R3931">
        <f t="shared" si="247"/>
        <v>32.36</v>
      </c>
      <c r="S3931" t="s">
        <v>8320</v>
      </c>
      <c r="T3931" t="s">
        <v>8321</v>
      </c>
    </row>
    <row r="3932" spans="1:20" ht="43.2" x14ac:dyDescent="0.3">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11">
        <f t="shared" si="244"/>
        <v>42461.25</v>
      </c>
      <c r="P3932" s="11">
        <f t="shared" si="245"/>
        <v>42433.338749999995</v>
      </c>
      <c r="Q3932">
        <f t="shared" si="246"/>
        <v>0</v>
      </c>
      <c r="R3932">
        <f t="shared" si="247"/>
        <v>0</v>
      </c>
      <c r="S3932" t="s">
        <v>8320</v>
      </c>
      <c r="T3932" t="s">
        <v>8321</v>
      </c>
    </row>
    <row r="3933" spans="1:20" ht="43.2" x14ac:dyDescent="0.3">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11">
        <f t="shared" si="244"/>
        <v>42253.151701388888</v>
      </c>
      <c r="P3933" s="11">
        <f t="shared" si="245"/>
        <v>42228.151701388888</v>
      </c>
      <c r="Q3933">
        <f t="shared" si="246"/>
        <v>0</v>
      </c>
      <c r="R3933">
        <f t="shared" si="247"/>
        <v>0</v>
      </c>
      <c r="S3933" t="s">
        <v>8320</v>
      </c>
      <c r="T3933" t="s">
        <v>8321</v>
      </c>
    </row>
    <row r="3934" spans="1:20" ht="43.2" x14ac:dyDescent="0.3">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11">
        <f t="shared" si="244"/>
        <v>42445.126898148148</v>
      </c>
      <c r="P3934" s="11">
        <f t="shared" si="245"/>
        <v>42415.168564814812</v>
      </c>
      <c r="Q3934">
        <f t="shared" si="246"/>
        <v>0</v>
      </c>
      <c r="R3934">
        <f t="shared" si="247"/>
        <v>1</v>
      </c>
      <c r="S3934" t="s">
        <v>8320</v>
      </c>
      <c r="T3934" t="s">
        <v>8321</v>
      </c>
    </row>
    <row r="3935" spans="1:20" ht="43.2" x14ac:dyDescent="0.3">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11">
        <f t="shared" si="244"/>
        <v>42568.029861111107</v>
      </c>
      <c r="P3935" s="11">
        <f t="shared" si="245"/>
        <v>42538.968310185184</v>
      </c>
      <c r="Q3935">
        <f t="shared" si="246"/>
        <v>16</v>
      </c>
      <c r="R3935">
        <f t="shared" si="247"/>
        <v>91.83</v>
      </c>
      <c r="S3935" t="s">
        <v>8320</v>
      </c>
      <c r="T3935" t="s">
        <v>8321</v>
      </c>
    </row>
    <row r="3936" spans="1:20" ht="43.2" x14ac:dyDescent="0.3">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11">
        <f t="shared" si="244"/>
        <v>42278.541666666672</v>
      </c>
      <c r="P3936" s="11">
        <f t="shared" si="245"/>
        <v>42233.671747685185</v>
      </c>
      <c r="Q3936">
        <f t="shared" si="246"/>
        <v>11</v>
      </c>
      <c r="R3936">
        <f t="shared" si="247"/>
        <v>45.83</v>
      </c>
      <c r="S3936" t="s">
        <v>8320</v>
      </c>
      <c r="T3936" t="s">
        <v>8321</v>
      </c>
    </row>
    <row r="3937" spans="1:20" ht="57.6" x14ac:dyDescent="0.3">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11">
        <f t="shared" si="244"/>
        <v>42281.656782407401</v>
      </c>
      <c r="P3937" s="11">
        <f t="shared" si="245"/>
        <v>42221.656782407401</v>
      </c>
      <c r="Q3937">
        <f t="shared" si="246"/>
        <v>44</v>
      </c>
      <c r="R3937">
        <f t="shared" si="247"/>
        <v>57.17</v>
      </c>
      <c r="S3937" t="s">
        <v>8320</v>
      </c>
      <c r="T3937" t="s">
        <v>8321</v>
      </c>
    </row>
    <row r="3938" spans="1:20" ht="43.2" x14ac:dyDescent="0.3">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11">
        <f t="shared" si="244"/>
        <v>42705.304629629631</v>
      </c>
      <c r="P3938" s="11">
        <f t="shared" si="245"/>
        <v>42675.262962962966</v>
      </c>
      <c r="Q3938">
        <f t="shared" si="246"/>
        <v>0</v>
      </c>
      <c r="R3938">
        <f t="shared" si="247"/>
        <v>0</v>
      </c>
      <c r="S3938" t="s">
        <v>8320</v>
      </c>
      <c r="T3938" t="s">
        <v>8321</v>
      </c>
    </row>
    <row r="3939" spans="1:20" ht="43.2" x14ac:dyDescent="0.3">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11">
        <f t="shared" si="244"/>
        <v>42562.631481481483</v>
      </c>
      <c r="P3939" s="11">
        <f t="shared" si="245"/>
        <v>42534.631481481483</v>
      </c>
      <c r="Q3939">
        <f t="shared" si="246"/>
        <v>86</v>
      </c>
      <c r="R3939">
        <f t="shared" si="247"/>
        <v>248.5</v>
      </c>
      <c r="S3939" t="s">
        <v>8320</v>
      </c>
      <c r="T3939" t="s">
        <v>8321</v>
      </c>
    </row>
    <row r="3940" spans="1:20" ht="43.2" x14ac:dyDescent="0.3">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11">
        <f t="shared" si="244"/>
        <v>42182.905717592599</v>
      </c>
      <c r="P3940" s="11">
        <f t="shared" si="245"/>
        <v>42151.905717592599</v>
      </c>
      <c r="Q3940">
        <f t="shared" si="246"/>
        <v>12</v>
      </c>
      <c r="R3940">
        <f t="shared" si="247"/>
        <v>79.400000000000006</v>
      </c>
      <c r="S3940" t="s">
        <v>8320</v>
      </c>
      <c r="T3940" t="s">
        <v>8321</v>
      </c>
    </row>
    <row r="3941" spans="1:20" ht="43.2" x14ac:dyDescent="0.3">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11">
        <f t="shared" si="244"/>
        <v>41919.1875</v>
      </c>
      <c r="P3941" s="11">
        <f t="shared" si="245"/>
        <v>41915.400219907409</v>
      </c>
      <c r="Q3941">
        <f t="shared" si="246"/>
        <v>0</v>
      </c>
      <c r="R3941">
        <f t="shared" si="247"/>
        <v>5</v>
      </c>
      <c r="S3941" t="s">
        <v>8320</v>
      </c>
      <c r="T3941" t="s">
        <v>8321</v>
      </c>
    </row>
    <row r="3942" spans="1:20" ht="43.2" x14ac:dyDescent="0.3">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11">
        <f t="shared" si="244"/>
        <v>42006.492488425924</v>
      </c>
      <c r="P3942" s="11">
        <f t="shared" si="245"/>
        <v>41961.492488425924</v>
      </c>
      <c r="Q3942">
        <f t="shared" si="246"/>
        <v>0</v>
      </c>
      <c r="R3942">
        <f t="shared" si="247"/>
        <v>5.5</v>
      </c>
      <c r="S3942" t="s">
        <v>8320</v>
      </c>
      <c r="T3942" t="s">
        <v>8321</v>
      </c>
    </row>
    <row r="3943" spans="1:20" ht="72" x14ac:dyDescent="0.3">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11">
        <f t="shared" si="244"/>
        <v>41968.041666666672</v>
      </c>
      <c r="P3943" s="11">
        <f t="shared" si="245"/>
        <v>41940.587233796294</v>
      </c>
      <c r="Q3943">
        <f t="shared" si="246"/>
        <v>1</v>
      </c>
      <c r="R3943">
        <f t="shared" si="247"/>
        <v>25</v>
      </c>
      <c r="S3943" t="s">
        <v>8320</v>
      </c>
      <c r="T3943" t="s">
        <v>8321</v>
      </c>
    </row>
    <row r="3944" spans="1:20" ht="43.2" x14ac:dyDescent="0.3">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11">
        <f t="shared" si="244"/>
        <v>42171.904097222221</v>
      </c>
      <c r="P3944" s="11">
        <f t="shared" si="245"/>
        <v>42111.904097222221</v>
      </c>
      <c r="Q3944">
        <f t="shared" si="246"/>
        <v>0</v>
      </c>
      <c r="R3944">
        <f t="shared" si="247"/>
        <v>0</v>
      </c>
      <c r="S3944" t="s">
        <v>8320</v>
      </c>
      <c r="T3944" t="s">
        <v>8321</v>
      </c>
    </row>
    <row r="3945" spans="1:20" ht="43.2" x14ac:dyDescent="0.3">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11">
        <f t="shared" si="244"/>
        <v>42310.701388888891</v>
      </c>
      <c r="P3945" s="11">
        <f t="shared" si="245"/>
        <v>42279.778564814813</v>
      </c>
      <c r="Q3945">
        <f t="shared" si="246"/>
        <v>36</v>
      </c>
      <c r="R3945">
        <f t="shared" si="247"/>
        <v>137.08000000000001</v>
      </c>
      <c r="S3945" t="s">
        <v>8320</v>
      </c>
      <c r="T3945" t="s">
        <v>8321</v>
      </c>
    </row>
    <row r="3946" spans="1:20" ht="57.6" x14ac:dyDescent="0.3">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11">
        <f t="shared" si="244"/>
        <v>42243.662905092591</v>
      </c>
      <c r="P3946" s="11">
        <f t="shared" si="245"/>
        <v>42213.662905092591</v>
      </c>
      <c r="Q3946">
        <f t="shared" si="246"/>
        <v>0</v>
      </c>
      <c r="R3946">
        <f t="shared" si="247"/>
        <v>0</v>
      </c>
      <c r="S3946" t="s">
        <v>8320</v>
      </c>
      <c r="T3946" t="s">
        <v>8321</v>
      </c>
    </row>
    <row r="3947" spans="1:20" ht="43.2" x14ac:dyDescent="0.3">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11">
        <f t="shared" si="244"/>
        <v>42139.801712962959</v>
      </c>
      <c r="P3947" s="11">
        <f t="shared" si="245"/>
        <v>42109.801712962959</v>
      </c>
      <c r="Q3947">
        <f t="shared" si="246"/>
        <v>0</v>
      </c>
      <c r="R3947">
        <f t="shared" si="247"/>
        <v>5</v>
      </c>
      <c r="S3947" t="s">
        <v>8320</v>
      </c>
      <c r="T3947" t="s">
        <v>8321</v>
      </c>
    </row>
    <row r="3948" spans="1:20" ht="28.8" x14ac:dyDescent="0.3">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11">
        <f t="shared" si="244"/>
        <v>42063.333333333328</v>
      </c>
      <c r="P3948" s="11">
        <f t="shared" si="245"/>
        <v>42031.833587962959</v>
      </c>
      <c r="Q3948">
        <f t="shared" si="246"/>
        <v>3</v>
      </c>
      <c r="R3948">
        <f t="shared" si="247"/>
        <v>39</v>
      </c>
      <c r="S3948" t="s">
        <v>8320</v>
      </c>
      <c r="T3948" t="s">
        <v>8321</v>
      </c>
    </row>
    <row r="3949" spans="1:20" ht="43.2" x14ac:dyDescent="0.3">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11">
        <f t="shared" si="244"/>
        <v>42645.142870370371</v>
      </c>
      <c r="P3949" s="11">
        <f t="shared" si="245"/>
        <v>42615.142870370371</v>
      </c>
      <c r="Q3949">
        <f t="shared" si="246"/>
        <v>3</v>
      </c>
      <c r="R3949">
        <f t="shared" si="247"/>
        <v>50.5</v>
      </c>
      <c r="S3949" t="s">
        <v>8320</v>
      </c>
      <c r="T3949" t="s">
        <v>8321</v>
      </c>
    </row>
    <row r="3950" spans="1:20" ht="43.2" x14ac:dyDescent="0.3">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11">
        <f t="shared" si="244"/>
        <v>41889.325497685182</v>
      </c>
      <c r="P3950" s="11">
        <f t="shared" si="245"/>
        <v>41829.325497685182</v>
      </c>
      <c r="Q3950">
        <f t="shared" si="246"/>
        <v>0</v>
      </c>
      <c r="R3950">
        <f t="shared" si="247"/>
        <v>0</v>
      </c>
      <c r="S3950" t="s">
        <v>8320</v>
      </c>
      <c r="T3950" t="s">
        <v>8321</v>
      </c>
    </row>
    <row r="3951" spans="1:20" ht="43.2" x14ac:dyDescent="0.3">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11">
        <f t="shared" si="244"/>
        <v>42046.120613425926</v>
      </c>
      <c r="P3951" s="11">
        <f t="shared" si="245"/>
        <v>42016.120613425926</v>
      </c>
      <c r="Q3951">
        <f t="shared" si="246"/>
        <v>16</v>
      </c>
      <c r="R3951">
        <f t="shared" si="247"/>
        <v>49.28</v>
      </c>
      <c r="S3951" t="s">
        <v>8320</v>
      </c>
      <c r="T3951" t="s">
        <v>8321</v>
      </c>
    </row>
    <row r="3952" spans="1:20" ht="57.6" x14ac:dyDescent="0.3">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11">
        <f t="shared" si="244"/>
        <v>42468.774305555555</v>
      </c>
      <c r="P3952" s="11">
        <f t="shared" si="245"/>
        <v>42439.702314814815</v>
      </c>
      <c r="Q3952">
        <f t="shared" si="246"/>
        <v>1</v>
      </c>
      <c r="R3952">
        <f t="shared" si="247"/>
        <v>25</v>
      </c>
      <c r="S3952" t="s">
        <v>8320</v>
      </c>
      <c r="T3952" t="s">
        <v>8321</v>
      </c>
    </row>
    <row r="3953" spans="1:20" ht="43.2" x14ac:dyDescent="0.3">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11">
        <f t="shared" si="244"/>
        <v>42493.784050925926</v>
      </c>
      <c r="P3953" s="11">
        <f t="shared" si="245"/>
        <v>42433.825717592597</v>
      </c>
      <c r="Q3953">
        <f t="shared" si="246"/>
        <v>0</v>
      </c>
      <c r="R3953">
        <f t="shared" si="247"/>
        <v>1</v>
      </c>
      <c r="S3953" t="s">
        <v>8320</v>
      </c>
      <c r="T3953" t="s">
        <v>8321</v>
      </c>
    </row>
    <row r="3954" spans="1:20" ht="43.2" x14ac:dyDescent="0.3">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11">
        <f t="shared" si="244"/>
        <v>42303.790393518517</v>
      </c>
      <c r="P3954" s="11">
        <f t="shared" si="245"/>
        <v>42243.790393518517</v>
      </c>
      <c r="Q3954">
        <f t="shared" si="246"/>
        <v>0</v>
      </c>
      <c r="R3954">
        <f t="shared" si="247"/>
        <v>25</v>
      </c>
      <c r="S3954" t="s">
        <v>8320</v>
      </c>
      <c r="T3954" t="s">
        <v>8321</v>
      </c>
    </row>
    <row r="3955" spans="1:20" ht="43.2" x14ac:dyDescent="0.3">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11">
        <f t="shared" si="244"/>
        <v>42580.978472222225</v>
      </c>
      <c r="P3955" s="11">
        <f t="shared" si="245"/>
        <v>42550.048449074078</v>
      </c>
      <c r="Q3955">
        <f t="shared" si="246"/>
        <v>0</v>
      </c>
      <c r="R3955">
        <f t="shared" si="247"/>
        <v>0</v>
      </c>
      <c r="S3955" t="s">
        <v>8320</v>
      </c>
      <c r="T3955" t="s">
        <v>8321</v>
      </c>
    </row>
    <row r="3956" spans="1:20" ht="57.6" x14ac:dyDescent="0.3">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11">
        <f t="shared" si="244"/>
        <v>41834.651203703703</v>
      </c>
      <c r="P3956" s="11">
        <f t="shared" si="245"/>
        <v>41774.651203703703</v>
      </c>
      <c r="Q3956">
        <f t="shared" si="246"/>
        <v>0</v>
      </c>
      <c r="R3956">
        <f t="shared" si="247"/>
        <v>0</v>
      </c>
      <c r="S3956" t="s">
        <v>8320</v>
      </c>
      <c r="T3956" t="s">
        <v>8321</v>
      </c>
    </row>
    <row r="3957" spans="1:20" ht="43.2" x14ac:dyDescent="0.3">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11">
        <f t="shared" si="244"/>
        <v>42336.890520833331</v>
      </c>
      <c r="P3957" s="11">
        <f t="shared" si="245"/>
        <v>42306.848854166667</v>
      </c>
      <c r="Q3957">
        <f t="shared" si="246"/>
        <v>24</v>
      </c>
      <c r="R3957">
        <f t="shared" si="247"/>
        <v>53.13</v>
      </c>
      <c r="S3957" t="s">
        <v>8320</v>
      </c>
      <c r="T3957" t="s">
        <v>8321</v>
      </c>
    </row>
    <row r="3958" spans="1:20" ht="43.2" x14ac:dyDescent="0.3">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11">
        <f t="shared" si="244"/>
        <v>42485.013888888891</v>
      </c>
      <c r="P3958" s="11">
        <f t="shared" si="245"/>
        <v>42457.932025462964</v>
      </c>
      <c r="Q3958">
        <f t="shared" si="246"/>
        <v>0</v>
      </c>
      <c r="R3958">
        <f t="shared" si="247"/>
        <v>0</v>
      </c>
      <c r="S3958" t="s">
        <v>8320</v>
      </c>
      <c r="T3958" t="s">
        <v>8321</v>
      </c>
    </row>
    <row r="3959" spans="1:20" ht="43.2" x14ac:dyDescent="0.3">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11">
        <f t="shared" si="244"/>
        <v>42559.976319444439</v>
      </c>
      <c r="P3959" s="11">
        <f t="shared" si="245"/>
        <v>42513.976319444439</v>
      </c>
      <c r="Q3959">
        <f t="shared" si="246"/>
        <v>0</v>
      </c>
      <c r="R3959">
        <f t="shared" si="247"/>
        <v>7</v>
      </c>
      <c r="S3959" t="s">
        <v>8320</v>
      </c>
      <c r="T3959" t="s">
        <v>8321</v>
      </c>
    </row>
    <row r="3960" spans="1:20" ht="43.2" x14ac:dyDescent="0.3">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11">
        <f t="shared" si="244"/>
        <v>41853.583333333336</v>
      </c>
      <c r="P3960" s="11">
        <f t="shared" si="245"/>
        <v>41816.950370370374</v>
      </c>
      <c r="Q3960">
        <f t="shared" si="246"/>
        <v>32</v>
      </c>
      <c r="R3960">
        <f t="shared" si="247"/>
        <v>40.06</v>
      </c>
      <c r="S3960" t="s">
        <v>8320</v>
      </c>
      <c r="T3960" t="s">
        <v>8321</v>
      </c>
    </row>
    <row r="3961" spans="1:20" ht="43.2" x14ac:dyDescent="0.3">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11">
        <f t="shared" si="244"/>
        <v>41910.788842592592</v>
      </c>
      <c r="P3961" s="11">
        <f t="shared" si="245"/>
        <v>41880.788842592592</v>
      </c>
      <c r="Q3961">
        <f t="shared" si="246"/>
        <v>24</v>
      </c>
      <c r="R3961">
        <f t="shared" si="247"/>
        <v>24.33</v>
      </c>
      <c r="S3961" t="s">
        <v>8320</v>
      </c>
      <c r="T3961" t="s">
        <v>8321</v>
      </c>
    </row>
    <row r="3962" spans="1:20" ht="43.2" x14ac:dyDescent="0.3">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11">
        <f t="shared" si="244"/>
        <v>42372.845555555556</v>
      </c>
      <c r="P3962" s="11">
        <f t="shared" si="245"/>
        <v>42342.845555555556</v>
      </c>
      <c r="Q3962">
        <f t="shared" si="246"/>
        <v>2</v>
      </c>
      <c r="R3962">
        <f t="shared" si="247"/>
        <v>11.25</v>
      </c>
      <c r="S3962" t="s">
        <v>8320</v>
      </c>
      <c r="T3962" t="s">
        <v>8321</v>
      </c>
    </row>
    <row r="3963" spans="1:20" ht="57.6" x14ac:dyDescent="0.3">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11">
        <f t="shared" si="244"/>
        <v>41767.891319444447</v>
      </c>
      <c r="P3963" s="11">
        <f t="shared" si="245"/>
        <v>41745.891319444447</v>
      </c>
      <c r="Q3963">
        <f t="shared" si="246"/>
        <v>0</v>
      </c>
      <c r="R3963">
        <f t="shared" si="247"/>
        <v>10.5</v>
      </c>
      <c r="S3963" t="s">
        <v>8320</v>
      </c>
      <c r="T3963" t="s">
        <v>8321</v>
      </c>
    </row>
    <row r="3964" spans="1:20" ht="57.6" x14ac:dyDescent="0.3">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11">
        <f t="shared" si="244"/>
        <v>42336.621458333335</v>
      </c>
      <c r="P3964" s="11">
        <f t="shared" si="245"/>
        <v>42311.621458333335</v>
      </c>
      <c r="Q3964">
        <f t="shared" si="246"/>
        <v>3</v>
      </c>
      <c r="R3964">
        <f t="shared" si="247"/>
        <v>15</v>
      </c>
      <c r="S3964" t="s">
        <v>8320</v>
      </c>
      <c r="T3964" t="s">
        <v>8321</v>
      </c>
    </row>
    <row r="3965" spans="1:20" ht="43.2" x14ac:dyDescent="0.3">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11">
        <f t="shared" si="244"/>
        <v>42326.195798611108</v>
      </c>
      <c r="P3965" s="11">
        <f t="shared" si="245"/>
        <v>42296.154131944444</v>
      </c>
      <c r="Q3965">
        <f t="shared" si="246"/>
        <v>0</v>
      </c>
      <c r="R3965">
        <f t="shared" si="247"/>
        <v>0</v>
      </c>
      <c r="S3965" t="s">
        <v>8320</v>
      </c>
      <c r="T3965" t="s">
        <v>8321</v>
      </c>
    </row>
    <row r="3966" spans="1:20" ht="43.2" x14ac:dyDescent="0.3">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11">
        <f t="shared" si="244"/>
        <v>42113.680393518516</v>
      </c>
      <c r="P3966" s="11">
        <f t="shared" si="245"/>
        <v>42053.722060185188</v>
      </c>
      <c r="Q3966">
        <f t="shared" si="246"/>
        <v>6</v>
      </c>
      <c r="R3966">
        <f t="shared" si="247"/>
        <v>42</v>
      </c>
      <c r="S3966" t="s">
        <v>8320</v>
      </c>
      <c r="T3966" t="s">
        <v>8321</v>
      </c>
    </row>
    <row r="3967" spans="1:20" ht="43.2" x14ac:dyDescent="0.3">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11">
        <f t="shared" si="244"/>
        <v>42474.194212962961</v>
      </c>
      <c r="P3967" s="11">
        <f t="shared" si="245"/>
        <v>42414.235879629632</v>
      </c>
      <c r="Q3967">
        <f t="shared" si="246"/>
        <v>14</v>
      </c>
      <c r="R3967">
        <f t="shared" si="247"/>
        <v>71.25</v>
      </c>
      <c r="S3967" t="s">
        <v>8320</v>
      </c>
      <c r="T3967" t="s">
        <v>8321</v>
      </c>
    </row>
    <row r="3968" spans="1:20" ht="57.6" x14ac:dyDescent="0.3">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11">
        <f t="shared" si="244"/>
        <v>41844.124305555553</v>
      </c>
      <c r="P3968" s="11">
        <f t="shared" si="245"/>
        <v>41801.711550925924</v>
      </c>
      <c r="Q3968">
        <f t="shared" si="246"/>
        <v>1</v>
      </c>
      <c r="R3968">
        <f t="shared" si="247"/>
        <v>22.5</v>
      </c>
      <c r="S3968" t="s">
        <v>8320</v>
      </c>
      <c r="T3968" t="s">
        <v>8321</v>
      </c>
    </row>
    <row r="3969" spans="1:20" ht="43.2" x14ac:dyDescent="0.3">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11">
        <f t="shared" si="244"/>
        <v>42800.290590277778</v>
      </c>
      <c r="P3969" s="11">
        <f t="shared" si="245"/>
        <v>42770.290590277778</v>
      </c>
      <c r="Q3969">
        <f t="shared" si="246"/>
        <v>24</v>
      </c>
      <c r="R3969">
        <f t="shared" si="247"/>
        <v>41</v>
      </c>
      <c r="S3969" t="s">
        <v>8320</v>
      </c>
      <c r="T3969" t="s">
        <v>8321</v>
      </c>
    </row>
    <row r="3970" spans="1:20" ht="43.2" x14ac:dyDescent="0.3">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11">
        <f t="shared" ref="O3970:O4033" si="248">(((I3970/60)/60)/24)+DATE(1970,1,1)</f>
        <v>42512.815659722226</v>
      </c>
      <c r="P3970" s="11">
        <f t="shared" ref="P3970:P4033" si="249">(((J3970/60)/60)/24)+DATE(1970,1,1)</f>
        <v>42452.815659722226</v>
      </c>
      <c r="Q3970">
        <f t="shared" ref="Q3970:Q4033" si="250">ROUND(E3970/D3970*100,0)</f>
        <v>11</v>
      </c>
      <c r="R3970">
        <f t="shared" si="247"/>
        <v>47.91</v>
      </c>
      <c r="S3970" t="s">
        <v>8320</v>
      </c>
      <c r="T3970" t="s">
        <v>8321</v>
      </c>
    </row>
    <row r="3971" spans="1:20" ht="57.6" x14ac:dyDescent="0.3">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11">
        <f t="shared" si="248"/>
        <v>42611.163194444445</v>
      </c>
      <c r="P3971" s="11">
        <f t="shared" si="249"/>
        <v>42601.854699074072</v>
      </c>
      <c r="Q3971">
        <f t="shared" si="250"/>
        <v>7</v>
      </c>
      <c r="R3971">
        <f t="shared" ref="R3971:R4034" si="251">IFERROR(ROUND(E3971/L3971,2),0)</f>
        <v>35.17</v>
      </c>
      <c r="S3971" t="s">
        <v>8320</v>
      </c>
      <c r="T3971" t="s">
        <v>8321</v>
      </c>
    </row>
    <row r="3972" spans="1:20" ht="57.6" x14ac:dyDescent="0.3">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11">
        <f t="shared" si="248"/>
        <v>42477.863553240735</v>
      </c>
      <c r="P3972" s="11">
        <f t="shared" si="249"/>
        <v>42447.863553240735</v>
      </c>
      <c r="Q3972">
        <f t="shared" si="250"/>
        <v>0</v>
      </c>
      <c r="R3972">
        <f t="shared" si="251"/>
        <v>5.5</v>
      </c>
      <c r="S3972" t="s">
        <v>8320</v>
      </c>
      <c r="T3972" t="s">
        <v>8321</v>
      </c>
    </row>
    <row r="3973" spans="1:20" ht="43.2" x14ac:dyDescent="0.3">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11">
        <f t="shared" si="248"/>
        <v>41841.536180555559</v>
      </c>
      <c r="P3973" s="11">
        <f t="shared" si="249"/>
        <v>41811.536180555559</v>
      </c>
      <c r="Q3973">
        <f t="shared" si="250"/>
        <v>1</v>
      </c>
      <c r="R3973">
        <f t="shared" si="251"/>
        <v>22.67</v>
      </c>
      <c r="S3973" t="s">
        <v>8320</v>
      </c>
      <c r="T3973" t="s">
        <v>8321</v>
      </c>
    </row>
    <row r="3974" spans="1:20" ht="43.2" x14ac:dyDescent="0.3">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11">
        <f t="shared" si="248"/>
        <v>42041.067523148144</v>
      </c>
      <c r="P3974" s="11">
        <f t="shared" si="249"/>
        <v>41981.067523148144</v>
      </c>
      <c r="Q3974">
        <f t="shared" si="250"/>
        <v>21</v>
      </c>
      <c r="R3974">
        <f t="shared" si="251"/>
        <v>26.38</v>
      </c>
      <c r="S3974" t="s">
        <v>8320</v>
      </c>
      <c r="T3974" t="s">
        <v>8321</v>
      </c>
    </row>
    <row r="3975" spans="1:20" ht="43.2" x14ac:dyDescent="0.3">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11">
        <f t="shared" si="248"/>
        <v>42499.166666666672</v>
      </c>
      <c r="P3975" s="11">
        <f t="shared" si="249"/>
        <v>42469.68414351852</v>
      </c>
      <c r="Q3975">
        <f t="shared" si="250"/>
        <v>78</v>
      </c>
      <c r="R3975">
        <f t="shared" si="251"/>
        <v>105.54</v>
      </c>
      <c r="S3975" t="s">
        <v>8320</v>
      </c>
      <c r="T3975" t="s">
        <v>8321</v>
      </c>
    </row>
    <row r="3976" spans="1:20" ht="43.2" x14ac:dyDescent="0.3">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11">
        <f t="shared" si="248"/>
        <v>42523.546851851846</v>
      </c>
      <c r="P3976" s="11">
        <f t="shared" si="249"/>
        <v>42493.546851851846</v>
      </c>
      <c r="Q3976">
        <f t="shared" si="250"/>
        <v>32</v>
      </c>
      <c r="R3976">
        <f t="shared" si="251"/>
        <v>29.09</v>
      </c>
      <c r="S3976" t="s">
        <v>8320</v>
      </c>
      <c r="T3976" t="s">
        <v>8321</v>
      </c>
    </row>
    <row r="3977" spans="1:20" ht="43.2" x14ac:dyDescent="0.3">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11">
        <f t="shared" si="248"/>
        <v>42564.866875</v>
      </c>
      <c r="P3977" s="11">
        <f t="shared" si="249"/>
        <v>42534.866875</v>
      </c>
      <c r="Q3977">
        <f t="shared" si="250"/>
        <v>0</v>
      </c>
      <c r="R3977">
        <f t="shared" si="251"/>
        <v>0</v>
      </c>
      <c r="S3977" t="s">
        <v>8320</v>
      </c>
      <c r="T3977" t="s">
        <v>8321</v>
      </c>
    </row>
    <row r="3978" spans="1:20" ht="43.2" x14ac:dyDescent="0.3">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11">
        <f t="shared" si="248"/>
        <v>41852.291666666664</v>
      </c>
      <c r="P3978" s="11">
        <f t="shared" si="249"/>
        <v>41830.858344907407</v>
      </c>
      <c r="Q3978">
        <f t="shared" si="250"/>
        <v>48</v>
      </c>
      <c r="R3978">
        <f t="shared" si="251"/>
        <v>62</v>
      </c>
      <c r="S3978" t="s">
        <v>8320</v>
      </c>
      <c r="T3978" t="s">
        <v>8321</v>
      </c>
    </row>
    <row r="3979" spans="1:20" ht="43.2" x14ac:dyDescent="0.3">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11">
        <f t="shared" si="248"/>
        <v>42573.788564814815</v>
      </c>
      <c r="P3979" s="11">
        <f t="shared" si="249"/>
        <v>42543.788564814815</v>
      </c>
      <c r="Q3979">
        <f t="shared" si="250"/>
        <v>1</v>
      </c>
      <c r="R3979">
        <f t="shared" si="251"/>
        <v>217.5</v>
      </c>
      <c r="S3979" t="s">
        <v>8320</v>
      </c>
      <c r="T3979" t="s">
        <v>8321</v>
      </c>
    </row>
    <row r="3980" spans="1:20" ht="43.2" x14ac:dyDescent="0.3">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11">
        <f t="shared" si="248"/>
        <v>42035.642974537041</v>
      </c>
      <c r="P3980" s="11">
        <f t="shared" si="249"/>
        <v>41975.642974537041</v>
      </c>
      <c r="Q3980">
        <f t="shared" si="250"/>
        <v>11</v>
      </c>
      <c r="R3980">
        <f t="shared" si="251"/>
        <v>26.75</v>
      </c>
      <c r="S3980" t="s">
        <v>8320</v>
      </c>
      <c r="T3980" t="s">
        <v>8321</v>
      </c>
    </row>
    <row r="3981" spans="1:20" ht="43.2" x14ac:dyDescent="0.3">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11">
        <f t="shared" si="248"/>
        <v>42092.833333333328</v>
      </c>
      <c r="P3981" s="11">
        <f t="shared" si="249"/>
        <v>42069.903437500005</v>
      </c>
      <c r="Q3981">
        <f t="shared" si="250"/>
        <v>2</v>
      </c>
      <c r="R3981">
        <f t="shared" si="251"/>
        <v>18.329999999999998</v>
      </c>
      <c r="S3981" t="s">
        <v>8320</v>
      </c>
      <c r="T3981" t="s">
        <v>8321</v>
      </c>
    </row>
    <row r="3982" spans="1:20" ht="57.6" x14ac:dyDescent="0.3">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11">
        <f t="shared" si="248"/>
        <v>41825.598923611113</v>
      </c>
      <c r="P3982" s="11">
        <f t="shared" si="249"/>
        <v>41795.598923611113</v>
      </c>
      <c r="Q3982">
        <f t="shared" si="250"/>
        <v>18</v>
      </c>
      <c r="R3982">
        <f t="shared" si="251"/>
        <v>64.290000000000006</v>
      </c>
      <c r="S3982" t="s">
        <v>8320</v>
      </c>
      <c r="T3982" t="s">
        <v>8321</v>
      </c>
    </row>
    <row r="3983" spans="1:20" ht="43.2" x14ac:dyDescent="0.3">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11">
        <f t="shared" si="248"/>
        <v>42568.179965277777</v>
      </c>
      <c r="P3983" s="11">
        <f t="shared" si="249"/>
        <v>42508.179965277777</v>
      </c>
      <c r="Q3983">
        <f t="shared" si="250"/>
        <v>4</v>
      </c>
      <c r="R3983">
        <f t="shared" si="251"/>
        <v>175</v>
      </c>
      <c r="S3983" t="s">
        <v>8320</v>
      </c>
      <c r="T3983" t="s">
        <v>8321</v>
      </c>
    </row>
    <row r="3984" spans="1:20" ht="57.6" x14ac:dyDescent="0.3">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11">
        <f t="shared" si="248"/>
        <v>42192.809953703705</v>
      </c>
      <c r="P3984" s="11">
        <f t="shared" si="249"/>
        <v>42132.809953703705</v>
      </c>
      <c r="Q3984">
        <f t="shared" si="250"/>
        <v>20</v>
      </c>
      <c r="R3984">
        <f t="shared" si="251"/>
        <v>34</v>
      </c>
      <c r="S3984" t="s">
        <v>8320</v>
      </c>
      <c r="T3984" t="s">
        <v>8321</v>
      </c>
    </row>
    <row r="3985" spans="1:20" ht="43.2" x14ac:dyDescent="0.3">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11">
        <f t="shared" si="248"/>
        <v>41779.290972222225</v>
      </c>
      <c r="P3985" s="11">
        <f t="shared" si="249"/>
        <v>41747.86986111111</v>
      </c>
      <c r="Q3985">
        <f t="shared" si="250"/>
        <v>35</v>
      </c>
      <c r="R3985">
        <f t="shared" si="251"/>
        <v>84.28</v>
      </c>
      <c r="S3985" t="s">
        <v>8320</v>
      </c>
      <c r="T3985" t="s">
        <v>8321</v>
      </c>
    </row>
    <row r="3986" spans="1:20" ht="43.2" x14ac:dyDescent="0.3">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11">
        <f t="shared" si="248"/>
        <v>41951</v>
      </c>
      <c r="P3986" s="11">
        <f t="shared" si="249"/>
        <v>41920.963472222218</v>
      </c>
      <c r="Q3986">
        <f t="shared" si="250"/>
        <v>6</v>
      </c>
      <c r="R3986">
        <f t="shared" si="251"/>
        <v>9.5</v>
      </c>
      <c r="S3986" t="s">
        <v>8320</v>
      </c>
      <c r="T3986" t="s">
        <v>8321</v>
      </c>
    </row>
    <row r="3987" spans="1:20" ht="57.6" x14ac:dyDescent="0.3">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11">
        <f t="shared" si="248"/>
        <v>42420.878472222219</v>
      </c>
      <c r="P3987" s="11">
        <f t="shared" si="249"/>
        <v>42399.707407407404</v>
      </c>
      <c r="Q3987">
        <f t="shared" si="250"/>
        <v>32</v>
      </c>
      <c r="R3987">
        <f t="shared" si="251"/>
        <v>33.74</v>
      </c>
      <c r="S3987" t="s">
        <v>8320</v>
      </c>
      <c r="T3987" t="s">
        <v>8321</v>
      </c>
    </row>
    <row r="3988" spans="1:20" ht="57.6" x14ac:dyDescent="0.3">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11">
        <f t="shared" si="248"/>
        <v>42496.544444444444</v>
      </c>
      <c r="P3988" s="11">
        <f t="shared" si="249"/>
        <v>42467.548541666663</v>
      </c>
      <c r="Q3988">
        <f t="shared" si="250"/>
        <v>10</v>
      </c>
      <c r="R3988">
        <f t="shared" si="251"/>
        <v>37.54</v>
      </c>
      <c r="S3988" t="s">
        <v>8320</v>
      </c>
      <c r="T3988" t="s">
        <v>8321</v>
      </c>
    </row>
    <row r="3989" spans="1:20" ht="43.2" x14ac:dyDescent="0.3">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11">
        <f t="shared" si="248"/>
        <v>41775.92465277778</v>
      </c>
      <c r="P3989" s="11">
        <f t="shared" si="249"/>
        <v>41765.92465277778</v>
      </c>
      <c r="Q3989">
        <f t="shared" si="250"/>
        <v>38</v>
      </c>
      <c r="R3989">
        <f t="shared" si="251"/>
        <v>11.62</v>
      </c>
      <c r="S3989" t="s">
        <v>8320</v>
      </c>
      <c r="T3989" t="s">
        <v>8321</v>
      </c>
    </row>
    <row r="3990" spans="1:20" ht="28.8" x14ac:dyDescent="0.3">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11">
        <f t="shared" si="248"/>
        <v>42245.08116898148</v>
      </c>
      <c r="P3990" s="11">
        <f t="shared" si="249"/>
        <v>42230.08116898148</v>
      </c>
      <c r="Q3990">
        <f t="shared" si="250"/>
        <v>2</v>
      </c>
      <c r="R3990">
        <f t="shared" si="251"/>
        <v>8</v>
      </c>
      <c r="S3990" t="s">
        <v>8320</v>
      </c>
      <c r="T3990" t="s">
        <v>8321</v>
      </c>
    </row>
    <row r="3991" spans="1:20" ht="43.2" x14ac:dyDescent="0.3">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11">
        <f t="shared" si="248"/>
        <v>42316.791446759264</v>
      </c>
      <c r="P3991" s="11">
        <f t="shared" si="249"/>
        <v>42286.749780092592</v>
      </c>
      <c r="Q3991">
        <f t="shared" si="250"/>
        <v>0</v>
      </c>
      <c r="R3991">
        <f t="shared" si="251"/>
        <v>0</v>
      </c>
      <c r="S3991" t="s">
        <v>8320</v>
      </c>
      <c r="T3991" t="s">
        <v>8321</v>
      </c>
    </row>
    <row r="3992" spans="1:20" ht="43.2" x14ac:dyDescent="0.3">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11">
        <f t="shared" si="248"/>
        <v>42431.672372685185</v>
      </c>
      <c r="P3992" s="11">
        <f t="shared" si="249"/>
        <v>42401.672372685185</v>
      </c>
      <c r="Q3992">
        <f t="shared" si="250"/>
        <v>4</v>
      </c>
      <c r="R3992">
        <f t="shared" si="251"/>
        <v>23</v>
      </c>
      <c r="S3992" t="s">
        <v>8320</v>
      </c>
      <c r="T3992" t="s">
        <v>8321</v>
      </c>
    </row>
    <row r="3993" spans="1:20" ht="28.8" x14ac:dyDescent="0.3">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11">
        <f t="shared" si="248"/>
        <v>42155.644467592589</v>
      </c>
      <c r="P3993" s="11">
        <f t="shared" si="249"/>
        <v>42125.644467592589</v>
      </c>
      <c r="Q3993">
        <f t="shared" si="250"/>
        <v>20</v>
      </c>
      <c r="R3993">
        <f t="shared" si="251"/>
        <v>100</v>
      </c>
      <c r="S3993" t="s">
        <v>8320</v>
      </c>
      <c r="T3993" t="s">
        <v>8321</v>
      </c>
    </row>
    <row r="3994" spans="1:20" ht="43.2" x14ac:dyDescent="0.3">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11">
        <f t="shared" si="248"/>
        <v>42349.982164351852</v>
      </c>
      <c r="P3994" s="11">
        <f t="shared" si="249"/>
        <v>42289.94049768518</v>
      </c>
      <c r="Q3994">
        <f t="shared" si="250"/>
        <v>5</v>
      </c>
      <c r="R3994">
        <f t="shared" si="251"/>
        <v>60.11</v>
      </c>
      <c r="S3994" t="s">
        <v>8320</v>
      </c>
      <c r="T3994" t="s">
        <v>8321</v>
      </c>
    </row>
    <row r="3995" spans="1:20" ht="43.2" x14ac:dyDescent="0.3">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11">
        <f t="shared" si="248"/>
        <v>42137.864722222221</v>
      </c>
      <c r="P3995" s="11">
        <f t="shared" si="249"/>
        <v>42107.864722222221</v>
      </c>
      <c r="Q3995">
        <f t="shared" si="250"/>
        <v>0</v>
      </c>
      <c r="R3995">
        <f t="shared" si="251"/>
        <v>3</v>
      </c>
      <c r="S3995" t="s">
        <v>8320</v>
      </c>
      <c r="T3995" t="s">
        <v>8321</v>
      </c>
    </row>
    <row r="3996" spans="1:20" ht="43.2" x14ac:dyDescent="0.3">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11">
        <f t="shared" si="248"/>
        <v>41839.389930555553</v>
      </c>
      <c r="P3996" s="11">
        <f t="shared" si="249"/>
        <v>41809.389930555553</v>
      </c>
      <c r="Q3996">
        <f t="shared" si="250"/>
        <v>0</v>
      </c>
      <c r="R3996">
        <f t="shared" si="251"/>
        <v>5</v>
      </c>
      <c r="S3996" t="s">
        <v>8320</v>
      </c>
      <c r="T3996" t="s">
        <v>8321</v>
      </c>
    </row>
    <row r="3997" spans="1:20" ht="43.2" x14ac:dyDescent="0.3">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11">
        <f t="shared" si="248"/>
        <v>42049.477083333331</v>
      </c>
      <c r="P3997" s="11">
        <f t="shared" si="249"/>
        <v>42019.683761574073</v>
      </c>
      <c r="Q3997">
        <f t="shared" si="250"/>
        <v>35</v>
      </c>
      <c r="R3997">
        <f t="shared" si="251"/>
        <v>17.5</v>
      </c>
      <c r="S3997" t="s">
        <v>8320</v>
      </c>
      <c r="T3997" t="s">
        <v>8321</v>
      </c>
    </row>
    <row r="3998" spans="1:20" ht="43.2" x14ac:dyDescent="0.3">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11">
        <f t="shared" si="248"/>
        <v>41963.669444444444</v>
      </c>
      <c r="P3998" s="11">
        <f t="shared" si="249"/>
        <v>41950.26694444444</v>
      </c>
      <c r="Q3998">
        <f t="shared" si="250"/>
        <v>17</v>
      </c>
      <c r="R3998">
        <f t="shared" si="251"/>
        <v>29.24</v>
      </c>
      <c r="S3998" t="s">
        <v>8320</v>
      </c>
      <c r="T3998" t="s">
        <v>8321</v>
      </c>
    </row>
    <row r="3999" spans="1:20" ht="43.2" x14ac:dyDescent="0.3">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11">
        <f t="shared" si="248"/>
        <v>42099.349780092598</v>
      </c>
      <c r="P3999" s="11">
        <f t="shared" si="249"/>
        <v>42069.391446759255</v>
      </c>
      <c r="Q3999">
        <f t="shared" si="250"/>
        <v>0</v>
      </c>
      <c r="R3999">
        <f t="shared" si="251"/>
        <v>0</v>
      </c>
      <c r="S3999" t="s">
        <v>8320</v>
      </c>
      <c r="T3999" t="s">
        <v>8321</v>
      </c>
    </row>
    <row r="4000" spans="1:20" ht="43.2" x14ac:dyDescent="0.3">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11">
        <f t="shared" si="248"/>
        <v>42091.921597222223</v>
      </c>
      <c r="P4000" s="11">
        <f t="shared" si="249"/>
        <v>42061.963263888887</v>
      </c>
      <c r="Q4000">
        <f t="shared" si="250"/>
        <v>57</v>
      </c>
      <c r="R4000">
        <f t="shared" si="251"/>
        <v>59.58</v>
      </c>
      <c r="S4000" t="s">
        <v>8320</v>
      </c>
      <c r="T4000" t="s">
        <v>8321</v>
      </c>
    </row>
    <row r="4001" spans="1:20" ht="43.2" x14ac:dyDescent="0.3">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11">
        <f t="shared" si="248"/>
        <v>41882.827650462961</v>
      </c>
      <c r="P4001" s="11">
        <f t="shared" si="249"/>
        <v>41842.828680555554</v>
      </c>
      <c r="Q4001">
        <f t="shared" si="250"/>
        <v>17</v>
      </c>
      <c r="R4001">
        <f t="shared" si="251"/>
        <v>82.57</v>
      </c>
      <c r="S4001" t="s">
        <v>8320</v>
      </c>
      <c r="T4001" t="s">
        <v>8321</v>
      </c>
    </row>
    <row r="4002" spans="1:20" ht="28.8" x14ac:dyDescent="0.3">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11">
        <f t="shared" si="248"/>
        <v>42497.603680555556</v>
      </c>
      <c r="P4002" s="11">
        <f t="shared" si="249"/>
        <v>42437.64534722222</v>
      </c>
      <c r="Q4002">
        <f t="shared" si="250"/>
        <v>0</v>
      </c>
      <c r="R4002">
        <f t="shared" si="251"/>
        <v>10</v>
      </c>
      <c r="S4002" t="s">
        <v>8320</v>
      </c>
      <c r="T4002" t="s">
        <v>8321</v>
      </c>
    </row>
    <row r="4003" spans="1:20" ht="57.6" x14ac:dyDescent="0.3">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11">
        <f t="shared" si="248"/>
        <v>42795.791666666672</v>
      </c>
      <c r="P4003" s="11">
        <f t="shared" si="249"/>
        <v>42775.964212962965</v>
      </c>
      <c r="Q4003">
        <f t="shared" si="250"/>
        <v>38</v>
      </c>
      <c r="R4003">
        <f t="shared" si="251"/>
        <v>32.36</v>
      </c>
      <c r="S4003" t="s">
        <v>8320</v>
      </c>
      <c r="T4003" t="s">
        <v>8321</v>
      </c>
    </row>
    <row r="4004" spans="1:20" ht="43.2" x14ac:dyDescent="0.3">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11">
        <f t="shared" si="248"/>
        <v>41909.043530092589</v>
      </c>
      <c r="P4004" s="11">
        <f t="shared" si="249"/>
        <v>41879.043530092589</v>
      </c>
      <c r="Q4004">
        <f t="shared" si="250"/>
        <v>2</v>
      </c>
      <c r="R4004">
        <f t="shared" si="251"/>
        <v>5.75</v>
      </c>
      <c r="S4004" t="s">
        <v>8320</v>
      </c>
      <c r="T4004" t="s">
        <v>8321</v>
      </c>
    </row>
    <row r="4005" spans="1:20" ht="43.2" x14ac:dyDescent="0.3">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11">
        <f t="shared" si="248"/>
        <v>42050.587349537032</v>
      </c>
      <c r="P4005" s="11">
        <f t="shared" si="249"/>
        <v>42020.587349537032</v>
      </c>
      <c r="Q4005">
        <f t="shared" si="250"/>
        <v>10</v>
      </c>
      <c r="R4005">
        <f t="shared" si="251"/>
        <v>100.5</v>
      </c>
      <c r="S4005" t="s">
        <v>8320</v>
      </c>
      <c r="T4005" t="s">
        <v>8321</v>
      </c>
    </row>
    <row r="4006" spans="1:20" x14ac:dyDescent="0.3">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11">
        <f t="shared" si="248"/>
        <v>41920.16269675926</v>
      </c>
      <c r="P4006" s="11">
        <f t="shared" si="249"/>
        <v>41890.16269675926</v>
      </c>
      <c r="Q4006">
        <f t="shared" si="250"/>
        <v>0</v>
      </c>
      <c r="R4006">
        <f t="shared" si="251"/>
        <v>1</v>
      </c>
      <c r="S4006" t="s">
        <v>8320</v>
      </c>
      <c r="T4006" t="s">
        <v>8321</v>
      </c>
    </row>
    <row r="4007" spans="1:20" ht="43.2" x14ac:dyDescent="0.3">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11">
        <f t="shared" si="248"/>
        <v>41932.807696759257</v>
      </c>
      <c r="P4007" s="11">
        <f t="shared" si="249"/>
        <v>41872.807696759257</v>
      </c>
      <c r="Q4007">
        <f t="shared" si="250"/>
        <v>1</v>
      </c>
      <c r="R4007">
        <f t="shared" si="251"/>
        <v>20</v>
      </c>
      <c r="S4007" t="s">
        <v>8320</v>
      </c>
      <c r="T4007" t="s">
        <v>8321</v>
      </c>
    </row>
    <row r="4008" spans="1:20" ht="43.2" x14ac:dyDescent="0.3">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11">
        <f t="shared" si="248"/>
        <v>42416.772997685184</v>
      </c>
      <c r="P4008" s="11">
        <f t="shared" si="249"/>
        <v>42391.772997685184</v>
      </c>
      <c r="Q4008">
        <f t="shared" si="250"/>
        <v>0</v>
      </c>
      <c r="R4008">
        <f t="shared" si="251"/>
        <v>2</v>
      </c>
      <c r="S4008" t="s">
        <v>8320</v>
      </c>
      <c r="T4008" t="s">
        <v>8321</v>
      </c>
    </row>
    <row r="4009" spans="1:20" ht="43.2" x14ac:dyDescent="0.3">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11">
        <f t="shared" si="248"/>
        <v>41877.686111111114</v>
      </c>
      <c r="P4009" s="11">
        <f t="shared" si="249"/>
        <v>41848.772928240738</v>
      </c>
      <c r="Q4009">
        <f t="shared" si="250"/>
        <v>0</v>
      </c>
      <c r="R4009">
        <f t="shared" si="251"/>
        <v>5</v>
      </c>
      <c r="S4009" t="s">
        <v>8320</v>
      </c>
      <c r="T4009" t="s">
        <v>8321</v>
      </c>
    </row>
    <row r="4010" spans="1:20" ht="43.2" x14ac:dyDescent="0.3">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11">
        <f t="shared" si="248"/>
        <v>42207.964201388888</v>
      </c>
      <c r="P4010" s="11">
        <f t="shared" si="249"/>
        <v>42177.964201388888</v>
      </c>
      <c r="Q4010">
        <f t="shared" si="250"/>
        <v>6</v>
      </c>
      <c r="R4010">
        <f t="shared" si="251"/>
        <v>15</v>
      </c>
      <c r="S4010" t="s">
        <v>8320</v>
      </c>
      <c r="T4010" t="s">
        <v>8321</v>
      </c>
    </row>
    <row r="4011" spans="1:20" ht="43.2" x14ac:dyDescent="0.3">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11">
        <f t="shared" si="248"/>
        <v>41891.700925925928</v>
      </c>
      <c r="P4011" s="11">
        <f t="shared" si="249"/>
        <v>41851.700925925928</v>
      </c>
      <c r="Q4011">
        <f t="shared" si="250"/>
        <v>4</v>
      </c>
      <c r="R4011">
        <f t="shared" si="251"/>
        <v>25</v>
      </c>
      <c r="S4011" t="s">
        <v>8320</v>
      </c>
      <c r="T4011" t="s">
        <v>8321</v>
      </c>
    </row>
    <row r="4012" spans="1:20" ht="43.2" x14ac:dyDescent="0.3">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11">
        <f t="shared" si="248"/>
        <v>41938.770439814813</v>
      </c>
      <c r="P4012" s="11">
        <f t="shared" si="249"/>
        <v>41921.770439814813</v>
      </c>
      <c r="Q4012">
        <f t="shared" si="250"/>
        <v>24</v>
      </c>
      <c r="R4012">
        <f t="shared" si="251"/>
        <v>45.84</v>
      </c>
      <c r="S4012" t="s">
        <v>8320</v>
      </c>
      <c r="T4012" t="s">
        <v>8321</v>
      </c>
    </row>
    <row r="4013" spans="1:20" ht="43.2" x14ac:dyDescent="0.3">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11">
        <f t="shared" si="248"/>
        <v>42032.54488425926</v>
      </c>
      <c r="P4013" s="11">
        <f t="shared" si="249"/>
        <v>42002.54488425926</v>
      </c>
      <c r="Q4013">
        <f t="shared" si="250"/>
        <v>8</v>
      </c>
      <c r="R4013">
        <f t="shared" si="251"/>
        <v>4.75</v>
      </c>
      <c r="S4013" t="s">
        <v>8320</v>
      </c>
      <c r="T4013" t="s">
        <v>8321</v>
      </c>
    </row>
    <row r="4014" spans="1:20" ht="57.6" x14ac:dyDescent="0.3">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11">
        <f t="shared" si="248"/>
        <v>42126.544548611113</v>
      </c>
      <c r="P4014" s="11">
        <f t="shared" si="249"/>
        <v>42096.544548611113</v>
      </c>
      <c r="Q4014">
        <f t="shared" si="250"/>
        <v>0</v>
      </c>
      <c r="R4014">
        <f t="shared" si="251"/>
        <v>0</v>
      </c>
      <c r="S4014" t="s">
        <v>8320</v>
      </c>
      <c r="T4014" t="s">
        <v>8321</v>
      </c>
    </row>
    <row r="4015" spans="1:20" ht="57.6" x14ac:dyDescent="0.3">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11">
        <f t="shared" si="248"/>
        <v>42051.301192129627</v>
      </c>
      <c r="P4015" s="11">
        <f t="shared" si="249"/>
        <v>42021.301192129627</v>
      </c>
      <c r="Q4015">
        <f t="shared" si="250"/>
        <v>1</v>
      </c>
      <c r="R4015">
        <f t="shared" si="251"/>
        <v>13</v>
      </c>
      <c r="S4015" t="s">
        <v>8320</v>
      </c>
      <c r="T4015" t="s">
        <v>8321</v>
      </c>
    </row>
    <row r="4016" spans="1:20" ht="43.2" x14ac:dyDescent="0.3">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11">
        <f t="shared" si="248"/>
        <v>42434.246168981481</v>
      </c>
      <c r="P4016" s="11">
        <f t="shared" si="249"/>
        <v>42419.246168981481</v>
      </c>
      <c r="Q4016">
        <f t="shared" si="250"/>
        <v>0</v>
      </c>
      <c r="R4016">
        <f t="shared" si="251"/>
        <v>0</v>
      </c>
      <c r="S4016" t="s">
        <v>8320</v>
      </c>
      <c r="T4016" t="s">
        <v>8321</v>
      </c>
    </row>
    <row r="4017" spans="1:20" ht="43.2" x14ac:dyDescent="0.3">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11">
        <f t="shared" si="248"/>
        <v>42204.780821759254</v>
      </c>
      <c r="P4017" s="11">
        <f t="shared" si="249"/>
        <v>42174.780821759254</v>
      </c>
      <c r="Q4017">
        <f t="shared" si="250"/>
        <v>0</v>
      </c>
      <c r="R4017">
        <f t="shared" si="251"/>
        <v>1</v>
      </c>
      <c r="S4017" t="s">
        <v>8320</v>
      </c>
      <c r="T4017" t="s">
        <v>8321</v>
      </c>
    </row>
    <row r="4018" spans="1:20" ht="43.2" x14ac:dyDescent="0.3">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11">
        <f t="shared" si="248"/>
        <v>41899.872685185182</v>
      </c>
      <c r="P4018" s="11">
        <f t="shared" si="249"/>
        <v>41869.872685185182</v>
      </c>
      <c r="Q4018">
        <f t="shared" si="250"/>
        <v>14</v>
      </c>
      <c r="R4018">
        <f t="shared" si="251"/>
        <v>10</v>
      </c>
      <c r="S4018" t="s">
        <v>8320</v>
      </c>
      <c r="T4018" t="s">
        <v>8321</v>
      </c>
    </row>
    <row r="4019" spans="1:20" ht="43.2" x14ac:dyDescent="0.3">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11">
        <f t="shared" si="248"/>
        <v>41886.672152777777</v>
      </c>
      <c r="P4019" s="11">
        <f t="shared" si="249"/>
        <v>41856.672152777777</v>
      </c>
      <c r="Q4019">
        <f t="shared" si="250"/>
        <v>1</v>
      </c>
      <c r="R4019">
        <f t="shared" si="251"/>
        <v>52.5</v>
      </c>
      <c r="S4019" t="s">
        <v>8320</v>
      </c>
      <c r="T4019" t="s">
        <v>8321</v>
      </c>
    </row>
    <row r="4020" spans="1:20" ht="28.8" x14ac:dyDescent="0.3">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11">
        <f t="shared" si="248"/>
        <v>42650.91097222222</v>
      </c>
      <c r="P4020" s="11">
        <f t="shared" si="249"/>
        <v>42620.91097222222</v>
      </c>
      <c r="Q4020">
        <f t="shared" si="250"/>
        <v>9</v>
      </c>
      <c r="R4020">
        <f t="shared" si="251"/>
        <v>32.5</v>
      </c>
      <c r="S4020" t="s">
        <v>8320</v>
      </c>
      <c r="T4020" t="s">
        <v>8321</v>
      </c>
    </row>
    <row r="4021" spans="1:20" ht="43.2" x14ac:dyDescent="0.3">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11">
        <f t="shared" si="248"/>
        <v>42475.686111111107</v>
      </c>
      <c r="P4021" s="11">
        <f t="shared" si="249"/>
        <v>42417.675879629634</v>
      </c>
      <c r="Q4021">
        <f t="shared" si="250"/>
        <v>1</v>
      </c>
      <c r="R4021">
        <f t="shared" si="251"/>
        <v>7.25</v>
      </c>
      <c r="S4021" t="s">
        <v>8320</v>
      </c>
      <c r="T4021" t="s">
        <v>8321</v>
      </c>
    </row>
    <row r="4022" spans="1:20" ht="43.2" x14ac:dyDescent="0.3">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11">
        <f t="shared" si="248"/>
        <v>42087.149293981478</v>
      </c>
      <c r="P4022" s="11">
        <f t="shared" si="249"/>
        <v>42057.190960648149</v>
      </c>
      <c r="Q4022">
        <f t="shared" si="250"/>
        <v>17</v>
      </c>
      <c r="R4022">
        <f t="shared" si="251"/>
        <v>33.33</v>
      </c>
      <c r="S4022" t="s">
        <v>8320</v>
      </c>
      <c r="T4022" t="s">
        <v>8321</v>
      </c>
    </row>
    <row r="4023" spans="1:20" ht="43.2" x14ac:dyDescent="0.3">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11">
        <f t="shared" si="248"/>
        <v>41938.911550925928</v>
      </c>
      <c r="P4023" s="11">
        <f t="shared" si="249"/>
        <v>41878.911550925928</v>
      </c>
      <c r="Q4023">
        <f t="shared" si="250"/>
        <v>1</v>
      </c>
      <c r="R4023">
        <f t="shared" si="251"/>
        <v>62.5</v>
      </c>
      <c r="S4023" t="s">
        <v>8320</v>
      </c>
      <c r="T4023" t="s">
        <v>8321</v>
      </c>
    </row>
    <row r="4024" spans="1:20" ht="28.8" x14ac:dyDescent="0.3">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11">
        <f t="shared" si="248"/>
        <v>42036.120833333334</v>
      </c>
      <c r="P4024" s="11">
        <f t="shared" si="249"/>
        <v>41990.584108796291</v>
      </c>
      <c r="Q4024">
        <f t="shared" si="250"/>
        <v>70</v>
      </c>
      <c r="R4024">
        <f t="shared" si="251"/>
        <v>63.56</v>
      </c>
      <c r="S4024" t="s">
        <v>8320</v>
      </c>
      <c r="T4024" t="s">
        <v>8321</v>
      </c>
    </row>
    <row r="4025" spans="1:20" ht="43.2" x14ac:dyDescent="0.3">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11">
        <f t="shared" si="248"/>
        <v>42453.957905092597</v>
      </c>
      <c r="P4025" s="11">
        <f t="shared" si="249"/>
        <v>42408.999571759254</v>
      </c>
      <c r="Q4025">
        <f t="shared" si="250"/>
        <v>0</v>
      </c>
      <c r="R4025">
        <f t="shared" si="251"/>
        <v>0</v>
      </c>
      <c r="S4025" t="s">
        <v>8320</v>
      </c>
      <c r="T4025" t="s">
        <v>8321</v>
      </c>
    </row>
    <row r="4026" spans="1:20" ht="43.2" x14ac:dyDescent="0.3">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11">
        <f t="shared" si="248"/>
        <v>42247.670104166667</v>
      </c>
      <c r="P4026" s="11">
        <f t="shared" si="249"/>
        <v>42217.670104166667</v>
      </c>
      <c r="Q4026">
        <f t="shared" si="250"/>
        <v>1</v>
      </c>
      <c r="R4026">
        <f t="shared" si="251"/>
        <v>10</v>
      </c>
      <c r="S4026" t="s">
        <v>8320</v>
      </c>
      <c r="T4026" t="s">
        <v>8321</v>
      </c>
    </row>
    <row r="4027" spans="1:20" ht="57.6" x14ac:dyDescent="0.3">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11">
        <f t="shared" si="248"/>
        <v>42211.237685185188</v>
      </c>
      <c r="P4027" s="11">
        <f t="shared" si="249"/>
        <v>42151.237685185188</v>
      </c>
      <c r="Q4027">
        <f t="shared" si="250"/>
        <v>5</v>
      </c>
      <c r="R4027">
        <f t="shared" si="251"/>
        <v>62.5</v>
      </c>
      <c r="S4027" t="s">
        <v>8320</v>
      </c>
      <c r="T4027" t="s">
        <v>8321</v>
      </c>
    </row>
    <row r="4028" spans="1:20" ht="43.2" x14ac:dyDescent="0.3">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11">
        <f t="shared" si="248"/>
        <v>42342.697210648148</v>
      </c>
      <c r="P4028" s="11">
        <f t="shared" si="249"/>
        <v>42282.655543981484</v>
      </c>
      <c r="Q4028">
        <f t="shared" si="250"/>
        <v>0</v>
      </c>
      <c r="R4028">
        <f t="shared" si="251"/>
        <v>0</v>
      </c>
      <c r="S4028" t="s">
        <v>8320</v>
      </c>
      <c r="T4028" t="s">
        <v>8321</v>
      </c>
    </row>
    <row r="4029" spans="1:20" ht="43.2" x14ac:dyDescent="0.3">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11">
        <f t="shared" si="248"/>
        <v>42789.041666666672</v>
      </c>
      <c r="P4029" s="11">
        <f t="shared" si="249"/>
        <v>42768.97084490741</v>
      </c>
      <c r="Q4029">
        <f t="shared" si="250"/>
        <v>7</v>
      </c>
      <c r="R4029">
        <f t="shared" si="251"/>
        <v>30.71</v>
      </c>
      <c r="S4029" t="s">
        <v>8320</v>
      </c>
      <c r="T4029" t="s">
        <v>8321</v>
      </c>
    </row>
    <row r="4030" spans="1:20" ht="43.2" x14ac:dyDescent="0.3">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11">
        <f t="shared" si="248"/>
        <v>41795.938657407409</v>
      </c>
      <c r="P4030" s="11">
        <f t="shared" si="249"/>
        <v>41765.938657407409</v>
      </c>
      <c r="Q4030">
        <f t="shared" si="250"/>
        <v>28</v>
      </c>
      <c r="R4030">
        <f t="shared" si="251"/>
        <v>51</v>
      </c>
      <c r="S4030" t="s">
        <v>8320</v>
      </c>
      <c r="T4030" t="s">
        <v>8321</v>
      </c>
    </row>
    <row r="4031" spans="1:20" ht="43.2" x14ac:dyDescent="0.3">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11">
        <f t="shared" si="248"/>
        <v>42352.025115740747</v>
      </c>
      <c r="P4031" s="11">
        <f t="shared" si="249"/>
        <v>42322.025115740747</v>
      </c>
      <c r="Q4031">
        <f t="shared" si="250"/>
        <v>0</v>
      </c>
      <c r="R4031">
        <f t="shared" si="251"/>
        <v>0</v>
      </c>
      <c r="S4031" t="s">
        <v>8320</v>
      </c>
      <c r="T4031" t="s">
        <v>8321</v>
      </c>
    </row>
    <row r="4032" spans="1:20" ht="57.6" x14ac:dyDescent="0.3">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11">
        <f t="shared" si="248"/>
        <v>42403.784027777772</v>
      </c>
      <c r="P4032" s="11">
        <f t="shared" si="249"/>
        <v>42374.655081018514</v>
      </c>
      <c r="Q4032">
        <f t="shared" si="250"/>
        <v>16</v>
      </c>
      <c r="R4032">
        <f t="shared" si="251"/>
        <v>66.67</v>
      </c>
      <c r="S4032" t="s">
        <v>8320</v>
      </c>
      <c r="T4032" t="s">
        <v>8321</v>
      </c>
    </row>
    <row r="4033" spans="1:20" ht="43.2" x14ac:dyDescent="0.3">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11">
        <f t="shared" si="248"/>
        <v>41991.626898148148</v>
      </c>
      <c r="P4033" s="11">
        <f t="shared" si="249"/>
        <v>41941.585231481484</v>
      </c>
      <c r="Q4033">
        <f t="shared" si="250"/>
        <v>0</v>
      </c>
      <c r="R4033">
        <f t="shared" si="251"/>
        <v>0</v>
      </c>
      <c r="S4033" t="s">
        <v>8320</v>
      </c>
      <c r="T4033" t="s">
        <v>8321</v>
      </c>
    </row>
    <row r="4034" spans="1:20" ht="43.2" x14ac:dyDescent="0.3">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11">
        <f t="shared" ref="O4034:O4097" si="252">(((I4034/60)/60)/24)+DATE(1970,1,1)</f>
        <v>42353.85087962963</v>
      </c>
      <c r="P4034" s="11">
        <f t="shared" ref="P4034:P4097" si="253">(((J4034/60)/60)/24)+DATE(1970,1,1)</f>
        <v>42293.809212962966</v>
      </c>
      <c r="Q4034">
        <f t="shared" ref="Q4034:Q4097" si="254">ROUND(E4034/D4034*100,0)</f>
        <v>7</v>
      </c>
      <c r="R4034">
        <f t="shared" si="251"/>
        <v>59</v>
      </c>
      <c r="S4034" t="s">
        <v>8320</v>
      </c>
      <c r="T4034" t="s">
        <v>8321</v>
      </c>
    </row>
    <row r="4035" spans="1:20" ht="43.2" x14ac:dyDescent="0.3">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11">
        <f t="shared" si="252"/>
        <v>42645.375</v>
      </c>
      <c r="P4035" s="11">
        <f t="shared" si="253"/>
        <v>42614.268796296295</v>
      </c>
      <c r="Q4035">
        <f t="shared" si="254"/>
        <v>26</v>
      </c>
      <c r="R4035">
        <f t="shared" ref="R4035:R4098" si="255">IFERROR(ROUND(E4035/L4035,2),0)</f>
        <v>65.34</v>
      </c>
      <c r="S4035" t="s">
        <v>8320</v>
      </c>
      <c r="T4035" t="s">
        <v>8321</v>
      </c>
    </row>
    <row r="4036" spans="1:20" ht="43.2" x14ac:dyDescent="0.3">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11">
        <f t="shared" si="252"/>
        <v>42097.905671296292</v>
      </c>
      <c r="P4036" s="11">
        <f t="shared" si="253"/>
        <v>42067.947337962964</v>
      </c>
      <c r="Q4036">
        <f t="shared" si="254"/>
        <v>1</v>
      </c>
      <c r="R4036">
        <f t="shared" si="255"/>
        <v>100</v>
      </c>
      <c r="S4036" t="s">
        <v>8320</v>
      </c>
      <c r="T4036" t="s">
        <v>8321</v>
      </c>
    </row>
    <row r="4037" spans="1:20" ht="28.8" x14ac:dyDescent="0.3">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11">
        <f t="shared" si="252"/>
        <v>41933.882951388885</v>
      </c>
      <c r="P4037" s="11">
        <f t="shared" si="253"/>
        <v>41903.882951388885</v>
      </c>
      <c r="Q4037">
        <f t="shared" si="254"/>
        <v>37</v>
      </c>
      <c r="R4037">
        <f t="shared" si="255"/>
        <v>147.4</v>
      </c>
      <c r="S4037" t="s">
        <v>8320</v>
      </c>
      <c r="T4037" t="s">
        <v>8321</v>
      </c>
    </row>
    <row r="4038" spans="1:20" ht="43.2" x14ac:dyDescent="0.3">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11">
        <f t="shared" si="252"/>
        <v>41821.9375</v>
      </c>
      <c r="P4038" s="11">
        <f t="shared" si="253"/>
        <v>41804.937083333331</v>
      </c>
      <c r="Q4038">
        <f t="shared" si="254"/>
        <v>47</v>
      </c>
      <c r="R4038">
        <f t="shared" si="255"/>
        <v>166.06</v>
      </c>
      <c r="S4038" t="s">
        <v>8320</v>
      </c>
      <c r="T4038" t="s">
        <v>8321</v>
      </c>
    </row>
    <row r="4039" spans="1:20" ht="57.6" x14ac:dyDescent="0.3">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11">
        <f t="shared" si="252"/>
        <v>42514.600694444445</v>
      </c>
      <c r="P4039" s="11">
        <f t="shared" si="253"/>
        <v>42497.070775462969</v>
      </c>
      <c r="Q4039">
        <f t="shared" si="254"/>
        <v>11</v>
      </c>
      <c r="R4039">
        <f t="shared" si="255"/>
        <v>40</v>
      </c>
      <c r="S4039" t="s">
        <v>8320</v>
      </c>
      <c r="T4039" t="s">
        <v>8321</v>
      </c>
    </row>
    <row r="4040" spans="1:20" ht="43.2" x14ac:dyDescent="0.3">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11">
        <f t="shared" si="252"/>
        <v>41929.798726851855</v>
      </c>
      <c r="P4040" s="11">
        <f t="shared" si="253"/>
        <v>41869.798726851855</v>
      </c>
      <c r="Q4040">
        <f t="shared" si="254"/>
        <v>12</v>
      </c>
      <c r="R4040">
        <f t="shared" si="255"/>
        <v>75.25</v>
      </c>
      <c r="S4040" t="s">
        <v>8320</v>
      </c>
      <c r="T4040" t="s">
        <v>8321</v>
      </c>
    </row>
    <row r="4041" spans="1:20" ht="43.2" x14ac:dyDescent="0.3">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11">
        <f t="shared" si="252"/>
        <v>42339.249305555553</v>
      </c>
      <c r="P4041" s="11">
        <f t="shared" si="253"/>
        <v>42305.670914351853</v>
      </c>
      <c r="Q4041">
        <f t="shared" si="254"/>
        <v>60</v>
      </c>
      <c r="R4041">
        <f t="shared" si="255"/>
        <v>60</v>
      </c>
      <c r="S4041" t="s">
        <v>8320</v>
      </c>
      <c r="T4041" t="s">
        <v>8321</v>
      </c>
    </row>
    <row r="4042" spans="1:20" ht="43.2" x14ac:dyDescent="0.3">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11">
        <f t="shared" si="252"/>
        <v>42203.125</v>
      </c>
      <c r="P4042" s="11">
        <f t="shared" si="253"/>
        <v>42144.231527777782</v>
      </c>
      <c r="Q4042">
        <f t="shared" si="254"/>
        <v>31</v>
      </c>
      <c r="R4042">
        <f t="shared" si="255"/>
        <v>1250</v>
      </c>
      <c r="S4042" t="s">
        <v>8320</v>
      </c>
      <c r="T4042" t="s">
        <v>8321</v>
      </c>
    </row>
    <row r="4043" spans="1:20" ht="28.8" x14ac:dyDescent="0.3">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11">
        <f t="shared" si="252"/>
        <v>42619.474004629628</v>
      </c>
      <c r="P4043" s="11">
        <f t="shared" si="253"/>
        <v>42559.474004629628</v>
      </c>
      <c r="Q4043">
        <f t="shared" si="254"/>
        <v>0</v>
      </c>
      <c r="R4043">
        <f t="shared" si="255"/>
        <v>10.5</v>
      </c>
      <c r="S4043" t="s">
        <v>8320</v>
      </c>
      <c r="T4043" t="s">
        <v>8321</v>
      </c>
    </row>
    <row r="4044" spans="1:20" ht="43.2" x14ac:dyDescent="0.3">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11">
        <f t="shared" si="252"/>
        <v>42024.802777777775</v>
      </c>
      <c r="P4044" s="11">
        <f t="shared" si="253"/>
        <v>41995.084074074075</v>
      </c>
      <c r="Q4044">
        <f t="shared" si="254"/>
        <v>0</v>
      </c>
      <c r="R4044">
        <f t="shared" si="255"/>
        <v>7</v>
      </c>
      <c r="S4044" t="s">
        <v>8320</v>
      </c>
      <c r="T4044" t="s">
        <v>8321</v>
      </c>
    </row>
    <row r="4045" spans="1:20" ht="43.2" x14ac:dyDescent="0.3">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11">
        <f t="shared" si="252"/>
        <v>41963.957465277781</v>
      </c>
      <c r="P4045" s="11">
        <f t="shared" si="253"/>
        <v>41948.957465277781</v>
      </c>
      <c r="Q4045">
        <f t="shared" si="254"/>
        <v>0</v>
      </c>
      <c r="R4045">
        <f t="shared" si="255"/>
        <v>0</v>
      </c>
      <c r="S4045" t="s">
        <v>8320</v>
      </c>
      <c r="T4045" t="s">
        <v>8321</v>
      </c>
    </row>
    <row r="4046" spans="1:20" ht="43.2" x14ac:dyDescent="0.3">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11">
        <f t="shared" si="252"/>
        <v>42104.208333333328</v>
      </c>
      <c r="P4046" s="11">
        <f t="shared" si="253"/>
        <v>42074.219699074078</v>
      </c>
      <c r="Q4046">
        <f t="shared" si="254"/>
        <v>38</v>
      </c>
      <c r="R4046">
        <f t="shared" si="255"/>
        <v>56.25</v>
      </c>
      <c r="S4046" t="s">
        <v>8320</v>
      </c>
      <c r="T4046" t="s">
        <v>8321</v>
      </c>
    </row>
    <row r="4047" spans="1:20" ht="57.6" x14ac:dyDescent="0.3">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11">
        <f t="shared" si="252"/>
        <v>41872.201261574075</v>
      </c>
      <c r="P4047" s="11">
        <f t="shared" si="253"/>
        <v>41842.201261574075</v>
      </c>
      <c r="Q4047">
        <f t="shared" si="254"/>
        <v>0</v>
      </c>
      <c r="R4047">
        <f t="shared" si="255"/>
        <v>1</v>
      </c>
      <c r="S4047" t="s">
        <v>8320</v>
      </c>
      <c r="T4047" t="s">
        <v>8321</v>
      </c>
    </row>
    <row r="4048" spans="1:20" ht="57.6" x14ac:dyDescent="0.3">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11">
        <f t="shared" si="252"/>
        <v>41934.650578703702</v>
      </c>
      <c r="P4048" s="11">
        <f t="shared" si="253"/>
        <v>41904.650578703702</v>
      </c>
      <c r="Q4048">
        <f t="shared" si="254"/>
        <v>8</v>
      </c>
      <c r="R4048">
        <f t="shared" si="255"/>
        <v>38.33</v>
      </c>
      <c r="S4048" t="s">
        <v>8320</v>
      </c>
      <c r="T4048" t="s">
        <v>8321</v>
      </c>
    </row>
    <row r="4049" spans="1:20" ht="43.2" x14ac:dyDescent="0.3">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11">
        <f t="shared" si="252"/>
        <v>42015.041666666672</v>
      </c>
      <c r="P4049" s="11">
        <f t="shared" si="253"/>
        <v>41991.022488425922</v>
      </c>
      <c r="Q4049">
        <f t="shared" si="254"/>
        <v>2</v>
      </c>
      <c r="R4049">
        <f t="shared" si="255"/>
        <v>27.5</v>
      </c>
      <c r="S4049" t="s">
        <v>8320</v>
      </c>
      <c r="T4049" t="s">
        <v>8321</v>
      </c>
    </row>
    <row r="4050" spans="1:20" ht="43.2" x14ac:dyDescent="0.3">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11">
        <f t="shared" si="252"/>
        <v>42471.467442129629</v>
      </c>
      <c r="P4050" s="11">
        <f t="shared" si="253"/>
        <v>42436.509108796294</v>
      </c>
      <c r="Q4050">
        <f t="shared" si="254"/>
        <v>18</v>
      </c>
      <c r="R4050">
        <f t="shared" si="255"/>
        <v>32.979999999999997</v>
      </c>
      <c r="S4050" t="s">
        <v>8320</v>
      </c>
      <c r="T4050" t="s">
        <v>8321</v>
      </c>
    </row>
    <row r="4051" spans="1:20" ht="43.2" x14ac:dyDescent="0.3">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11">
        <f t="shared" si="252"/>
        <v>42199.958506944444</v>
      </c>
      <c r="P4051" s="11">
        <f t="shared" si="253"/>
        <v>42169.958506944444</v>
      </c>
      <c r="Q4051">
        <f t="shared" si="254"/>
        <v>0</v>
      </c>
      <c r="R4051">
        <f t="shared" si="255"/>
        <v>16</v>
      </c>
      <c r="S4051" t="s">
        <v>8320</v>
      </c>
      <c r="T4051" t="s">
        <v>8321</v>
      </c>
    </row>
    <row r="4052" spans="1:20" ht="43.2" x14ac:dyDescent="0.3">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11">
        <f t="shared" si="252"/>
        <v>41935.636469907404</v>
      </c>
      <c r="P4052" s="11">
        <f t="shared" si="253"/>
        <v>41905.636469907404</v>
      </c>
      <c r="Q4052">
        <f t="shared" si="254"/>
        <v>0</v>
      </c>
      <c r="R4052">
        <f t="shared" si="255"/>
        <v>1</v>
      </c>
      <c r="S4052" t="s">
        <v>8320</v>
      </c>
      <c r="T4052" t="s">
        <v>8321</v>
      </c>
    </row>
    <row r="4053" spans="1:20" ht="43.2" x14ac:dyDescent="0.3">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11">
        <f t="shared" si="252"/>
        <v>41768.286805555559</v>
      </c>
      <c r="P4053" s="11">
        <f t="shared" si="253"/>
        <v>41761.810150462967</v>
      </c>
      <c r="Q4053">
        <f t="shared" si="254"/>
        <v>0</v>
      </c>
      <c r="R4053">
        <f t="shared" si="255"/>
        <v>0</v>
      </c>
      <c r="S4053" t="s">
        <v>8320</v>
      </c>
      <c r="T4053" t="s">
        <v>8321</v>
      </c>
    </row>
    <row r="4054" spans="1:20" ht="57.6" x14ac:dyDescent="0.3">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11">
        <f t="shared" si="252"/>
        <v>41925.878657407404</v>
      </c>
      <c r="P4054" s="11">
        <f t="shared" si="253"/>
        <v>41865.878657407404</v>
      </c>
      <c r="Q4054">
        <f t="shared" si="254"/>
        <v>38</v>
      </c>
      <c r="R4054">
        <f t="shared" si="255"/>
        <v>86.62</v>
      </c>
      <c r="S4054" t="s">
        <v>8320</v>
      </c>
      <c r="T4054" t="s">
        <v>8321</v>
      </c>
    </row>
    <row r="4055" spans="1:20" ht="43.2" x14ac:dyDescent="0.3">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11">
        <f t="shared" si="252"/>
        <v>41958.833333333328</v>
      </c>
      <c r="P4055" s="11">
        <f t="shared" si="253"/>
        <v>41928.690138888887</v>
      </c>
      <c r="Q4055">
        <f t="shared" si="254"/>
        <v>22</v>
      </c>
      <c r="R4055">
        <f t="shared" si="255"/>
        <v>55</v>
      </c>
      <c r="S4055" t="s">
        <v>8320</v>
      </c>
      <c r="T4055" t="s">
        <v>8321</v>
      </c>
    </row>
    <row r="4056" spans="1:20" ht="43.2" x14ac:dyDescent="0.3">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11">
        <f t="shared" si="252"/>
        <v>42644.166666666672</v>
      </c>
      <c r="P4056" s="11">
        <f t="shared" si="253"/>
        <v>42613.841261574074</v>
      </c>
      <c r="Q4056">
        <f t="shared" si="254"/>
        <v>0</v>
      </c>
      <c r="R4056">
        <f t="shared" si="255"/>
        <v>0</v>
      </c>
      <c r="S4056" t="s">
        <v>8320</v>
      </c>
      <c r="T4056" t="s">
        <v>8321</v>
      </c>
    </row>
    <row r="4057" spans="1:20" ht="43.2" x14ac:dyDescent="0.3">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11">
        <f t="shared" si="252"/>
        <v>41809.648506944446</v>
      </c>
      <c r="P4057" s="11">
        <f t="shared" si="253"/>
        <v>41779.648506944446</v>
      </c>
      <c r="Q4057">
        <f t="shared" si="254"/>
        <v>18</v>
      </c>
      <c r="R4057">
        <f t="shared" si="255"/>
        <v>41.95</v>
      </c>
      <c r="S4057" t="s">
        <v>8320</v>
      </c>
      <c r="T4057" t="s">
        <v>8321</v>
      </c>
    </row>
    <row r="4058" spans="1:20" ht="43.2" x14ac:dyDescent="0.3">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11">
        <f t="shared" si="252"/>
        <v>42554.832638888889</v>
      </c>
      <c r="P4058" s="11">
        <f t="shared" si="253"/>
        <v>42534.933321759265</v>
      </c>
      <c r="Q4058">
        <f t="shared" si="254"/>
        <v>53</v>
      </c>
      <c r="R4058">
        <f t="shared" si="255"/>
        <v>88.33</v>
      </c>
      <c r="S4058" t="s">
        <v>8320</v>
      </c>
      <c r="T4058" t="s">
        <v>8321</v>
      </c>
    </row>
    <row r="4059" spans="1:20" ht="57.6" x14ac:dyDescent="0.3">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11">
        <f t="shared" si="252"/>
        <v>42333.958333333328</v>
      </c>
      <c r="P4059" s="11">
        <f t="shared" si="253"/>
        <v>42310.968518518523</v>
      </c>
      <c r="Q4059">
        <f t="shared" si="254"/>
        <v>22</v>
      </c>
      <c r="R4059">
        <f t="shared" si="255"/>
        <v>129.16999999999999</v>
      </c>
      <c r="S4059" t="s">
        <v>8320</v>
      </c>
      <c r="T4059" t="s">
        <v>8321</v>
      </c>
    </row>
    <row r="4060" spans="1:20" ht="43.2" x14ac:dyDescent="0.3">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11">
        <f t="shared" si="252"/>
        <v>42461.165972222225</v>
      </c>
      <c r="P4060" s="11">
        <f t="shared" si="253"/>
        <v>42446.060694444444</v>
      </c>
      <c r="Q4060">
        <f t="shared" si="254"/>
        <v>3</v>
      </c>
      <c r="R4060">
        <f t="shared" si="255"/>
        <v>23.75</v>
      </c>
      <c r="S4060" t="s">
        <v>8320</v>
      </c>
      <c r="T4060" t="s">
        <v>8321</v>
      </c>
    </row>
    <row r="4061" spans="1:20" ht="43.2" x14ac:dyDescent="0.3">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11">
        <f t="shared" si="252"/>
        <v>41898.125</v>
      </c>
      <c r="P4061" s="11">
        <f t="shared" si="253"/>
        <v>41866.640648148146</v>
      </c>
      <c r="Q4061">
        <f t="shared" si="254"/>
        <v>3</v>
      </c>
      <c r="R4061">
        <f t="shared" si="255"/>
        <v>35.71</v>
      </c>
      <c r="S4061" t="s">
        <v>8320</v>
      </c>
      <c r="T4061" t="s">
        <v>8321</v>
      </c>
    </row>
    <row r="4062" spans="1:20" ht="57.6" x14ac:dyDescent="0.3">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11">
        <f t="shared" si="252"/>
        <v>41813.666666666664</v>
      </c>
      <c r="P4062" s="11">
        <f t="shared" si="253"/>
        <v>41779.695092592592</v>
      </c>
      <c r="Q4062">
        <f t="shared" si="254"/>
        <v>3</v>
      </c>
      <c r="R4062">
        <f t="shared" si="255"/>
        <v>57</v>
      </c>
      <c r="S4062" t="s">
        <v>8320</v>
      </c>
      <c r="T4062" t="s">
        <v>8321</v>
      </c>
    </row>
    <row r="4063" spans="1:20" ht="43.2" x14ac:dyDescent="0.3">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11">
        <f t="shared" si="252"/>
        <v>42481.099803240737</v>
      </c>
      <c r="P4063" s="11">
        <f t="shared" si="253"/>
        <v>42421.141469907408</v>
      </c>
      <c r="Q4063">
        <f t="shared" si="254"/>
        <v>0</v>
      </c>
      <c r="R4063">
        <f t="shared" si="255"/>
        <v>0</v>
      </c>
      <c r="S4063" t="s">
        <v>8320</v>
      </c>
      <c r="T4063" t="s">
        <v>8321</v>
      </c>
    </row>
    <row r="4064" spans="1:20" ht="43.2" x14ac:dyDescent="0.3">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11">
        <f t="shared" si="252"/>
        <v>42553.739212962959</v>
      </c>
      <c r="P4064" s="11">
        <f t="shared" si="253"/>
        <v>42523.739212962959</v>
      </c>
      <c r="Q4064">
        <f t="shared" si="254"/>
        <v>2</v>
      </c>
      <c r="R4064">
        <f t="shared" si="255"/>
        <v>163.33000000000001</v>
      </c>
      <c r="S4064" t="s">
        <v>8320</v>
      </c>
      <c r="T4064" t="s">
        <v>8321</v>
      </c>
    </row>
    <row r="4065" spans="1:20" ht="43.2" x14ac:dyDescent="0.3">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11">
        <f t="shared" si="252"/>
        <v>41817.681527777779</v>
      </c>
      <c r="P4065" s="11">
        <f t="shared" si="253"/>
        <v>41787.681527777779</v>
      </c>
      <c r="Q4065">
        <f t="shared" si="254"/>
        <v>1</v>
      </c>
      <c r="R4065">
        <f t="shared" si="255"/>
        <v>15</v>
      </c>
      <c r="S4065" t="s">
        <v>8320</v>
      </c>
      <c r="T4065" t="s">
        <v>8321</v>
      </c>
    </row>
    <row r="4066" spans="1:20" ht="43.2" x14ac:dyDescent="0.3">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11">
        <f t="shared" si="252"/>
        <v>42123.588263888887</v>
      </c>
      <c r="P4066" s="11">
        <f t="shared" si="253"/>
        <v>42093.588263888887</v>
      </c>
      <c r="Q4066">
        <f t="shared" si="254"/>
        <v>19</v>
      </c>
      <c r="R4066">
        <f t="shared" si="255"/>
        <v>64.17</v>
      </c>
      <c r="S4066" t="s">
        <v>8320</v>
      </c>
      <c r="T4066" t="s">
        <v>8321</v>
      </c>
    </row>
    <row r="4067" spans="1:20" ht="28.8" x14ac:dyDescent="0.3">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11">
        <f t="shared" si="252"/>
        <v>41863.951516203706</v>
      </c>
      <c r="P4067" s="11">
        <f t="shared" si="253"/>
        <v>41833.951516203706</v>
      </c>
      <c r="Q4067">
        <f t="shared" si="254"/>
        <v>1</v>
      </c>
      <c r="R4067">
        <f t="shared" si="255"/>
        <v>6.75</v>
      </c>
      <c r="S4067" t="s">
        <v>8320</v>
      </c>
      <c r="T4067" t="s">
        <v>8321</v>
      </c>
    </row>
    <row r="4068" spans="1:20" ht="57.6" x14ac:dyDescent="0.3">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11">
        <f t="shared" si="252"/>
        <v>42509.039212962962</v>
      </c>
      <c r="P4068" s="11">
        <f t="shared" si="253"/>
        <v>42479.039212962962</v>
      </c>
      <c r="Q4068">
        <f t="shared" si="254"/>
        <v>0</v>
      </c>
      <c r="R4068">
        <f t="shared" si="255"/>
        <v>25</v>
      </c>
      <c r="S4068" t="s">
        <v>8320</v>
      </c>
      <c r="T4068" t="s">
        <v>8321</v>
      </c>
    </row>
    <row r="4069" spans="1:20" ht="43.2" x14ac:dyDescent="0.3">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11">
        <f t="shared" si="252"/>
        <v>42275.117476851854</v>
      </c>
      <c r="P4069" s="11">
        <f t="shared" si="253"/>
        <v>42235.117476851854</v>
      </c>
      <c r="Q4069">
        <f t="shared" si="254"/>
        <v>61</v>
      </c>
      <c r="R4069">
        <f t="shared" si="255"/>
        <v>179.12</v>
      </c>
      <c r="S4069" t="s">
        <v>8320</v>
      </c>
      <c r="T4069" t="s">
        <v>8321</v>
      </c>
    </row>
    <row r="4070" spans="1:20" ht="43.2" x14ac:dyDescent="0.3">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11">
        <f t="shared" si="252"/>
        <v>42748.961805555555</v>
      </c>
      <c r="P4070" s="11">
        <f t="shared" si="253"/>
        <v>42718.963599537034</v>
      </c>
      <c r="Q4070">
        <f t="shared" si="254"/>
        <v>1</v>
      </c>
      <c r="R4070">
        <f t="shared" si="255"/>
        <v>34.950000000000003</v>
      </c>
      <c r="S4070" t="s">
        <v>8320</v>
      </c>
      <c r="T4070" t="s">
        <v>8321</v>
      </c>
    </row>
    <row r="4071" spans="1:20" ht="43.2" x14ac:dyDescent="0.3">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11">
        <f t="shared" si="252"/>
        <v>42063.5</v>
      </c>
      <c r="P4071" s="11">
        <f t="shared" si="253"/>
        <v>42022.661527777775</v>
      </c>
      <c r="Q4071">
        <f t="shared" si="254"/>
        <v>34</v>
      </c>
      <c r="R4071">
        <f t="shared" si="255"/>
        <v>33.08</v>
      </c>
      <c r="S4071" t="s">
        <v>8320</v>
      </c>
      <c r="T4071" t="s">
        <v>8321</v>
      </c>
    </row>
    <row r="4072" spans="1:20" ht="43.2" x14ac:dyDescent="0.3">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11">
        <f t="shared" si="252"/>
        <v>42064.125</v>
      </c>
      <c r="P4072" s="11">
        <f t="shared" si="253"/>
        <v>42031.666898148149</v>
      </c>
      <c r="Q4072">
        <f t="shared" si="254"/>
        <v>17</v>
      </c>
      <c r="R4072">
        <f t="shared" si="255"/>
        <v>27.5</v>
      </c>
      <c r="S4072" t="s">
        <v>8320</v>
      </c>
      <c r="T4072" t="s">
        <v>8321</v>
      </c>
    </row>
    <row r="4073" spans="1:20" ht="57.6" x14ac:dyDescent="0.3">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11">
        <f t="shared" si="252"/>
        <v>42730.804756944446</v>
      </c>
      <c r="P4073" s="11">
        <f t="shared" si="253"/>
        <v>42700.804756944446</v>
      </c>
      <c r="Q4073">
        <f t="shared" si="254"/>
        <v>0</v>
      </c>
      <c r="R4073">
        <f t="shared" si="255"/>
        <v>0</v>
      </c>
      <c r="S4073" t="s">
        <v>8320</v>
      </c>
      <c r="T4073" t="s">
        <v>8321</v>
      </c>
    </row>
    <row r="4074" spans="1:20" ht="57.6" x14ac:dyDescent="0.3">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11">
        <f t="shared" si="252"/>
        <v>41872.77443287037</v>
      </c>
      <c r="P4074" s="11">
        <f t="shared" si="253"/>
        <v>41812.77443287037</v>
      </c>
      <c r="Q4074">
        <f t="shared" si="254"/>
        <v>0</v>
      </c>
      <c r="R4074">
        <f t="shared" si="255"/>
        <v>2</v>
      </c>
      <c r="S4074" t="s">
        <v>8320</v>
      </c>
      <c r="T4074" t="s">
        <v>8321</v>
      </c>
    </row>
    <row r="4075" spans="1:20" ht="43.2" x14ac:dyDescent="0.3">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11">
        <f t="shared" si="252"/>
        <v>42133.166666666672</v>
      </c>
      <c r="P4075" s="11">
        <f t="shared" si="253"/>
        <v>42078.34520833334</v>
      </c>
      <c r="Q4075">
        <f t="shared" si="254"/>
        <v>1</v>
      </c>
      <c r="R4075">
        <f t="shared" si="255"/>
        <v>18.5</v>
      </c>
      <c r="S4075" t="s">
        <v>8320</v>
      </c>
      <c r="T4075" t="s">
        <v>8321</v>
      </c>
    </row>
    <row r="4076" spans="1:20" ht="43.2" x14ac:dyDescent="0.3">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11">
        <f t="shared" si="252"/>
        <v>42313.594618055555</v>
      </c>
      <c r="P4076" s="11">
        <f t="shared" si="253"/>
        <v>42283.552951388891</v>
      </c>
      <c r="Q4076">
        <f t="shared" si="254"/>
        <v>27</v>
      </c>
      <c r="R4076">
        <f t="shared" si="255"/>
        <v>35</v>
      </c>
      <c r="S4076" t="s">
        <v>8320</v>
      </c>
      <c r="T4076" t="s">
        <v>8321</v>
      </c>
    </row>
    <row r="4077" spans="1:20" ht="43.2" x14ac:dyDescent="0.3">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11">
        <f t="shared" si="252"/>
        <v>41820.727777777778</v>
      </c>
      <c r="P4077" s="11">
        <f t="shared" si="253"/>
        <v>41779.045937499999</v>
      </c>
      <c r="Q4077">
        <f t="shared" si="254"/>
        <v>29</v>
      </c>
      <c r="R4077">
        <f t="shared" si="255"/>
        <v>44.31</v>
      </c>
      <c r="S4077" t="s">
        <v>8320</v>
      </c>
      <c r="T4077" t="s">
        <v>8321</v>
      </c>
    </row>
    <row r="4078" spans="1:20" ht="43.2" x14ac:dyDescent="0.3">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11">
        <f t="shared" si="252"/>
        <v>41933.82708333333</v>
      </c>
      <c r="P4078" s="11">
        <f t="shared" si="253"/>
        <v>41905.795706018522</v>
      </c>
      <c r="Q4078">
        <f t="shared" si="254"/>
        <v>0</v>
      </c>
      <c r="R4078">
        <f t="shared" si="255"/>
        <v>0</v>
      </c>
      <c r="S4078" t="s">
        <v>8320</v>
      </c>
      <c r="T4078" t="s">
        <v>8321</v>
      </c>
    </row>
    <row r="4079" spans="1:20" ht="43.2" x14ac:dyDescent="0.3">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11">
        <f t="shared" si="252"/>
        <v>42725.7105787037</v>
      </c>
      <c r="P4079" s="11">
        <f t="shared" si="253"/>
        <v>42695.7105787037</v>
      </c>
      <c r="Q4079">
        <f t="shared" si="254"/>
        <v>9</v>
      </c>
      <c r="R4079">
        <f t="shared" si="255"/>
        <v>222.5</v>
      </c>
      <c r="S4079" t="s">
        <v>8320</v>
      </c>
      <c r="T4079" t="s">
        <v>8321</v>
      </c>
    </row>
    <row r="4080" spans="1:20" ht="43.2" x14ac:dyDescent="0.3">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11">
        <f t="shared" si="252"/>
        <v>42762.787523148145</v>
      </c>
      <c r="P4080" s="11">
        <f t="shared" si="253"/>
        <v>42732.787523148145</v>
      </c>
      <c r="Q4080">
        <f t="shared" si="254"/>
        <v>0</v>
      </c>
      <c r="R4080">
        <f t="shared" si="255"/>
        <v>0</v>
      </c>
      <c r="S4080" t="s">
        <v>8320</v>
      </c>
      <c r="T4080" t="s">
        <v>8321</v>
      </c>
    </row>
    <row r="4081" spans="1:20" ht="43.2" x14ac:dyDescent="0.3">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11">
        <f t="shared" si="252"/>
        <v>42540.938900462963</v>
      </c>
      <c r="P4081" s="11">
        <f t="shared" si="253"/>
        <v>42510.938900462963</v>
      </c>
      <c r="Q4081">
        <f t="shared" si="254"/>
        <v>0</v>
      </c>
      <c r="R4081">
        <f t="shared" si="255"/>
        <v>5</v>
      </c>
      <c r="S4081" t="s">
        <v>8320</v>
      </c>
      <c r="T4081" t="s">
        <v>8321</v>
      </c>
    </row>
    <row r="4082" spans="1:20" ht="43.2" x14ac:dyDescent="0.3">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11">
        <f t="shared" si="252"/>
        <v>42535.787500000006</v>
      </c>
      <c r="P4082" s="11">
        <f t="shared" si="253"/>
        <v>42511.698101851856</v>
      </c>
      <c r="Q4082">
        <f t="shared" si="254"/>
        <v>0</v>
      </c>
      <c r="R4082">
        <f t="shared" si="255"/>
        <v>0</v>
      </c>
      <c r="S4082" t="s">
        <v>8320</v>
      </c>
      <c r="T4082" t="s">
        <v>8321</v>
      </c>
    </row>
    <row r="4083" spans="1:20" ht="43.2" x14ac:dyDescent="0.3">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11">
        <f t="shared" si="252"/>
        <v>42071.539641203708</v>
      </c>
      <c r="P4083" s="11">
        <f t="shared" si="253"/>
        <v>42041.581307870365</v>
      </c>
      <c r="Q4083">
        <f t="shared" si="254"/>
        <v>16</v>
      </c>
      <c r="R4083">
        <f t="shared" si="255"/>
        <v>29.17</v>
      </c>
      <c r="S4083" t="s">
        <v>8320</v>
      </c>
      <c r="T4083" t="s">
        <v>8321</v>
      </c>
    </row>
    <row r="4084" spans="1:20" ht="43.2" x14ac:dyDescent="0.3">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11">
        <f t="shared" si="252"/>
        <v>42322.958333333328</v>
      </c>
      <c r="P4084" s="11">
        <f t="shared" si="253"/>
        <v>42307.189270833333</v>
      </c>
      <c r="Q4084">
        <f t="shared" si="254"/>
        <v>2</v>
      </c>
      <c r="R4084">
        <f t="shared" si="255"/>
        <v>1.5</v>
      </c>
      <c r="S4084" t="s">
        <v>8320</v>
      </c>
      <c r="T4084" t="s">
        <v>8321</v>
      </c>
    </row>
    <row r="4085" spans="1:20" ht="43.2" x14ac:dyDescent="0.3">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11">
        <f t="shared" si="252"/>
        <v>42383.761759259258</v>
      </c>
      <c r="P4085" s="11">
        <f t="shared" si="253"/>
        <v>42353.761759259258</v>
      </c>
      <c r="Q4085">
        <f t="shared" si="254"/>
        <v>22</v>
      </c>
      <c r="R4085">
        <f t="shared" si="255"/>
        <v>126.5</v>
      </c>
      <c r="S4085" t="s">
        <v>8320</v>
      </c>
      <c r="T4085" t="s">
        <v>8321</v>
      </c>
    </row>
    <row r="4086" spans="1:20" ht="57.6" x14ac:dyDescent="0.3">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11">
        <f t="shared" si="252"/>
        <v>42652.436412037037</v>
      </c>
      <c r="P4086" s="11">
        <f t="shared" si="253"/>
        <v>42622.436412037037</v>
      </c>
      <c r="Q4086">
        <f t="shared" si="254"/>
        <v>0</v>
      </c>
      <c r="R4086">
        <f t="shared" si="255"/>
        <v>10</v>
      </c>
      <c r="S4086" t="s">
        <v>8320</v>
      </c>
      <c r="T4086" t="s">
        <v>8321</v>
      </c>
    </row>
    <row r="4087" spans="1:20" ht="43.2" x14ac:dyDescent="0.3">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11">
        <f t="shared" si="252"/>
        <v>42087.165972222225</v>
      </c>
      <c r="P4087" s="11">
        <f t="shared" si="253"/>
        <v>42058.603877314818</v>
      </c>
      <c r="Q4087">
        <f t="shared" si="254"/>
        <v>0</v>
      </c>
      <c r="R4087">
        <f t="shared" si="255"/>
        <v>10</v>
      </c>
      <c r="S4087" t="s">
        <v>8320</v>
      </c>
      <c r="T4087" t="s">
        <v>8321</v>
      </c>
    </row>
    <row r="4088" spans="1:20" ht="43.2" x14ac:dyDescent="0.3">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11">
        <f t="shared" si="252"/>
        <v>42329.166666666672</v>
      </c>
      <c r="P4088" s="11">
        <f t="shared" si="253"/>
        <v>42304.940960648149</v>
      </c>
      <c r="Q4088">
        <f t="shared" si="254"/>
        <v>5</v>
      </c>
      <c r="R4088">
        <f t="shared" si="255"/>
        <v>9.4</v>
      </c>
      <c r="S4088" t="s">
        <v>8320</v>
      </c>
      <c r="T4088" t="s">
        <v>8321</v>
      </c>
    </row>
    <row r="4089" spans="1:20" x14ac:dyDescent="0.3">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11">
        <f t="shared" si="252"/>
        <v>42568.742893518516</v>
      </c>
      <c r="P4089" s="11">
        <f t="shared" si="253"/>
        <v>42538.742893518516</v>
      </c>
      <c r="Q4089">
        <f t="shared" si="254"/>
        <v>0</v>
      </c>
      <c r="R4089">
        <f t="shared" si="255"/>
        <v>0</v>
      </c>
      <c r="S4089" t="s">
        <v>8320</v>
      </c>
      <c r="T4089" t="s">
        <v>8321</v>
      </c>
    </row>
    <row r="4090" spans="1:20" ht="43.2" x14ac:dyDescent="0.3">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11">
        <f t="shared" si="252"/>
        <v>42020.434722222228</v>
      </c>
      <c r="P4090" s="11">
        <f t="shared" si="253"/>
        <v>41990.612546296295</v>
      </c>
      <c r="Q4090">
        <f t="shared" si="254"/>
        <v>11</v>
      </c>
      <c r="R4090">
        <f t="shared" si="255"/>
        <v>72</v>
      </c>
      <c r="S4090" t="s">
        <v>8320</v>
      </c>
      <c r="T4090" t="s">
        <v>8321</v>
      </c>
    </row>
    <row r="4091" spans="1:20" ht="57.6" x14ac:dyDescent="0.3">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11">
        <f t="shared" si="252"/>
        <v>42155.732638888891</v>
      </c>
      <c r="P4091" s="11">
        <f t="shared" si="253"/>
        <v>42122.732499999998</v>
      </c>
      <c r="Q4091">
        <f t="shared" si="254"/>
        <v>5</v>
      </c>
      <c r="R4091">
        <f t="shared" si="255"/>
        <v>30</v>
      </c>
      <c r="S4091" t="s">
        <v>8320</v>
      </c>
      <c r="T4091" t="s">
        <v>8321</v>
      </c>
    </row>
    <row r="4092" spans="1:20" ht="43.2" x14ac:dyDescent="0.3">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11">
        <f t="shared" si="252"/>
        <v>42223.625</v>
      </c>
      <c r="P4092" s="11">
        <f t="shared" si="253"/>
        <v>42209.67288194444</v>
      </c>
      <c r="Q4092">
        <f t="shared" si="254"/>
        <v>3</v>
      </c>
      <c r="R4092">
        <f t="shared" si="255"/>
        <v>10.67</v>
      </c>
      <c r="S4092" t="s">
        <v>8320</v>
      </c>
      <c r="T4092" t="s">
        <v>8321</v>
      </c>
    </row>
    <row r="4093" spans="1:20" ht="43.2" x14ac:dyDescent="0.3">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11">
        <f t="shared" si="252"/>
        <v>42020.506377314814</v>
      </c>
      <c r="P4093" s="11">
        <f t="shared" si="253"/>
        <v>41990.506377314814</v>
      </c>
      <c r="Q4093">
        <f t="shared" si="254"/>
        <v>13</v>
      </c>
      <c r="R4093">
        <f t="shared" si="255"/>
        <v>25.5</v>
      </c>
      <c r="S4093" t="s">
        <v>8320</v>
      </c>
      <c r="T4093" t="s">
        <v>8321</v>
      </c>
    </row>
    <row r="4094" spans="1:20" ht="43.2" x14ac:dyDescent="0.3">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11">
        <f t="shared" si="252"/>
        <v>42099.153321759266</v>
      </c>
      <c r="P4094" s="11">
        <f t="shared" si="253"/>
        <v>42039.194988425923</v>
      </c>
      <c r="Q4094">
        <f t="shared" si="254"/>
        <v>0</v>
      </c>
      <c r="R4094">
        <f t="shared" si="255"/>
        <v>20</v>
      </c>
      <c r="S4094" t="s">
        <v>8320</v>
      </c>
      <c r="T4094" t="s">
        <v>8321</v>
      </c>
    </row>
    <row r="4095" spans="1:20" ht="43.2" x14ac:dyDescent="0.3">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11">
        <f t="shared" si="252"/>
        <v>42238.815891203703</v>
      </c>
      <c r="P4095" s="11">
        <f t="shared" si="253"/>
        <v>42178.815891203703</v>
      </c>
      <c r="Q4095">
        <f t="shared" si="254"/>
        <v>2</v>
      </c>
      <c r="R4095">
        <f t="shared" si="255"/>
        <v>15</v>
      </c>
      <c r="S4095" t="s">
        <v>8320</v>
      </c>
      <c r="T4095" t="s">
        <v>8321</v>
      </c>
    </row>
    <row r="4096" spans="1:20" ht="43.2" x14ac:dyDescent="0.3">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11">
        <f t="shared" si="252"/>
        <v>41934.207638888889</v>
      </c>
      <c r="P4096" s="11">
        <f t="shared" si="253"/>
        <v>41890.086805555555</v>
      </c>
      <c r="Q4096">
        <f t="shared" si="254"/>
        <v>37</v>
      </c>
      <c r="R4096">
        <f t="shared" si="255"/>
        <v>91.25</v>
      </c>
      <c r="S4096" t="s">
        <v>8320</v>
      </c>
      <c r="T4096" t="s">
        <v>8321</v>
      </c>
    </row>
    <row r="4097" spans="1:20" ht="43.2" x14ac:dyDescent="0.3">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11">
        <f t="shared" si="252"/>
        <v>42723.031828703708</v>
      </c>
      <c r="P4097" s="11">
        <f t="shared" si="253"/>
        <v>42693.031828703708</v>
      </c>
      <c r="Q4097">
        <f t="shared" si="254"/>
        <v>3</v>
      </c>
      <c r="R4097">
        <f t="shared" si="255"/>
        <v>800</v>
      </c>
      <c r="S4097" t="s">
        <v>8320</v>
      </c>
      <c r="T4097" t="s">
        <v>8321</v>
      </c>
    </row>
    <row r="4098" spans="1:20" ht="43.2" x14ac:dyDescent="0.3">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11">
        <f t="shared" ref="O4098:O4115" si="256">(((I4098/60)/60)/24)+DATE(1970,1,1)</f>
        <v>42794.368749999994</v>
      </c>
      <c r="P4098" s="11">
        <f t="shared" ref="P4098:P4115" si="257">(((J4098/60)/60)/24)+DATE(1970,1,1)</f>
        <v>42750.530312499999</v>
      </c>
      <c r="Q4098">
        <f t="shared" ref="Q4098:Q4115" si="258">ROUND(E4098/D4098*100,0)</f>
        <v>11</v>
      </c>
      <c r="R4098">
        <f t="shared" si="255"/>
        <v>80</v>
      </c>
      <c r="S4098" t="s">
        <v>8320</v>
      </c>
      <c r="T4098" t="s">
        <v>8321</v>
      </c>
    </row>
    <row r="4099" spans="1:20" ht="43.2" x14ac:dyDescent="0.3">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11">
        <f t="shared" si="256"/>
        <v>42400.996527777781</v>
      </c>
      <c r="P4099" s="11">
        <f t="shared" si="257"/>
        <v>42344.824502314819</v>
      </c>
      <c r="Q4099">
        <f t="shared" si="258"/>
        <v>0</v>
      </c>
      <c r="R4099">
        <f t="shared" ref="R4099:R4115" si="259">IFERROR(ROUND(E4099/L4099,2),0)</f>
        <v>0</v>
      </c>
      <c r="S4099" t="s">
        <v>8320</v>
      </c>
      <c r="T4099" t="s">
        <v>8321</v>
      </c>
    </row>
    <row r="4100" spans="1:20" ht="43.2" x14ac:dyDescent="0.3">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11">
        <f t="shared" si="256"/>
        <v>42525.722187499996</v>
      </c>
      <c r="P4100" s="11">
        <f t="shared" si="257"/>
        <v>42495.722187499996</v>
      </c>
      <c r="Q4100">
        <f t="shared" si="258"/>
        <v>0</v>
      </c>
      <c r="R4100">
        <f t="shared" si="259"/>
        <v>0</v>
      </c>
      <c r="S4100" t="s">
        <v>8320</v>
      </c>
      <c r="T4100" t="s">
        <v>8321</v>
      </c>
    </row>
    <row r="4101" spans="1:20" ht="57.6" x14ac:dyDescent="0.3">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11">
        <f t="shared" si="256"/>
        <v>42615.850381944445</v>
      </c>
      <c r="P4101" s="11">
        <f t="shared" si="257"/>
        <v>42570.850381944445</v>
      </c>
      <c r="Q4101">
        <f t="shared" si="258"/>
        <v>1</v>
      </c>
      <c r="R4101">
        <f t="shared" si="259"/>
        <v>50</v>
      </c>
      <c r="S4101" t="s">
        <v>8320</v>
      </c>
      <c r="T4101" t="s">
        <v>8321</v>
      </c>
    </row>
    <row r="4102" spans="1:20" ht="43.2" x14ac:dyDescent="0.3">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11">
        <f t="shared" si="256"/>
        <v>41937.124884259261</v>
      </c>
      <c r="P4102" s="11">
        <f t="shared" si="257"/>
        <v>41927.124884259261</v>
      </c>
      <c r="Q4102">
        <f t="shared" si="258"/>
        <v>0</v>
      </c>
      <c r="R4102">
        <f t="shared" si="259"/>
        <v>0</v>
      </c>
      <c r="S4102" t="s">
        <v>8320</v>
      </c>
      <c r="T4102" t="s">
        <v>8321</v>
      </c>
    </row>
    <row r="4103" spans="1:20" ht="43.2" x14ac:dyDescent="0.3">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11">
        <f t="shared" si="256"/>
        <v>42760.903726851851</v>
      </c>
      <c r="P4103" s="11">
        <f t="shared" si="257"/>
        <v>42730.903726851851</v>
      </c>
      <c r="Q4103">
        <f t="shared" si="258"/>
        <v>0</v>
      </c>
      <c r="R4103">
        <f t="shared" si="259"/>
        <v>0</v>
      </c>
      <c r="S4103" t="s">
        <v>8320</v>
      </c>
      <c r="T4103" t="s">
        <v>8321</v>
      </c>
    </row>
    <row r="4104" spans="1:20" ht="43.2" x14ac:dyDescent="0.3">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11">
        <f t="shared" si="256"/>
        <v>42505.848067129627</v>
      </c>
      <c r="P4104" s="11">
        <f t="shared" si="257"/>
        <v>42475.848067129627</v>
      </c>
      <c r="Q4104">
        <f t="shared" si="258"/>
        <v>27</v>
      </c>
      <c r="R4104">
        <f t="shared" si="259"/>
        <v>22.83</v>
      </c>
      <c r="S4104" t="s">
        <v>8320</v>
      </c>
      <c r="T4104" t="s">
        <v>8321</v>
      </c>
    </row>
    <row r="4105" spans="1:20" ht="43.2" x14ac:dyDescent="0.3">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11">
        <f t="shared" si="256"/>
        <v>42242.772222222222</v>
      </c>
      <c r="P4105" s="11">
        <f t="shared" si="257"/>
        <v>42188.83293981482</v>
      </c>
      <c r="Q4105">
        <f t="shared" si="258"/>
        <v>10</v>
      </c>
      <c r="R4105">
        <f t="shared" si="259"/>
        <v>16.670000000000002</v>
      </c>
      <c r="S4105" t="s">
        <v>8320</v>
      </c>
      <c r="T4105" t="s">
        <v>8321</v>
      </c>
    </row>
    <row r="4106" spans="1:20" ht="43.2" x14ac:dyDescent="0.3">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11">
        <f t="shared" si="256"/>
        <v>42670.278171296297</v>
      </c>
      <c r="P4106" s="11">
        <f t="shared" si="257"/>
        <v>42640.278171296297</v>
      </c>
      <c r="Q4106">
        <f t="shared" si="258"/>
        <v>21</v>
      </c>
      <c r="R4106">
        <f t="shared" si="259"/>
        <v>45.79</v>
      </c>
      <c r="S4106" t="s">
        <v>8320</v>
      </c>
      <c r="T4106" t="s">
        <v>8321</v>
      </c>
    </row>
    <row r="4107" spans="1:20" ht="57.6" x14ac:dyDescent="0.3">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11">
        <f t="shared" si="256"/>
        <v>42730.010520833333</v>
      </c>
      <c r="P4107" s="11">
        <f t="shared" si="257"/>
        <v>42697.010520833333</v>
      </c>
      <c r="Q4107">
        <f t="shared" si="258"/>
        <v>7</v>
      </c>
      <c r="R4107">
        <f t="shared" si="259"/>
        <v>383.33</v>
      </c>
      <c r="S4107" t="s">
        <v>8320</v>
      </c>
      <c r="T4107" t="s">
        <v>8321</v>
      </c>
    </row>
    <row r="4108" spans="1:20" ht="43.2" x14ac:dyDescent="0.3">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11">
        <f t="shared" si="256"/>
        <v>42096.041666666672</v>
      </c>
      <c r="P4108" s="11">
        <f t="shared" si="257"/>
        <v>42053.049375000002</v>
      </c>
      <c r="Q4108">
        <f t="shared" si="258"/>
        <v>71</v>
      </c>
      <c r="R4108">
        <f t="shared" si="259"/>
        <v>106.97</v>
      </c>
      <c r="S4108" t="s">
        <v>8320</v>
      </c>
      <c r="T4108" t="s">
        <v>8321</v>
      </c>
    </row>
    <row r="4109" spans="1:20" ht="43.2" x14ac:dyDescent="0.3">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11">
        <f t="shared" si="256"/>
        <v>41906.916678240741</v>
      </c>
      <c r="P4109" s="11">
        <f t="shared" si="257"/>
        <v>41883.916678240741</v>
      </c>
      <c r="Q4109">
        <f t="shared" si="258"/>
        <v>2</v>
      </c>
      <c r="R4109">
        <f t="shared" si="259"/>
        <v>10.25</v>
      </c>
      <c r="S4109" t="s">
        <v>8320</v>
      </c>
      <c r="T4109" t="s">
        <v>8321</v>
      </c>
    </row>
    <row r="4110" spans="1:20" ht="43.2" x14ac:dyDescent="0.3">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11">
        <f t="shared" si="256"/>
        <v>42797.208333333328</v>
      </c>
      <c r="P4110" s="11">
        <f t="shared" si="257"/>
        <v>42767.031678240746</v>
      </c>
      <c r="Q4110">
        <f t="shared" si="258"/>
        <v>2</v>
      </c>
      <c r="R4110">
        <f t="shared" si="259"/>
        <v>59</v>
      </c>
      <c r="S4110" t="s">
        <v>8320</v>
      </c>
      <c r="T4110" t="s">
        <v>8321</v>
      </c>
    </row>
    <row r="4111" spans="1:20" ht="43.2" x14ac:dyDescent="0.3">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11">
        <f t="shared" si="256"/>
        <v>42337.581064814818</v>
      </c>
      <c r="P4111" s="11">
        <f t="shared" si="257"/>
        <v>42307.539398148147</v>
      </c>
      <c r="Q4111">
        <f t="shared" si="258"/>
        <v>0</v>
      </c>
      <c r="R4111">
        <f t="shared" si="259"/>
        <v>0</v>
      </c>
      <c r="S4111" t="s">
        <v>8320</v>
      </c>
      <c r="T4111" t="s">
        <v>8321</v>
      </c>
    </row>
    <row r="4112" spans="1:20" ht="43.2" x14ac:dyDescent="0.3">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11">
        <f t="shared" si="256"/>
        <v>42572.626747685179</v>
      </c>
      <c r="P4112" s="11">
        <f t="shared" si="257"/>
        <v>42512.626747685179</v>
      </c>
      <c r="Q4112">
        <f t="shared" si="258"/>
        <v>29</v>
      </c>
      <c r="R4112">
        <f t="shared" si="259"/>
        <v>14.33</v>
      </c>
      <c r="S4112" t="s">
        <v>8320</v>
      </c>
      <c r="T4112" t="s">
        <v>8321</v>
      </c>
    </row>
    <row r="4113" spans="1:20" ht="43.2" x14ac:dyDescent="0.3">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11">
        <f t="shared" si="256"/>
        <v>42059.135879629626</v>
      </c>
      <c r="P4113" s="11">
        <f t="shared" si="257"/>
        <v>42029.135879629626</v>
      </c>
      <c r="Q4113">
        <f t="shared" si="258"/>
        <v>3</v>
      </c>
      <c r="R4113">
        <f t="shared" si="259"/>
        <v>15.67</v>
      </c>
      <c r="S4113" t="s">
        <v>8320</v>
      </c>
      <c r="T4113" t="s">
        <v>8321</v>
      </c>
    </row>
    <row r="4114" spans="1:20" ht="43.2" x14ac:dyDescent="0.3">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11">
        <f t="shared" si="256"/>
        <v>42428</v>
      </c>
      <c r="P4114" s="11">
        <f t="shared" si="257"/>
        <v>42400.946597222224</v>
      </c>
      <c r="Q4114">
        <f t="shared" si="258"/>
        <v>0</v>
      </c>
      <c r="R4114">
        <f t="shared" si="259"/>
        <v>1</v>
      </c>
      <c r="S4114" t="s">
        <v>8320</v>
      </c>
      <c r="T4114" t="s">
        <v>8321</v>
      </c>
    </row>
    <row r="4115" spans="1:20" ht="43.2" x14ac:dyDescent="0.3">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11">
        <f t="shared" si="256"/>
        <v>42377.273611111115</v>
      </c>
      <c r="P4115" s="11">
        <f t="shared" si="257"/>
        <v>42358.573182870372</v>
      </c>
      <c r="Q4115">
        <f t="shared" si="258"/>
        <v>0</v>
      </c>
      <c r="R4115">
        <f t="shared" si="259"/>
        <v>1</v>
      </c>
      <c r="S4115" t="s">
        <v>8320</v>
      </c>
      <c r="T4115" t="s">
        <v>8321</v>
      </c>
    </row>
  </sheetData>
  <autoFilter ref="A1:T4115" xr:uid="{05261F0F-0499-45A6-8F14-D9B90A649E3D}">
    <filterColumn colId="18">
      <filters>
        <filter val="theater"/>
      </filters>
    </filterColumn>
  </autoFilter>
  <sortState xmlns:xlrd2="http://schemas.microsoft.com/office/spreadsheetml/2017/richdata2" ref="A2:Q4115">
    <sortCondition ref="A2:A411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Outcomes based on Goals</vt:lpstr>
      <vt:lpstr>Outcomes based on Launch Date</vt:lpstr>
      <vt:lpstr>Plays subset</vt:lpstr>
      <vt:lpstr>Source&gt;&gt;&gt;</vt:lpstr>
      <vt:lpstr>Kickstarter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Vick Anand</cp:lastModifiedBy>
  <dcterms:created xsi:type="dcterms:W3CDTF">2017-04-20T15:17:24Z</dcterms:created>
  <dcterms:modified xsi:type="dcterms:W3CDTF">2020-01-18T21:13:27Z</dcterms:modified>
</cp:coreProperties>
</file>