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E5375BA3-E7C9-4686-8030-49D20634B7FC}" xr6:coauthVersionLast="47" xr6:coauthVersionMax="47" xr10:uidLastSave="{00000000-0000-0000-0000-000000000000}"/>
  <bookViews>
    <workbookView xWindow="-110" yWindow="-110" windowWidth="19420" windowHeight="10300" activeTab="2" xr2:uid="{ADA9AC52-3725-45B3-9918-EE508687F3B6}"/>
  </bookViews>
  <sheets>
    <sheet name="Historical and Strategic Cost" sheetId="1" r:id="rId1"/>
    <sheet name="Line Graph" sheetId="4" r:id="rId2"/>
    <sheet name="Model" sheetId="2" r:id="rId3"/>
    <sheet name="sawtooth chart" sheetId="3" r:id="rId4"/>
    <sheet name="Model w Stipulation" sheetId="5" r:id="rId5"/>
    <sheet name="Sawtooth w Stipulation" sheetId="6" r:id="rId6"/>
  </sheets>
  <definedNames>
    <definedName name="_xlnm._FilterDatabase" localSheetId="0" hidden="1">'Historical and Strategic Cost'!$A$1:$D$1097</definedName>
    <definedName name="solver_adj" localSheetId="2" hidden="1">Model!$C$9</definedName>
    <definedName name="solver_adj" localSheetId="4" hidden="1">'Model w Stipulation'!$C$11,'Model w Stipulation'!$C$9</definedName>
    <definedName name="solver_cvg" localSheetId="2" hidden="1">0.0001</definedName>
    <definedName name="solver_cvg" localSheetId="4" hidden="1">0.0001</definedName>
    <definedName name="solver_drv" localSheetId="2" hidden="1">2</definedName>
    <definedName name="solver_drv" localSheetId="4" hidden="1">2</definedName>
    <definedName name="solver_eng" localSheetId="2" hidden="1">1</definedName>
    <definedName name="solver_eng" localSheetId="4" hidden="1">1</definedName>
    <definedName name="solver_est" localSheetId="2" hidden="1">1</definedName>
    <definedName name="solver_est" localSheetId="4" hidden="1">1</definedName>
    <definedName name="solver_itr" localSheetId="2" hidden="1">2147483647</definedName>
    <definedName name="solver_itr" localSheetId="4" hidden="1">2147483647</definedName>
    <definedName name="solver_lhs1" localSheetId="2" hidden="1">Model!$C$9</definedName>
    <definedName name="solver_lhs1" localSheetId="4" hidden="1">'Model w Stipulation'!$C$11</definedName>
    <definedName name="solver_mip" localSheetId="2" hidden="1">2147483647</definedName>
    <definedName name="solver_mip" localSheetId="4" hidden="1">2147483647</definedName>
    <definedName name="solver_mni" localSheetId="2" hidden="1">30</definedName>
    <definedName name="solver_mni" localSheetId="4" hidden="1">30</definedName>
    <definedName name="solver_mrt" localSheetId="2" hidden="1">0.075</definedName>
    <definedName name="solver_mrt" localSheetId="4" hidden="1">0.075</definedName>
    <definedName name="solver_msl" localSheetId="2" hidden="1">2</definedName>
    <definedName name="solver_msl" localSheetId="4" hidden="1">2</definedName>
    <definedName name="solver_neg" localSheetId="2" hidden="1">1</definedName>
    <definedName name="solver_neg" localSheetId="4" hidden="1">1</definedName>
    <definedName name="solver_nod" localSheetId="2" hidden="1">2147483647</definedName>
    <definedName name="solver_nod" localSheetId="4" hidden="1">2147483647</definedName>
    <definedName name="solver_num" localSheetId="2" hidden="1">1</definedName>
    <definedName name="solver_num" localSheetId="4" hidden="1">1</definedName>
    <definedName name="solver_nwt" localSheetId="2" hidden="1">1</definedName>
    <definedName name="solver_nwt" localSheetId="4" hidden="1">1</definedName>
    <definedName name="solver_opt" localSheetId="2" hidden="1">Model!$C$14</definedName>
    <definedName name="solver_opt" localSheetId="4" hidden="1">'Model w Stipulation'!$C$16</definedName>
    <definedName name="solver_pre" localSheetId="2" hidden="1">0.000001</definedName>
    <definedName name="solver_pre" localSheetId="4" hidden="1">0.000001</definedName>
    <definedName name="solver_rbv" localSheetId="2" hidden="1">2</definedName>
    <definedName name="solver_rbv" localSheetId="4" hidden="1">2</definedName>
    <definedName name="solver_rel1" localSheetId="2" hidden="1">3</definedName>
    <definedName name="solver_rel1" localSheetId="4" hidden="1">3</definedName>
    <definedName name="solver_rhs1" localSheetId="2" hidden="1">1</definedName>
    <definedName name="solver_rhs1" localSheetId="4" hidden="1">1</definedName>
    <definedName name="solver_rlx" localSheetId="2" hidden="1">2</definedName>
    <definedName name="solver_rlx" localSheetId="4" hidden="1">2</definedName>
    <definedName name="solver_rsd" localSheetId="2" hidden="1">0</definedName>
    <definedName name="solver_rsd" localSheetId="4" hidden="1">0</definedName>
    <definedName name="solver_scl" localSheetId="2" hidden="1">2</definedName>
    <definedName name="solver_scl" localSheetId="4" hidden="1">2</definedName>
    <definedName name="solver_sho" localSheetId="2" hidden="1">2</definedName>
    <definedName name="solver_sho" localSheetId="4" hidden="1">2</definedName>
    <definedName name="solver_ssz" localSheetId="2" hidden="1">100</definedName>
    <definedName name="solver_ssz" localSheetId="4" hidden="1">100</definedName>
    <definedName name="solver_tim" localSheetId="2" hidden="1">2147483647</definedName>
    <definedName name="solver_tim" localSheetId="4" hidden="1">2147483647</definedName>
    <definedName name="solver_tol" localSheetId="2" hidden="1">0.01</definedName>
    <definedName name="solver_tol" localSheetId="4" hidden="1">0.01</definedName>
    <definedName name="solver_typ" localSheetId="2" hidden="1">2</definedName>
    <definedName name="solver_typ" localSheetId="4" hidden="1">2</definedName>
    <definedName name="solver_val" localSheetId="2" hidden="1">0</definedName>
    <definedName name="solver_val" localSheetId="4" hidden="1">0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2" i="6"/>
  <c r="B2" i="3"/>
  <c r="C15" i="5"/>
  <c r="C13" i="5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C7" i="5"/>
  <c r="C6" i="5"/>
  <c r="C5" i="5"/>
  <c r="C4" i="5"/>
  <c r="C5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E2" i="4"/>
  <c r="D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F2" i="1"/>
  <c r="E2" i="1"/>
  <c r="C14" i="5" l="1"/>
  <c r="C16" i="5" s="1"/>
  <c r="E4" i="5"/>
  <c r="C7" i="2" l="1"/>
  <c r="C6" i="2"/>
  <c r="C13" i="2"/>
  <c r="I8" i="1"/>
  <c r="I7" i="1"/>
  <c r="I6" i="1"/>
  <c r="C4" i="2" s="1"/>
  <c r="E4" i="2" l="1"/>
  <c r="C11" i="2"/>
  <c r="C12" i="2"/>
  <c r="C14" i="2" s="1"/>
</calcChain>
</file>

<file path=xl/sharedStrings.xml><?xml version="1.0" encoding="utf-8"?>
<sst xmlns="http://schemas.openxmlformats.org/spreadsheetml/2006/main" count="51" uniqueCount="32">
  <si>
    <t>date</t>
  </si>
  <si>
    <t>sales</t>
  </si>
  <si>
    <t>unit_purchase_cost</t>
  </si>
  <si>
    <t>fixed_order_cost</t>
  </si>
  <si>
    <t>holding_cost_rate</t>
  </si>
  <si>
    <t>shortage_cost</t>
  </si>
  <si>
    <t>NAÏVE</t>
  </si>
  <si>
    <t xml:space="preserve">Annual Demand 2025 </t>
  </si>
  <si>
    <t xml:space="preserve">Overall Average unit cost </t>
  </si>
  <si>
    <t xml:space="preserve">Overall Average Fixed cost </t>
  </si>
  <si>
    <t>D</t>
  </si>
  <si>
    <t>Annual Demand</t>
  </si>
  <si>
    <t>C</t>
  </si>
  <si>
    <t>Cost per Unit</t>
  </si>
  <si>
    <t>S</t>
  </si>
  <si>
    <t>Cost per Order</t>
  </si>
  <si>
    <t>i</t>
  </si>
  <si>
    <t>Holding Cost</t>
  </si>
  <si>
    <t>Q</t>
  </si>
  <si>
    <t>Order Quantity</t>
  </si>
  <si>
    <t>Purchasing Cost</t>
  </si>
  <si>
    <t>Cost of Ordering</t>
  </si>
  <si>
    <t>Inventory Cost</t>
  </si>
  <si>
    <t>Total Cost</t>
  </si>
  <si>
    <t>DAILY</t>
  </si>
  <si>
    <t>Year</t>
  </si>
  <si>
    <t>Month</t>
  </si>
  <si>
    <t>Cost of Planned Backorders</t>
  </si>
  <si>
    <t>Shortage Cost</t>
  </si>
  <si>
    <t>A</t>
  </si>
  <si>
    <t>b</t>
  </si>
  <si>
    <t>Planned backorders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</si>
</sst>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2" borderId="0" xfId="0" applyFill="1"/>
    <xf numFmtId="0" fontId="2" fillId="3" borderId="1" xfId="0" applyFont="1" applyFill="1" applyBorder="1"/>
    <xf numFmtId="44" fontId="0" fillId="3" borderId="1" xfId="1" applyFont="1" applyFill="1" applyBorder="1"/>
    <xf numFmtId="0" fontId="2" fillId="0" borderId="1" xfId="0" applyFont="1" applyBorder="1"/>
    <xf numFmtId="0" fontId="2" fillId="0" borderId="1" xfId="0" applyFont="1" applyFill="1" applyBorder="1"/>
    <xf numFmtId="44" fontId="0" fillId="0" borderId="1" xfId="0" applyNumberFormat="1" applyBorder="1"/>
    <xf numFmtId="2" fontId="0" fillId="0" borderId="0" xfId="0" applyNumberFormat="1" applyFill="1"/>
    <xf numFmtId="2" fontId="0" fillId="0" borderId="0" xfId="0" applyNumberFormat="1"/>
    <xf numFmtId="0" fontId="0" fillId="2" borderId="0" xfId="0" applyFill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167" fontId="0" fillId="0" borderId="1" xfId="0" applyNumberFormat="1" applyBorder="1"/>
    <xf numFmtId="9" fontId="0" fillId="0" borderId="1" xfId="2" applyFont="1" applyBorder="1"/>
    <xf numFmtId="0" fontId="0" fillId="0" borderId="1" xfId="2" applyNumberFormat="1" applyFont="1" applyBorder="1"/>
    <xf numFmtId="2" fontId="0" fillId="3" borderId="1" xfId="0" applyNumberFormat="1" applyFill="1" applyBorder="1"/>
    <xf numFmtId="167" fontId="0" fillId="0" borderId="1" xfId="1" applyNumberFormat="1" applyFont="1" applyBorder="1"/>
    <xf numFmtId="167" fontId="0" fillId="3" borderId="1" xfId="0" applyNumberFormat="1" applyFill="1" applyBorder="1"/>
    <xf numFmtId="0" fontId="2" fillId="2" borderId="1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'Historical and Strategic Cost'!$B$1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and Strategic Cost'!$A$2:$A$1097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'Historical and Strategic Cost'!$B$2:$B$1097</c:f>
              <c:numCache>
                <c:formatCode>General</c:formatCode>
                <c:ptCount val="1096"/>
                <c:pt idx="0">
                  <c:v>23</c:v>
                </c:pt>
                <c:pt idx="1">
                  <c:v>21</c:v>
                </c:pt>
                <c:pt idx="2">
                  <c:v>14</c:v>
                </c:pt>
                <c:pt idx="3">
                  <c:v>19</c:v>
                </c:pt>
                <c:pt idx="4">
                  <c:v>15</c:v>
                </c:pt>
                <c:pt idx="5">
                  <c:v>16</c:v>
                </c:pt>
                <c:pt idx="6">
                  <c:v>20</c:v>
                </c:pt>
                <c:pt idx="7">
                  <c:v>15</c:v>
                </c:pt>
                <c:pt idx="8">
                  <c:v>17</c:v>
                </c:pt>
                <c:pt idx="9">
                  <c:v>22</c:v>
                </c:pt>
                <c:pt idx="10">
                  <c:v>16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19</c:v>
                </c:pt>
                <c:pt idx="15">
                  <c:v>23</c:v>
                </c:pt>
                <c:pt idx="16">
                  <c:v>20</c:v>
                </c:pt>
                <c:pt idx="17">
                  <c:v>26</c:v>
                </c:pt>
                <c:pt idx="18">
                  <c:v>25</c:v>
                </c:pt>
                <c:pt idx="19">
                  <c:v>22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18</c:v>
                </c:pt>
                <c:pt idx="24">
                  <c:v>22</c:v>
                </c:pt>
                <c:pt idx="25">
                  <c:v>24</c:v>
                </c:pt>
                <c:pt idx="26">
                  <c:v>18</c:v>
                </c:pt>
                <c:pt idx="27">
                  <c:v>24</c:v>
                </c:pt>
                <c:pt idx="28">
                  <c:v>17</c:v>
                </c:pt>
                <c:pt idx="29">
                  <c:v>19</c:v>
                </c:pt>
                <c:pt idx="30">
                  <c:v>26</c:v>
                </c:pt>
                <c:pt idx="31">
                  <c:v>16</c:v>
                </c:pt>
                <c:pt idx="32">
                  <c:v>20</c:v>
                </c:pt>
                <c:pt idx="33">
                  <c:v>19</c:v>
                </c:pt>
                <c:pt idx="34">
                  <c:v>23</c:v>
                </c:pt>
                <c:pt idx="35">
                  <c:v>28</c:v>
                </c:pt>
                <c:pt idx="36">
                  <c:v>14</c:v>
                </c:pt>
                <c:pt idx="37">
                  <c:v>17</c:v>
                </c:pt>
                <c:pt idx="38">
                  <c:v>19</c:v>
                </c:pt>
                <c:pt idx="39">
                  <c:v>26</c:v>
                </c:pt>
                <c:pt idx="40">
                  <c:v>19</c:v>
                </c:pt>
                <c:pt idx="41">
                  <c:v>22</c:v>
                </c:pt>
                <c:pt idx="42">
                  <c:v>24</c:v>
                </c:pt>
                <c:pt idx="43">
                  <c:v>26</c:v>
                </c:pt>
                <c:pt idx="44">
                  <c:v>18</c:v>
                </c:pt>
                <c:pt idx="45">
                  <c:v>21</c:v>
                </c:pt>
                <c:pt idx="46">
                  <c:v>24</c:v>
                </c:pt>
                <c:pt idx="47">
                  <c:v>23</c:v>
                </c:pt>
                <c:pt idx="48">
                  <c:v>22</c:v>
                </c:pt>
                <c:pt idx="49">
                  <c:v>19</c:v>
                </c:pt>
                <c:pt idx="50">
                  <c:v>26</c:v>
                </c:pt>
                <c:pt idx="51">
                  <c:v>21</c:v>
                </c:pt>
                <c:pt idx="52">
                  <c:v>20</c:v>
                </c:pt>
                <c:pt idx="53">
                  <c:v>24</c:v>
                </c:pt>
                <c:pt idx="54">
                  <c:v>25</c:v>
                </c:pt>
                <c:pt idx="55">
                  <c:v>25</c:v>
                </c:pt>
                <c:pt idx="56">
                  <c:v>19</c:v>
                </c:pt>
                <c:pt idx="57">
                  <c:v>22</c:v>
                </c:pt>
                <c:pt idx="58">
                  <c:v>19</c:v>
                </c:pt>
                <c:pt idx="59">
                  <c:v>19</c:v>
                </c:pt>
                <c:pt idx="60">
                  <c:v>24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25</c:v>
                </c:pt>
                <c:pt idx="65">
                  <c:v>26</c:v>
                </c:pt>
                <c:pt idx="66">
                  <c:v>17</c:v>
                </c:pt>
                <c:pt idx="67">
                  <c:v>24</c:v>
                </c:pt>
                <c:pt idx="68">
                  <c:v>29</c:v>
                </c:pt>
                <c:pt idx="69">
                  <c:v>20</c:v>
                </c:pt>
                <c:pt idx="70">
                  <c:v>27</c:v>
                </c:pt>
                <c:pt idx="71">
                  <c:v>24</c:v>
                </c:pt>
                <c:pt idx="72">
                  <c:v>19</c:v>
                </c:pt>
                <c:pt idx="73">
                  <c:v>17</c:v>
                </c:pt>
                <c:pt idx="74">
                  <c:v>26</c:v>
                </c:pt>
                <c:pt idx="75">
                  <c:v>29</c:v>
                </c:pt>
                <c:pt idx="76">
                  <c:v>22</c:v>
                </c:pt>
                <c:pt idx="77">
                  <c:v>20</c:v>
                </c:pt>
                <c:pt idx="78">
                  <c:v>16</c:v>
                </c:pt>
                <c:pt idx="79">
                  <c:v>26</c:v>
                </c:pt>
                <c:pt idx="80">
                  <c:v>28</c:v>
                </c:pt>
                <c:pt idx="81">
                  <c:v>23</c:v>
                </c:pt>
                <c:pt idx="82">
                  <c:v>20</c:v>
                </c:pt>
                <c:pt idx="83">
                  <c:v>27</c:v>
                </c:pt>
                <c:pt idx="84">
                  <c:v>17</c:v>
                </c:pt>
                <c:pt idx="85">
                  <c:v>20</c:v>
                </c:pt>
                <c:pt idx="86">
                  <c:v>22</c:v>
                </c:pt>
                <c:pt idx="87">
                  <c:v>26</c:v>
                </c:pt>
                <c:pt idx="88">
                  <c:v>16</c:v>
                </c:pt>
                <c:pt idx="89">
                  <c:v>17</c:v>
                </c:pt>
                <c:pt idx="90">
                  <c:v>22</c:v>
                </c:pt>
                <c:pt idx="91">
                  <c:v>20</c:v>
                </c:pt>
                <c:pt idx="92">
                  <c:v>28</c:v>
                </c:pt>
                <c:pt idx="93">
                  <c:v>28</c:v>
                </c:pt>
                <c:pt idx="94">
                  <c:v>24</c:v>
                </c:pt>
                <c:pt idx="95">
                  <c:v>28</c:v>
                </c:pt>
                <c:pt idx="96">
                  <c:v>23</c:v>
                </c:pt>
                <c:pt idx="97">
                  <c:v>23</c:v>
                </c:pt>
                <c:pt idx="98">
                  <c:v>30</c:v>
                </c:pt>
                <c:pt idx="99">
                  <c:v>19</c:v>
                </c:pt>
                <c:pt idx="100">
                  <c:v>29</c:v>
                </c:pt>
                <c:pt idx="101">
                  <c:v>26</c:v>
                </c:pt>
                <c:pt idx="102">
                  <c:v>29</c:v>
                </c:pt>
                <c:pt idx="103">
                  <c:v>29</c:v>
                </c:pt>
                <c:pt idx="104">
                  <c:v>26</c:v>
                </c:pt>
                <c:pt idx="105">
                  <c:v>20</c:v>
                </c:pt>
                <c:pt idx="106">
                  <c:v>27</c:v>
                </c:pt>
                <c:pt idx="107">
                  <c:v>23</c:v>
                </c:pt>
                <c:pt idx="108">
                  <c:v>28</c:v>
                </c:pt>
                <c:pt idx="109">
                  <c:v>27</c:v>
                </c:pt>
                <c:pt idx="110">
                  <c:v>25</c:v>
                </c:pt>
                <c:pt idx="111">
                  <c:v>22</c:v>
                </c:pt>
                <c:pt idx="112">
                  <c:v>28</c:v>
                </c:pt>
                <c:pt idx="113">
                  <c:v>28</c:v>
                </c:pt>
                <c:pt idx="114">
                  <c:v>20</c:v>
                </c:pt>
                <c:pt idx="115">
                  <c:v>18</c:v>
                </c:pt>
                <c:pt idx="116">
                  <c:v>26</c:v>
                </c:pt>
                <c:pt idx="117">
                  <c:v>19</c:v>
                </c:pt>
                <c:pt idx="118">
                  <c:v>27</c:v>
                </c:pt>
                <c:pt idx="119">
                  <c:v>21</c:v>
                </c:pt>
                <c:pt idx="120">
                  <c:v>25</c:v>
                </c:pt>
                <c:pt idx="121">
                  <c:v>21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28</c:v>
                </c:pt>
                <c:pt idx="126">
                  <c:v>29</c:v>
                </c:pt>
                <c:pt idx="127">
                  <c:v>30</c:v>
                </c:pt>
                <c:pt idx="128">
                  <c:v>26</c:v>
                </c:pt>
                <c:pt idx="129">
                  <c:v>27</c:v>
                </c:pt>
                <c:pt idx="130">
                  <c:v>29</c:v>
                </c:pt>
                <c:pt idx="131">
                  <c:v>23</c:v>
                </c:pt>
                <c:pt idx="132">
                  <c:v>25</c:v>
                </c:pt>
                <c:pt idx="133">
                  <c:v>19</c:v>
                </c:pt>
                <c:pt idx="134">
                  <c:v>28</c:v>
                </c:pt>
                <c:pt idx="135">
                  <c:v>23</c:v>
                </c:pt>
                <c:pt idx="136">
                  <c:v>21</c:v>
                </c:pt>
                <c:pt idx="137">
                  <c:v>22</c:v>
                </c:pt>
                <c:pt idx="138">
                  <c:v>28</c:v>
                </c:pt>
                <c:pt idx="139">
                  <c:v>31</c:v>
                </c:pt>
                <c:pt idx="140">
                  <c:v>30</c:v>
                </c:pt>
                <c:pt idx="141">
                  <c:v>26</c:v>
                </c:pt>
                <c:pt idx="142">
                  <c:v>19</c:v>
                </c:pt>
                <c:pt idx="143">
                  <c:v>19</c:v>
                </c:pt>
                <c:pt idx="144">
                  <c:v>25</c:v>
                </c:pt>
                <c:pt idx="145">
                  <c:v>20</c:v>
                </c:pt>
                <c:pt idx="146">
                  <c:v>27</c:v>
                </c:pt>
                <c:pt idx="147">
                  <c:v>29</c:v>
                </c:pt>
                <c:pt idx="148">
                  <c:v>25</c:v>
                </c:pt>
                <c:pt idx="149">
                  <c:v>30</c:v>
                </c:pt>
                <c:pt idx="150">
                  <c:v>22</c:v>
                </c:pt>
                <c:pt idx="151">
                  <c:v>25</c:v>
                </c:pt>
                <c:pt idx="152">
                  <c:v>19</c:v>
                </c:pt>
                <c:pt idx="153">
                  <c:v>20</c:v>
                </c:pt>
                <c:pt idx="154">
                  <c:v>27</c:v>
                </c:pt>
                <c:pt idx="155">
                  <c:v>31</c:v>
                </c:pt>
                <c:pt idx="156">
                  <c:v>30</c:v>
                </c:pt>
                <c:pt idx="157">
                  <c:v>32</c:v>
                </c:pt>
                <c:pt idx="158">
                  <c:v>23</c:v>
                </c:pt>
                <c:pt idx="159">
                  <c:v>31</c:v>
                </c:pt>
                <c:pt idx="160">
                  <c:v>27</c:v>
                </c:pt>
                <c:pt idx="161">
                  <c:v>25</c:v>
                </c:pt>
                <c:pt idx="162">
                  <c:v>23</c:v>
                </c:pt>
                <c:pt idx="163">
                  <c:v>29</c:v>
                </c:pt>
                <c:pt idx="164">
                  <c:v>21</c:v>
                </c:pt>
                <c:pt idx="165">
                  <c:v>29</c:v>
                </c:pt>
                <c:pt idx="166">
                  <c:v>32</c:v>
                </c:pt>
                <c:pt idx="167">
                  <c:v>21</c:v>
                </c:pt>
                <c:pt idx="168">
                  <c:v>23</c:v>
                </c:pt>
                <c:pt idx="169">
                  <c:v>29</c:v>
                </c:pt>
                <c:pt idx="170">
                  <c:v>24</c:v>
                </c:pt>
                <c:pt idx="171">
                  <c:v>20</c:v>
                </c:pt>
                <c:pt idx="172">
                  <c:v>31</c:v>
                </c:pt>
                <c:pt idx="173">
                  <c:v>28</c:v>
                </c:pt>
                <c:pt idx="174">
                  <c:v>28</c:v>
                </c:pt>
                <c:pt idx="175">
                  <c:v>31</c:v>
                </c:pt>
                <c:pt idx="176">
                  <c:v>31</c:v>
                </c:pt>
                <c:pt idx="177">
                  <c:v>25</c:v>
                </c:pt>
                <c:pt idx="178">
                  <c:v>30</c:v>
                </c:pt>
                <c:pt idx="179">
                  <c:v>20</c:v>
                </c:pt>
                <c:pt idx="180">
                  <c:v>24</c:v>
                </c:pt>
                <c:pt idx="181">
                  <c:v>20</c:v>
                </c:pt>
                <c:pt idx="182">
                  <c:v>27</c:v>
                </c:pt>
                <c:pt idx="183">
                  <c:v>33</c:v>
                </c:pt>
                <c:pt idx="184">
                  <c:v>28</c:v>
                </c:pt>
                <c:pt idx="185">
                  <c:v>28</c:v>
                </c:pt>
                <c:pt idx="186">
                  <c:v>32</c:v>
                </c:pt>
                <c:pt idx="187">
                  <c:v>21</c:v>
                </c:pt>
                <c:pt idx="188">
                  <c:v>32</c:v>
                </c:pt>
                <c:pt idx="189">
                  <c:v>29</c:v>
                </c:pt>
                <c:pt idx="190">
                  <c:v>27</c:v>
                </c:pt>
                <c:pt idx="191">
                  <c:v>23</c:v>
                </c:pt>
                <c:pt idx="192">
                  <c:v>22</c:v>
                </c:pt>
                <c:pt idx="193">
                  <c:v>21</c:v>
                </c:pt>
                <c:pt idx="194">
                  <c:v>21</c:v>
                </c:pt>
                <c:pt idx="195">
                  <c:v>29</c:v>
                </c:pt>
                <c:pt idx="196">
                  <c:v>30</c:v>
                </c:pt>
                <c:pt idx="197">
                  <c:v>25</c:v>
                </c:pt>
                <c:pt idx="198">
                  <c:v>31</c:v>
                </c:pt>
                <c:pt idx="199">
                  <c:v>32</c:v>
                </c:pt>
                <c:pt idx="200">
                  <c:v>29</c:v>
                </c:pt>
                <c:pt idx="201">
                  <c:v>22</c:v>
                </c:pt>
                <c:pt idx="202">
                  <c:v>31</c:v>
                </c:pt>
                <c:pt idx="203">
                  <c:v>22</c:v>
                </c:pt>
                <c:pt idx="204">
                  <c:v>23</c:v>
                </c:pt>
                <c:pt idx="205">
                  <c:v>25</c:v>
                </c:pt>
                <c:pt idx="206">
                  <c:v>33</c:v>
                </c:pt>
                <c:pt idx="207">
                  <c:v>22</c:v>
                </c:pt>
                <c:pt idx="208">
                  <c:v>32</c:v>
                </c:pt>
                <c:pt idx="209">
                  <c:v>28</c:v>
                </c:pt>
                <c:pt idx="210">
                  <c:v>22</c:v>
                </c:pt>
                <c:pt idx="211">
                  <c:v>34</c:v>
                </c:pt>
                <c:pt idx="212">
                  <c:v>29</c:v>
                </c:pt>
                <c:pt idx="213">
                  <c:v>24</c:v>
                </c:pt>
                <c:pt idx="214">
                  <c:v>29</c:v>
                </c:pt>
                <c:pt idx="215">
                  <c:v>25</c:v>
                </c:pt>
                <c:pt idx="216">
                  <c:v>34</c:v>
                </c:pt>
                <c:pt idx="217">
                  <c:v>31</c:v>
                </c:pt>
                <c:pt idx="218">
                  <c:v>27</c:v>
                </c:pt>
                <c:pt idx="219">
                  <c:v>28</c:v>
                </c:pt>
                <c:pt idx="220">
                  <c:v>28</c:v>
                </c:pt>
                <c:pt idx="221">
                  <c:v>23</c:v>
                </c:pt>
                <c:pt idx="222">
                  <c:v>27</c:v>
                </c:pt>
                <c:pt idx="223">
                  <c:v>21</c:v>
                </c:pt>
                <c:pt idx="224">
                  <c:v>26</c:v>
                </c:pt>
                <c:pt idx="225">
                  <c:v>22</c:v>
                </c:pt>
                <c:pt idx="226">
                  <c:v>31</c:v>
                </c:pt>
                <c:pt idx="227">
                  <c:v>34</c:v>
                </c:pt>
                <c:pt idx="228">
                  <c:v>34</c:v>
                </c:pt>
                <c:pt idx="229">
                  <c:v>22</c:v>
                </c:pt>
                <c:pt idx="230">
                  <c:v>34</c:v>
                </c:pt>
                <c:pt idx="231">
                  <c:v>27</c:v>
                </c:pt>
                <c:pt idx="232">
                  <c:v>29</c:v>
                </c:pt>
                <c:pt idx="233">
                  <c:v>33</c:v>
                </c:pt>
                <c:pt idx="234">
                  <c:v>29</c:v>
                </c:pt>
                <c:pt idx="235">
                  <c:v>30</c:v>
                </c:pt>
                <c:pt idx="236">
                  <c:v>28</c:v>
                </c:pt>
                <c:pt idx="237">
                  <c:v>32</c:v>
                </c:pt>
                <c:pt idx="238">
                  <c:v>35</c:v>
                </c:pt>
                <c:pt idx="239">
                  <c:v>32</c:v>
                </c:pt>
                <c:pt idx="240">
                  <c:v>33</c:v>
                </c:pt>
                <c:pt idx="241">
                  <c:v>25</c:v>
                </c:pt>
                <c:pt idx="242">
                  <c:v>33</c:v>
                </c:pt>
                <c:pt idx="243">
                  <c:v>30</c:v>
                </c:pt>
                <c:pt idx="244">
                  <c:v>35</c:v>
                </c:pt>
                <c:pt idx="245">
                  <c:v>35</c:v>
                </c:pt>
                <c:pt idx="246">
                  <c:v>24</c:v>
                </c:pt>
                <c:pt idx="247">
                  <c:v>27</c:v>
                </c:pt>
                <c:pt idx="248">
                  <c:v>26</c:v>
                </c:pt>
                <c:pt idx="249">
                  <c:v>28</c:v>
                </c:pt>
                <c:pt idx="250">
                  <c:v>22</c:v>
                </c:pt>
                <c:pt idx="251">
                  <c:v>31</c:v>
                </c:pt>
                <c:pt idx="252">
                  <c:v>33</c:v>
                </c:pt>
                <c:pt idx="253">
                  <c:v>34</c:v>
                </c:pt>
                <c:pt idx="254">
                  <c:v>28</c:v>
                </c:pt>
                <c:pt idx="255">
                  <c:v>30</c:v>
                </c:pt>
                <c:pt idx="256">
                  <c:v>27</c:v>
                </c:pt>
                <c:pt idx="257">
                  <c:v>26</c:v>
                </c:pt>
                <c:pt idx="258">
                  <c:v>34</c:v>
                </c:pt>
                <c:pt idx="259">
                  <c:v>28</c:v>
                </c:pt>
                <c:pt idx="260">
                  <c:v>27</c:v>
                </c:pt>
                <c:pt idx="261">
                  <c:v>32</c:v>
                </c:pt>
                <c:pt idx="262">
                  <c:v>26</c:v>
                </c:pt>
                <c:pt idx="263">
                  <c:v>33</c:v>
                </c:pt>
                <c:pt idx="264">
                  <c:v>28</c:v>
                </c:pt>
                <c:pt idx="265">
                  <c:v>31</c:v>
                </c:pt>
                <c:pt idx="266">
                  <c:v>27</c:v>
                </c:pt>
                <c:pt idx="267">
                  <c:v>33</c:v>
                </c:pt>
                <c:pt idx="268">
                  <c:v>30</c:v>
                </c:pt>
                <c:pt idx="269">
                  <c:v>26</c:v>
                </c:pt>
                <c:pt idx="270">
                  <c:v>35</c:v>
                </c:pt>
                <c:pt idx="271">
                  <c:v>23</c:v>
                </c:pt>
                <c:pt idx="272">
                  <c:v>29</c:v>
                </c:pt>
                <c:pt idx="273">
                  <c:v>28</c:v>
                </c:pt>
                <c:pt idx="274">
                  <c:v>26</c:v>
                </c:pt>
                <c:pt idx="275">
                  <c:v>31</c:v>
                </c:pt>
                <c:pt idx="276">
                  <c:v>35</c:v>
                </c:pt>
                <c:pt idx="277">
                  <c:v>31</c:v>
                </c:pt>
                <c:pt idx="278">
                  <c:v>26</c:v>
                </c:pt>
                <c:pt idx="279">
                  <c:v>25</c:v>
                </c:pt>
                <c:pt idx="280">
                  <c:v>35</c:v>
                </c:pt>
                <c:pt idx="281">
                  <c:v>29</c:v>
                </c:pt>
                <c:pt idx="282">
                  <c:v>31</c:v>
                </c:pt>
                <c:pt idx="283">
                  <c:v>35</c:v>
                </c:pt>
                <c:pt idx="284">
                  <c:v>35</c:v>
                </c:pt>
                <c:pt idx="285">
                  <c:v>33</c:v>
                </c:pt>
                <c:pt idx="286">
                  <c:v>33</c:v>
                </c:pt>
                <c:pt idx="287">
                  <c:v>27</c:v>
                </c:pt>
                <c:pt idx="288">
                  <c:v>25</c:v>
                </c:pt>
                <c:pt idx="289">
                  <c:v>37</c:v>
                </c:pt>
                <c:pt idx="290">
                  <c:v>25</c:v>
                </c:pt>
                <c:pt idx="291">
                  <c:v>35</c:v>
                </c:pt>
                <c:pt idx="292">
                  <c:v>37</c:v>
                </c:pt>
                <c:pt idx="293">
                  <c:v>36</c:v>
                </c:pt>
                <c:pt idx="294">
                  <c:v>28</c:v>
                </c:pt>
                <c:pt idx="295">
                  <c:v>33</c:v>
                </c:pt>
                <c:pt idx="296">
                  <c:v>30</c:v>
                </c:pt>
                <c:pt idx="297">
                  <c:v>26</c:v>
                </c:pt>
                <c:pt idx="298">
                  <c:v>25</c:v>
                </c:pt>
                <c:pt idx="299">
                  <c:v>31</c:v>
                </c:pt>
                <c:pt idx="300">
                  <c:v>28</c:v>
                </c:pt>
                <c:pt idx="301">
                  <c:v>32</c:v>
                </c:pt>
                <c:pt idx="302">
                  <c:v>30</c:v>
                </c:pt>
                <c:pt idx="303">
                  <c:v>32</c:v>
                </c:pt>
                <c:pt idx="304">
                  <c:v>28</c:v>
                </c:pt>
                <c:pt idx="305">
                  <c:v>25</c:v>
                </c:pt>
                <c:pt idx="306">
                  <c:v>31</c:v>
                </c:pt>
                <c:pt idx="307">
                  <c:v>31</c:v>
                </c:pt>
                <c:pt idx="308">
                  <c:v>35</c:v>
                </c:pt>
                <c:pt idx="309">
                  <c:v>36</c:v>
                </c:pt>
                <c:pt idx="310">
                  <c:v>30</c:v>
                </c:pt>
                <c:pt idx="311">
                  <c:v>38</c:v>
                </c:pt>
                <c:pt idx="312">
                  <c:v>31</c:v>
                </c:pt>
                <c:pt idx="313">
                  <c:v>29</c:v>
                </c:pt>
                <c:pt idx="314">
                  <c:v>27</c:v>
                </c:pt>
                <c:pt idx="315">
                  <c:v>36</c:v>
                </c:pt>
                <c:pt idx="316">
                  <c:v>30</c:v>
                </c:pt>
                <c:pt idx="317">
                  <c:v>33</c:v>
                </c:pt>
                <c:pt idx="318">
                  <c:v>27</c:v>
                </c:pt>
                <c:pt idx="319">
                  <c:v>32</c:v>
                </c:pt>
                <c:pt idx="320">
                  <c:v>32</c:v>
                </c:pt>
                <c:pt idx="321">
                  <c:v>31</c:v>
                </c:pt>
                <c:pt idx="322">
                  <c:v>29</c:v>
                </c:pt>
                <c:pt idx="323">
                  <c:v>37</c:v>
                </c:pt>
                <c:pt idx="324">
                  <c:v>30</c:v>
                </c:pt>
                <c:pt idx="325">
                  <c:v>25</c:v>
                </c:pt>
                <c:pt idx="326">
                  <c:v>30</c:v>
                </c:pt>
                <c:pt idx="327">
                  <c:v>28</c:v>
                </c:pt>
                <c:pt idx="328">
                  <c:v>29</c:v>
                </c:pt>
                <c:pt idx="329">
                  <c:v>31</c:v>
                </c:pt>
                <c:pt idx="330">
                  <c:v>36</c:v>
                </c:pt>
                <c:pt idx="331">
                  <c:v>37</c:v>
                </c:pt>
                <c:pt idx="332">
                  <c:v>37</c:v>
                </c:pt>
                <c:pt idx="333">
                  <c:v>33</c:v>
                </c:pt>
                <c:pt idx="334">
                  <c:v>33</c:v>
                </c:pt>
                <c:pt idx="335">
                  <c:v>37</c:v>
                </c:pt>
                <c:pt idx="336">
                  <c:v>33</c:v>
                </c:pt>
                <c:pt idx="337">
                  <c:v>29</c:v>
                </c:pt>
                <c:pt idx="338">
                  <c:v>28</c:v>
                </c:pt>
                <c:pt idx="339">
                  <c:v>33</c:v>
                </c:pt>
                <c:pt idx="340">
                  <c:v>35</c:v>
                </c:pt>
                <c:pt idx="341">
                  <c:v>35</c:v>
                </c:pt>
                <c:pt idx="342">
                  <c:v>31</c:v>
                </c:pt>
                <c:pt idx="343">
                  <c:v>38</c:v>
                </c:pt>
                <c:pt idx="344">
                  <c:v>31</c:v>
                </c:pt>
                <c:pt idx="345">
                  <c:v>32</c:v>
                </c:pt>
                <c:pt idx="346">
                  <c:v>39</c:v>
                </c:pt>
                <c:pt idx="347">
                  <c:v>26</c:v>
                </c:pt>
                <c:pt idx="348">
                  <c:v>32</c:v>
                </c:pt>
                <c:pt idx="349">
                  <c:v>29</c:v>
                </c:pt>
                <c:pt idx="350">
                  <c:v>35</c:v>
                </c:pt>
                <c:pt idx="351">
                  <c:v>31</c:v>
                </c:pt>
                <c:pt idx="352">
                  <c:v>30</c:v>
                </c:pt>
                <c:pt idx="353">
                  <c:v>37</c:v>
                </c:pt>
                <c:pt idx="354">
                  <c:v>27</c:v>
                </c:pt>
                <c:pt idx="355">
                  <c:v>37</c:v>
                </c:pt>
                <c:pt idx="356">
                  <c:v>34</c:v>
                </c:pt>
                <c:pt idx="357">
                  <c:v>38</c:v>
                </c:pt>
                <c:pt idx="358">
                  <c:v>39</c:v>
                </c:pt>
                <c:pt idx="359">
                  <c:v>36</c:v>
                </c:pt>
                <c:pt idx="360">
                  <c:v>30</c:v>
                </c:pt>
                <c:pt idx="361">
                  <c:v>39</c:v>
                </c:pt>
                <c:pt idx="362">
                  <c:v>40</c:v>
                </c:pt>
                <c:pt idx="363">
                  <c:v>34</c:v>
                </c:pt>
                <c:pt idx="364">
                  <c:v>32</c:v>
                </c:pt>
                <c:pt idx="365">
                  <c:v>34</c:v>
                </c:pt>
                <c:pt idx="366">
                  <c:v>39</c:v>
                </c:pt>
                <c:pt idx="367">
                  <c:v>31</c:v>
                </c:pt>
                <c:pt idx="368">
                  <c:v>34</c:v>
                </c:pt>
                <c:pt idx="369">
                  <c:v>28</c:v>
                </c:pt>
                <c:pt idx="370">
                  <c:v>35</c:v>
                </c:pt>
                <c:pt idx="371">
                  <c:v>33</c:v>
                </c:pt>
                <c:pt idx="372">
                  <c:v>35</c:v>
                </c:pt>
                <c:pt idx="373">
                  <c:v>29</c:v>
                </c:pt>
                <c:pt idx="374">
                  <c:v>31</c:v>
                </c:pt>
                <c:pt idx="375">
                  <c:v>36</c:v>
                </c:pt>
                <c:pt idx="376">
                  <c:v>38</c:v>
                </c:pt>
                <c:pt idx="377">
                  <c:v>40</c:v>
                </c:pt>
                <c:pt idx="378">
                  <c:v>29</c:v>
                </c:pt>
                <c:pt idx="379">
                  <c:v>39</c:v>
                </c:pt>
                <c:pt idx="380">
                  <c:v>30</c:v>
                </c:pt>
                <c:pt idx="381">
                  <c:v>35</c:v>
                </c:pt>
                <c:pt idx="382">
                  <c:v>34</c:v>
                </c:pt>
                <c:pt idx="383">
                  <c:v>37</c:v>
                </c:pt>
                <c:pt idx="384">
                  <c:v>34</c:v>
                </c:pt>
                <c:pt idx="385">
                  <c:v>29</c:v>
                </c:pt>
                <c:pt idx="386">
                  <c:v>36</c:v>
                </c:pt>
                <c:pt idx="387">
                  <c:v>29</c:v>
                </c:pt>
                <c:pt idx="388">
                  <c:v>30</c:v>
                </c:pt>
                <c:pt idx="389">
                  <c:v>36</c:v>
                </c:pt>
                <c:pt idx="390">
                  <c:v>28</c:v>
                </c:pt>
                <c:pt idx="391">
                  <c:v>35</c:v>
                </c:pt>
                <c:pt idx="392">
                  <c:v>37</c:v>
                </c:pt>
                <c:pt idx="393">
                  <c:v>36</c:v>
                </c:pt>
                <c:pt idx="394">
                  <c:v>35</c:v>
                </c:pt>
                <c:pt idx="395">
                  <c:v>31</c:v>
                </c:pt>
                <c:pt idx="396">
                  <c:v>37</c:v>
                </c:pt>
                <c:pt idx="397">
                  <c:v>31</c:v>
                </c:pt>
                <c:pt idx="398">
                  <c:v>35</c:v>
                </c:pt>
                <c:pt idx="399">
                  <c:v>29</c:v>
                </c:pt>
                <c:pt idx="400">
                  <c:v>41</c:v>
                </c:pt>
                <c:pt idx="401">
                  <c:v>39</c:v>
                </c:pt>
                <c:pt idx="402">
                  <c:v>28</c:v>
                </c:pt>
                <c:pt idx="403">
                  <c:v>37</c:v>
                </c:pt>
                <c:pt idx="404">
                  <c:v>29</c:v>
                </c:pt>
                <c:pt idx="405">
                  <c:v>33</c:v>
                </c:pt>
                <c:pt idx="406">
                  <c:v>32</c:v>
                </c:pt>
                <c:pt idx="407">
                  <c:v>30</c:v>
                </c:pt>
                <c:pt idx="408">
                  <c:v>32</c:v>
                </c:pt>
                <c:pt idx="409">
                  <c:v>34</c:v>
                </c:pt>
                <c:pt idx="410">
                  <c:v>32</c:v>
                </c:pt>
                <c:pt idx="411">
                  <c:v>29</c:v>
                </c:pt>
                <c:pt idx="412">
                  <c:v>35</c:v>
                </c:pt>
                <c:pt idx="413">
                  <c:v>40</c:v>
                </c:pt>
                <c:pt idx="414">
                  <c:v>39</c:v>
                </c:pt>
                <c:pt idx="415">
                  <c:v>31</c:v>
                </c:pt>
                <c:pt idx="416">
                  <c:v>33</c:v>
                </c:pt>
                <c:pt idx="417">
                  <c:v>35</c:v>
                </c:pt>
                <c:pt idx="418">
                  <c:v>29</c:v>
                </c:pt>
                <c:pt idx="419">
                  <c:v>35</c:v>
                </c:pt>
                <c:pt idx="420">
                  <c:v>32</c:v>
                </c:pt>
                <c:pt idx="421">
                  <c:v>40</c:v>
                </c:pt>
                <c:pt idx="422">
                  <c:v>41</c:v>
                </c:pt>
                <c:pt idx="423">
                  <c:v>37</c:v>
                </c:pt>
                <c:pt idx="424">
                  <c:v>41</c:v>
                </c:pt>
                <c:pt idx="425">
                  <c:v>37</c:v>
                </c:pt>
                <c:pt idx="426">
                  <c:v>30</c:v>
                </c:pt>
                <c:pt idx="427">
                  <c:v>33</c:v>
                </c:pt>
                <c:pt idx="428">
                  <c:v>40</c:v>
                </c:pt>
                <c:pt idx="429">
                  <c:v>36</c:v>
                </c:pt>
                <c:pt idx="430">
                  <c:v>33</c:v>
                </c:pt>
                <c:pt idx="431">
                  <c:v>33</c:v>
                </c:pt>
                <c:pt idx="432">
                  <c:v>29</c:v>
                </c:pt>
                <c:pt idx="433">
                  <c:v>33</c:v>
                </c:pt>
                <c:pt idx="434">
                  <c:v>41</c:v>
                </c:pt>
                <c:pt idx="435">
                  <c:v>32</c:v>
                </c:pt>
                <c:pt idx="436">
                  <c:v>32</c:v>
                </c:pt>
                <c:pt idx="437">
                  <c:v>42</c:v>
                </c:pt>
                <c:pt idx="438">
                  <c:v>38</c:v>
                </c:pt>
                <c:pt idx="439">
                  <c:v>40</c:v>
                </c:pt>
                <c:pt idx="440">
                  <c:v>34</c:v>
                </c:pt>
                <c:pt idx="441">
                  <c:v>32</c:v>
                </c:pt>
                <c:pt idx="442">
                  <c:v>39</c:v>
                </c:pt>
                <c:pt idx="443">
                  <c:v>36</c:v>
                </c:pt>
                <c:pt idx="444">
                  <c:v>42</c:v>
                </c:pt>
                <c:pt idx="445">
                  <c:v>41</c:v>
                </c:pt>
                <c:pt idx="446">
                  <c:v>40</c:v>
                </c:pt>
                <c:pt idx="447">
                  <c:v>35</c:v>
                </c:pt>
                <c:pt idx="448">
                  <c:v>36</c:v>
                </c:pt>
                <c:pt idx="449">
                  <c:v>30</c:v>
                </c:pt>
                <c:pt idx="450">
                  <c:v>37</c:v>
                </c:pt>
                <c:pt idx="451">
                  <c:v>41</c:v>
                </c:pt>
                <c:pt idx="452">
                  <c:v>31</c:v>
                </c:pt>
                <c:pt idx="453">
                  <c:v>33</c:v>
                </c:pt>
                <c:pt idx="454">
                  <c:v>43</c:v>
                </c:pt>
                <c:pt idx="455">
                  <c:v>32</c:v>
                </c:pt>
                <c:pt idx="456">
                  <c:v>43</c:v>
                </c:pt>
                <c:pt idx="457">
                  <c:v>34</c:v>
                </c:pt>
                <c:pt idx="458">
                  <c:v>34</c:v>
                </c:pt>
                <c:pt idx="459">
                  <c:v>39</c:v>
                </c:pt>
                <c:pt idx="460">
                  <c:v>42</c:v>
                </c:pt>
                <c:pt idx="461">
                  <c:v>33</c:v>
                </c:pt>
                <c:pt idx="462">
                  <c:v>39</c:v>
                </c:pt>
                <c:pt idx="463">
                  <c:v>31</c:v>
                </c:pt>
                <c:pt idx="464">
                  <c:v>41</c:v>
                </c:pt>
                <c:pt idx="465">
                  <c:v>40</c:v>
                </c:pt>
                <c:pt idx="466">
                  <c:v>37</c:v>
                </c:pt>
                <c:pt idx="467">
                  <c:v>42</c:v>
                </c:pt>
                <c:pt idx="468">
                  <c:v>44</c:v>
                </c:pt>
                <c:pt idx="469">
                  <c:v>37</c:v>
                </c:pt>
                <c:pt idx="470">
                  <c:v>42</c:v>
                </c:pt>
                <c:pt idx="471">
                  <c:v>36</c:v>
                </c:pt>
                <c:pt idx="472">
                  <c:v>44</c:v>
                </c:pt>
                <c:pt idx="473">
                  <c:v>41</c:v>
                </c:pt>
                <c:pt idx="474">
                  <c:v>37</c:v>
                </c:pt>
                <c:pt idx="475">
                  <c:v>37</c:v>
                </c:pt>
                <c:pt idx="476">
                  <c:v>41</c:v>
                </c:pt>
                <c:pt idx="477">
                  <c:v>34</c:v>
                </c:pt>
                <c:pt idx="478">
                  <c:v>40</c:v>
                </c:pt>
                <c:pt idx="479">
                  <c:v>43</c:v>
                </c:pt>
                <c:pt idx="480">
                  <c:v>39</c:v>
                </c:pt>
                <c:pt idx="481">
                  <c:v>38</c:v>
                </c:pt>
                <c:pt idx="482">
                  <c:v>38</c:v>
                </c:pt>
                <c:pt idx="483">
                  <c:v>33</c:v>
                </c:pt>
                <c:pt idx="484">
                  <c:v>35</c:v>
                </c:pt>
                <c:pt idx="485">
                  <c:v>39</c:v>
                </c:pt>
                <c:pt idx="486">
                  <c:v>34</c:v>
                </c:pt>
                <c:pt idx="487">
                  <c:v>32</c:v>
                </c:pt>
                <c:pt idx="488">
                  <c:v>42</c:v>
                </c:pt>
                <c:pt idx="489">
                  <c:v>35</c:v>
                </c:pt>
                <c:pt idx="490">
                  <c:v>44</c:v>
                </c:pt>
                <c:pt idx="491">
                  <c:v>37</c:v>
                </c:pt>
                <c:pt idx="492">
                  <c:v>44</c:v>
                </c:pt>
                <c:pt idx="493">
                  <c:v>38</c:v>
                </c:pt>
                <c:pt idx="494">
                  <c:v>32</c:v>
                </c:pt>
                <c:pt idx="495">
                  <c:v>34</c:v>
                </c:pt>
                <c:pt idx="496">
                  <c:v>39</c:v>
                </c:pt>
                <c:pt idx="497">
                  <c:v>45</c:v>
                </c:pt>
                <c:pt idx="498">
                  <c:v>43</c:v>
                </c:pt>
                <c:pt idx="499">
                  <c:v>45</c:v>
                </c:pt>
                <c:pt idx="500">
                  <c:v>38</c:v>
                </c:pt>
                <c:pt idx="501">
                  <c:v>39</c:v>
                </c:pt>
                <c:pt idx="502">
                  <c:v>38</c:v>
                </c:pt>
                <c:pt idx="503">
                  <c:v>38</c:v>
                </c:pt>
                <c:pt idx="504">
                  <c:v>36</c:v>
                </c:pt>
                <c:pt idx="505">
                  <c:v>39</c:v>
                </c:pt>
                <c:pt idx="506">
                  <c:v>45</c:v>
                </c:pt>
                <c:pt idx="507">
                  <c:v>40</c:v>
                </c:pt>
                <c:pt idx="508">
                  <c:v>45</c:v>
                </c:pt>
                <c:pt idx="509">
                  <c:v>36</c:v>
                </c:pt>
                <c:pt idx="510">
                  <c:v>34</c:v>
                </c:pt>
                <c:pt idx="511">
                  <c:v>35</c:v>
                </c:pt>
                <c:pt idx="512">
                  <c:v>40</c:v>
                </c:pt>
                <c:pt idx="513">
                  <c:v>45</c:v>
                </c:pt>
                <c:pt idx="514">
                  <c:v>39</c:v>
                </c:pt>
                <c:pt idx="515">
                  <c:v>42</c:v>
                </c:pt>
                <c:pt idx="516">
                  <c:v>41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34</c:v>
                </c:pt>
                <c:pt idx="521">
                  <c:v>44</c:v>
                </c:pt>
                <c:pt idx="522">
                  <c:v>40</c:v>
                </c:pt>
                <c:pt idx="523">
                  <c:v>43</c:v>
                </c:pt>
                <c:pt idx="524">
                  <c:v>41</c:v>
                </c:pt>
                <c:pt idx="525">
                  <c:v>34</c:v>
                </c:pt>
                <c:pt idx="526">
                  <c:v>41</c:v>
                </c:pt>
                <c:pt idx="527">
                  <c:v>34</c:v>
                </c:pt>
                <c:pt idx="528">
                  <c:v>44</c:v>
                </c:pt>
                <c:pt idx="529">
                  <c:v>46</c:v>
                </c:pt>
                <c:pt idx="530">
                  <c:v>44</c:v>
                </c:pt>
                <c:pt idx="531">
                  <c:v>45</c:v>
                </c:pt>
                <c:pt idx="532">
                  <c:v>35</c:v>
                </c:pt>
                <c:pt idx="533">
                  <c:v>40</c:v>
                </c:pt>
                <c:pt idx="534">
                  <c:v>45</c:v>
                </c:pt>
                <c:pt idx="535">
                  <c:v>34</c:v>
                </c:pt>
                <c:pt idx="536">
                  <c:v>33</c:v>
                </c:pt>
                <c:pt idx="537">
                  <c:v>45</c:v>
                </c:pt>
                <c:pt idx="538">
                  <c:v>39</c:v>
                </c:pt>
                <c:pt idx="539">
                  <c:v>39</c:v>
                </c:pt>
                <c:pt idx="540">
                  <c:v>36</c:v>
                </c:pt>
                <c:pt idx="541">
                  <c:v>39</c:v>
                </c:pt>
                <c:pt idx="542">
                  <c:v>46</c:v>
                </c:pt>
                <c:pt idx="543">
                  <c:v>35</c:v>
                </c:pt>
                <c:pt idx="544">
                  <c:v>39</c:v>
                </c:pt>
                <c:pt idx="545">
                  <c:v>46</c:v>
                </c:pt>
                <c:pt idx="546">
                  <c:v>35</c:v>
                </c:pt>
                <c:pt idx="547">
                  <c:v>40</c:v>
                </c:pt>
                <c:pt idx="548">
                  <c:v>45</c:v>
                </c:pt>
                <c:pt idx="549">
                  <c:v>39</c:v>
                </c:pt>
                <c:pt idx="550">
                  <c:v>39</c:v>
                </c:pt>
                <c:pt idx="551">
                  <c:v>37</c:v>
                </c:pt>
                <c:pt idx="552">
                  <c:v>43</c:v>
                </c:pt>
                <c:pt idx="553">
                  <c:v>45</c:v>
                </c:pt>
                <c:pt idx="554">
                  <c:v>34</c:v>
                </c:pt>
                <c:pt idx="555">
                  <c:v>36</c:v>
                </c:pt>
                <c:pt idx="556">
                  <c:v>43</c:v>
                </c:pt>
                <c:pt idx="557">
                  <c:v>34</c:v>
                </c:pt>
                <c:pt idx="558">
                  <c:v>45</c:v>
                </c:pt>
                <c:pt idx="559">
                  <c:v>37</c:v>
                </c:pt>
                <c:pt idx="560">
                  <c:v>44</c:v>
                </c:pt>
                <c:pt idx="561">
                  <c:v>39</c:v>
                </c:pt>
                <c:pt idx="562">
                  <c:v>46</c:v>
                </c:pt>
                <c:pt idx="563">
                  <c:v>44</c:v>
                </c:pt>
                <c:pt idx="564">
                  <c:v>35</c:v>
                </c:pt>
                <c:pt idx="565">
                  <c:v>43</c:v>
                </c:pt>
                <c:pt idx="566">
                  <c:v>45</c:v>
                </c:pt>
                <c:pt idx="567">
                  <c:v>41</c:v>
                </c:pt>
                <c:pt idx="568">
                  <c:v>36</c:v>
                </c:pt>
                <c:pt idx="569">
                  <c:v>46</c:v>
                </c:pt>
                <c:pt idx="570">
                  <c:v>44</c:v>
                </c:pt>
                <c:pt idx="571">
                  <c:v>37</c:v>
                </c:pt>
                <c:pt idx="572">
                  <c:v>36</c:v>
                </c:pt>
                <c:pt idx="573">
                  <c:v>36</c:v>
                </c:pt>
                <c:pt idx="574">
                  <c:v>39</c:v>
                </c:pt>
                <c:pt idx="575">
                  <c:v>42</c:v>
                </c:pt>
                <c:pt idx="576">
                  <c:v>46</c:v>
                </c:pt>
                <c:pt idx="577">
                  <c:v>42</c:v>
                </c:pt>
                <c:pt idx="578">
                  <c:v>40</c:v>
                </c:pt>
                <c:pt idx="579">
                  <c:v>45</c:v>
                </c:pt>
                <c:pt idx="580">
                  <c:v>39</c:v>
                </c:pt>
                <c:pt idx="581">
                  <c:v>45</c:v>
                </c:pt>
                <c:pt idx="582">
                  <c:v>37</c:v>
                </c:pt>
                <c:pt idx="583">
                  <c:v>40</c:v>
                </c:pt>
                <c:pt idx="584">
                  <c:v>46</c:v>
                </c:pt>
                <c:pt idx="585">
                  <c:v>36</c:v>
                </c:pt>
                <c:pt idx="586">
                  <c:v>39</c:v>
                </c:pt>
                <c:pt idx="587">
                  <c:v>43</c:v>
                </c:pt>
                <c:pt idx="588">
                  <c:v>43</c:v>
                </c:pt>
                <c:pt idx="589">
                  <c:v>40</c:v>
                </c:pt>
                <c:pt idx="590">
                  <c:v>37</c:v>
                </c:pt>
                <c:pt idx="591">
                  <c:v>37</c:v>
                </c:pt>
                <c:pt idx="592">
                  <c:v>39</c:v>
                </c:pt>
                <c:pt idx="593">
                  <c:v>39</c:v>
                </c:pt>
                <c:pt idx="594">
                  <c:v>41</c:v>
                </c:pt>
                <c:pt idx="595">
                  <c:v>39</c:v>
                </c:pt>
                <c:pt idx="596">
                  <c:v>47</c:v>
                </c:pt>
                <c:pt idx="597">
                  <c:v>39</c:v>
                </c:pt>
                <c:pt idx="598">
                  <c:v>48</c:v>
                </c:pt>
                <c:pt idx="599">
                  <c:v>47</c:v>
                </c:pt>
                <c:pt idx="600">
                  <c:v>41</c:v>
                </c:pt>
                <c:pt idx="601">
                  <c:v>38</c:v>
                </c:pt>
                <c:pt idx="602">
                  <c:v>42</c:v>
                </c:pt>
                <c:pt idx="603">
                  <c:v>42</c:v>
                </c:pt>
                <c:pt idx="604">
                  <c:v>46</c:v>
                </c:pt>
                <c:pt idx="605">
                  <c:v>38</c:v>
                </c:pt>
                <c:pt idx="606">
                  <c:v>36</c:v>
                </c:pt>
                <c:pt idx="607">
                  <c:v>37</c:v>
                </c:pt>
                <c:pt idx="608">
                  <c:v>49</c:v>
                </c:pt>
                <c:pt idx="609">
                  <c:v>40</c:v>
                </c:pt>
                <c:pt idx="610">
                  <c:v>40</c:v>
                </c:pt>
                <c:pt idx="611">
                  <c:v>37</c:v>
                </c:pt>
                <c:pt idx="612">
                  <c:v>45</c:v>
                </c:pt>
                <c:pt idx="613">
                  <c:v>38</c:v>
                </c:pt>
                <c:pt idx="614">
                  <c:v>41</c:v>
                </c:pt>
                <c:pt idx="615">
                  <c:v>46</c:v>
                </c:pt>
                <c:pt idx="616">
                  <c:v>43</c:v>
                </c:pt>
                <c:pt idx="617">
                  <c:v>39</c:v>
                </c:pt>
                <c:pt idx="618">
                  <c:v>46</c:v>
                </c:pt>
                <c:pt idx="619">
                  <c:v>43</c:v>
                </c:pt>
                <c:pt idx="620">
                  <c:v>43</c:v>
                </c:pt>
                <c:pt idx="621">
                  <c:v>44</c:v>
                </c:pt>
                <c:pt idx="622">
                  <c:v>38</c:v>
                </c:pt>
                <c:pt idx="623">
                  <c:v>39</c:v>
                </c:pt>
                <c:pt idx="624">
                  <c:v>49</c:v>
                </c:pt>
                <c:pt idx="625">
                  <c:v>47</c:v>
                </c:pt>
                <c:pt idx="626">
                  <c:v>37</c:v>
                </c:pt>
                <c:pt idx="627">
                  <c:v>48</c:v>
                </c:pt>
                <c:pt idx="628">
                  <c:v>46</c:v>
                </c:pt>
                <c:pt idx="629">
                  <c:v>40</c:v>
                </c:pt>
                <c:pt idx="630">
                  <c:v>44</c:v>
                </c:pt>
                <c:pt idx="631">
                  <c:v>49</c:v>
                </c:pt>
                <c:pt idx="632">
                  <c:v>47</c:v>
                </c:pt>
                <c:pt idx="633">
                  <c:v>47</c:v>
                </c:pt>
                <c:pt idx="634">
                  <c:v>50</c:v>
                </c:pt>
                <c:pt idx="635">
                  <c:v>50</c:v>
                </c:pt>
                <c:pt idx="636">
                  <c:v>45</c:v>
                </c:pt>
                <c:pt idx="637">
                  <c:v>39</c:v>
                </c:pt>
                <c:pt idx="638">
                  <c:v>39</c:v>
                </c:pt>
                <c:pt idx="639">
                  <c:v>48</c:v>
                </c:pt>
                <c:pt idx="640">
                  <c:v>42</c:v>
                </c:pt>
                <c:pt idx="641">
                  <c:v>44</c:v>
                </c:pt>
                <c:pt idx="642">
                  <c:v>46</c:v>
                </c:pt>
                <c:pt idx="643">
                  <c:v>44</c:v>
                </c:pt>
                <c:pt idx="644">
                  <c:v>46</c:v>
                </c:pt>
                <c:pt idx="645">
                  <c:v>46</c:v>
                </c:pt>
                <c:pt idx="646">
                  <c:v>44</c:v>
                </c:pt>
                <c:pt idx="647">
                  <c:v>39</c:v>
                </c:pt>
                <c:pt idx="648">
                  <c:v>48</c:v>
                </c:pt>
                <c:pt idx="649">
                  <c:v>43</c:v>
                </c:pt>
                <c:pt idx="650">
                  <c:v>41</c:v>
                </c:pt>
                <c:pt idx="651">
                  <c:v>44</c:v>
                </c:pt>
                <c:pt idx="652">
                  <c:v>45</c:v>
                </c:pt>
                <c:pt idx="653">
                  <c:v>51</c:v>
                </c:pt>
                <c:pt idx="654">
                  <c:v>45</c:v>
                </c:pt>
                <c:pt idx="655">
                  <c:v>48</c:v>
                </c:pt>
                <c:pt idx="656">
                  <c:v>50</c:v>
                </c:pt>
                <c:pt idx="657">
                  <c:v>46</c:v>
                </c:pt>
                <c:pt idx="658">
                  <c:v>46</c:v>
                </c:pt>
                <c:pt idx="659">
                  <c:v>47</c:v>
                </c:pt>
                <c:pt idx="660">
                  <c:v>43</c:v>
                </c:pt>
                <c:pt idx="661">
                  <c:v>46</c:v>
                </c:pt>
                <c:pt idx="662">
                  <c:v>48</c:v>
                </c:pt>
                <c:pt idx="663">
                  <c:v>45</c:v>
                </c:pt>
                <c:pt idx="664">
                  <c:v>44</c:v>
                </c:pt>
                <c:pt idx="665">
                  <c:v>47</c:v>
                </c:pt>
                <c:pt idx="666">
                  <c:v>43</c:v>
                </c:pt>
                <c:pt idx="667">
                  <c:v>46</c:v>
                </c:pt>
                <c:pt idx="668">
                  <c:v>49</c:v>
                </c:pt>
                <c:pt idx="669">
                  <c:v>49</c:v>
                </c:pt>
                <c:pt idx="670">
                  <c:v>49</c:v>
                </c:pt>
                <c:pt idx="671">
                  <c:v>43</c:v>
                </c:pt>
                <c:pt idx="672">
                  <c:v>50</c:v>
                </c:pt>
                <c:pt idx="673">
                  <c:v>46</c:v>
                </c:pt>
                <c:pt idx="674">
                  <c:v>46</c:v>
                </c:pt>
                <c:pt idx="675">
                  <c:v>44</c:v>
                </c:pt>
                <c:pt idx="676">
                  <c:v>51</c:v>
                </c:pt>
                <c:pt idx="677">
                  <c:v>43</c:v>
                </c:pt>
                <c:pt idx="678">
                  <c:v>40</c:v>
                </c:pt>
                <c:pt idx="679">
                  <c:v>49</c:v>
                </c:pt>
                <c:pt idx="680">
                  <c:v>39</c:v>
                </c:pt>
                <c:pt idx="681">
                  <c:v>40</c:v>
                </c:pt>
                <c:pt idx="682">
                  <c:v>48</c:v>
                </c:pt>
                <c:pt idx="683">
                  <c:v>50</c:v>
                </c:pt>
                <c:pt idx="684">
                  <c:v>50</c:v>
                </c:pt>
                <c:pt idx="685">
                  <c:v>45</c:v>
                </c:pt>
                <c:pt idx="686">
                  <c:v>45</c:v>
                </c:pt>
                <c:pt idx="687">
                  <c:v>39</c:v>
                </c:pt>
                <c:pt idx="688">
                  <c:v>39</c:v>
                </c:pt>
                <c:pt idx="689">
                  <c:v>48</c:v>
                </c:pt>
                <c:pt idx="690">
                  <c:v>50</c:v>
                </c:pt>
                <c:pt idx="691">
                  <c:v>39</c:v>
                </c:pt>
                <c:pt idx="692">
                  <c:v>48</c:v>
                </c:pt>
                <c:pt idx="693">
                  <c:v>46</c:v>
                </c:pt>
                <c:pt idx="694">
                  <c:v>44</c:v>
                </c:pt>
                <c:pt idx="695">
                  <c:v>46</c:v>
                </c:pt>
                <c:pt idx="696">
                  <c:v>49</c:v>
                </c:pt>
                <c:pt idx="697">
                  <c:v>48</c:v>
                </c:pt>
                <c:pt idx="698">
                  <c:v>43</c:v>
                </c:pt>
                <c:pt idx="699">
                  <c:v>49</c:v>
                </c:pt>
                <c:pt idx="700">
                  <c:v>50</c:v>
                </c:pt>
                <c:pt idx="701">
                  <c:v>50</c:v>
                </c:pt>
                <c:pt idx="702">
                  <c:v>41</c:v>
                </c:pt>
                <c:pt idx="703">
                  <c:v>43</c:v>
                </c:pt>
                <c:pt idx="704">
                  <c:v>44</c:v>
                </c:pt>
                <c:pt idx="705">
                  <c:v>50</c:v>
                </c:pt>
                <c:pt idx="706">
                  <c:v>48</c:v>
                </c:pt>
                <c:pt idx="707">
                  <c:v>46</c:v>
                </c:pt>
                <c:pt idx="708">
                  <c:v>47</c:v>
                </c:pt>
                <c:pt idx="709">
                  <c:v>43</c:v>
                </c:pt>
                <c:pt idx="710">
                  <c:v>40</c:v>
                </c:pt>
                <c:pt idx="711">
                  <c:v>51</c:v>
                </c:pt>
                <c:pt idx="712">
                  <c:v>48</c:v>
                </c:pt>
                <c:pt idx="713">
                  <c:v>44</c:v>
                </c:pt>
                <c:pt idx="714">
                  <c:v>49</c:v>
                </c:pt>
                <c:pt idx="715">
                  <c:v>47</c:v>
                </c:pt>
                <c:pt idx="716">
                  <c:v>45</c:v>
                </c:pt>
                <c:pt idx="717">
                  <c:v>52</c:v>
                </c:pt>
                <c:pt idx="718">
                  <c:v>49</c:v>
                </c:pt>
                <c:pt idx="719">
                  <c:v>43</c:v>
                </c:pt>
                <c:pt idx="720">
                  <c:v>45</c:v>
                </c:pt>
                <c:pt idx="721">
                  <c:v>48</c:v>
                </c:pt>
                <c:pt idx="722">
                  <c:v>44</c:v>
                </c:pt>
                <c:pt idx="723">
                  <c:v>43</c:v>
                </c:pt>
                <c:pt idx="724">
                  <c:v>40</c:v>
                </c:pt>
                <c:pt idx="725">
                  <c:v>41</c:v>
                </c:pt>
                <c:pt idx="726">
                  <c:v>53</c:v>
                </c:pt>
                <c:pt idx="727">
                  <c:v>47</c:v>
                </c:pt>
                <c:pt idx="728">
                  <c:v>42</c:v>
                </c:pt>
                <c:pt idx="729">
                  <c:v>44</c:v>
                </c:pt>
                <c:pt idx="730">
                  <c:v>43</c:v>
                </c:pt>
                <c:pt idx="731">
                  <c:v>40</c:v>
                </c:pt>
                <c:pt idx="732">
                  <c:v>46</c:v>
                </c:pt>
                <c:pt idx="733">
                  <c:v>51</c:v>
                </c:pt>
                <c:pt idx="734">
                  <c:v>43</c:v>
                </c:pt>
                <c:pt idx="735">
                  <c:v>46</c:v>
                </c:pt>
                <c:pt idx="736">
                  <c:v>50</c:v>
                </c:pt>
                <c:pt idx="737">
                  <c:v>53</c:v>
                </c:pt>
                <c:pt idx="738">
                  <c:v>49</c:v>
                </c:pt>
                <c:pt idx="739">
                  <c:v>50</c:v>
                </c:pt>
                <c:pt idx="740">
                  <c:v>52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53</c:v>
                </c:pt>
                <c:pt idx="745">
                  <c:v>46</c:v>
                </c:pt>
                <c:pt idx="746">
                  <c:v>52</c:v>
                </c:pt>
                <c:pt idx="747">
                  <c:v>50</c:v>
                </c:pt>
                <c:pt idx="748">
                  <c:v>48</c:v>
                </c:pt>
                <c:pt idx="749">
                  <c:v>52</c:v>
                </c:pt>
                <c:pt idx="750">
                  <c:v>42</c:v>
                </c:pt>
                <c:pt idx="751">
                  <c:v>43</c:v>
                </c:pt>
                <c:pt idx="752">
                  <c:v>41</c:v>
                </c:pt>
                <c:pt idx="753">
                  <c:v>49</c:v>
                </c:pt>
                <c:pt idx="754">
                  <c:v>43</c:v>
                </c:pt>
                <c:pt idx="755">
                  <c:v>45</c:v>
                </c:pt>
                <c:pt idx="756">
                  <c:v>46</c:v>
                </c:pt>
                <c:pt idx="757">
                  <c:v>46</c:v>
                </c:pt>
                <c:pt idx="758">
                  <c:v>47</c:v>
                </c:pt>
                <c:pt idx="759">
                  <c:v>54</c:v>
                </c:pt>
                <c:pt idx="760">
                  <c:v>54</c:v>
                </c:pt>
                <c:pt idx="761">
                  <c:v>50</c:v>
                </c:pt>
                <c:pt idx="762">
                  <c:v>51</c:v>
                </c:pt>
                <c:pt idx="763">
                  <c:v>55</c:v>
                </c:pt>
                <c:pt idx="764">
                  <c:v>49</c:v>
                </c:pt>
                <c:pt idx="765">
                  <c:v>43</c:v>
                </c:pt>
                <c:pt idx="766">
                  <c:v>50</c:v>
                </c:pt>
                <c:pt idx="767">
                  <c:v>48</c:v>
                </c:pt>
                <c:pt idx="768">
                  <c:v>52</c:v>
                </c:pt>
                <c:pt idx="769">
                  <c:v>50</c:v>
                </c:pt>
                <c:pt idx="770">
                  <c:v>48</c:v>
                </c:pt>
                <c:pt idx="771">
                  <c:v>53</c:v>
                </c:pt>
                <c:pt idx="772">
                  <c:v>47</c:v>
                </c:pt>
                <c:pt idx="773">
                  <c:v>50</c:v>
                </c:pt>
                <c:pt idx="774">
                  <c:v>47</c:v>
                </c:pt>
                <c:pt idx="775">
                  <c:v>54</c:v>
                </c:pt>
                <c:pt idx="776">
                  <c:v>54</c:v>
                </c:pt>
                <c:pt idx="777">
                  <c:v>55</c:v>
                </c:pt>
                <c:pt idx="778">
                  <c:v>49</c:v>
                </c:pt>
                <c:pt idx="779">
                  <c:v>50</c:v>
                </c:pt>
                <c:pt idx="780">
                  <c:v>43</c:v>
                </c:pt>
                <c:pt idx="781">
                  <c:v>48</c:v>
                </c:pt>
                <c:pt idx="782">
                  <c:v>47</c:v>
                </c:pt>
                <c:pt idx="783">
                  <c:v>51</c:v>
                </c:pt>
                <c:pt idx="784">
                  <c:v>53</c:v>
                </c:pt>
                <c:pt idx="785">
                  <c:v>45</c:v>
                </c:pt>
                <c:pt idx="786">
                  <c:v>50</c:v>
                </c:pt>
                <c:pt idx="787">
                  <c:v>50</c:v>
                </c:pt>
                <c:pt idx="788">
                  <c:v>42</c:v>
                </c:pt>
                <c:pt idx="789">
                  <c:v>49</c:v>
                </c:pt>
                <c:pt idx="790">
                  <c:v>48</c:v>
                </c:pt>
                <c:pt idx="791">
                  <c:v>55</c:v>
                </c:pt>
                <c:pt idx="792">
                  <c:v>46</c:v>
                </c:pt>
                <c:pt idx="793">
                  <c:v>50</c:v>
                </c:pt>
                <c:pt idx="794">
                  <c:v>44</c:v>
                </c:pt>
                <c:pt idx="795">
                  <c:v>44</c:v>
                </c:pt>
                <c:pt idx="796">
                  <c:v>51</c:v>
                </c:pt>
                <c:pt idx="797">
                  <c:v>54</c:v>
                </c:pt>
                <c:pt idx="798">
                  <c:v>53</c:v>
                </c:pt>
                <c:pt idx="799">
                  <c:v>52</c:v>
                </c:pt>
                <c:pt idx="800">
                  <c:v>50</c:v>
                </c:pt>
                <c:pt idx="801">
                  <c:v>46</c:v>
                </c:pt>
                <c:pt idx="802">
                  <c:v>53</c:v>
                </c:pt>
                <c:pt idx="803">
                  <c:v>49</c:v>
                </c:pt>
                <c:pt idx="804">
                  <c:v>48</c:v>
                </c:pt>
                <c:pt idx="805">
                  <c:v>46</c:v>
                </c:pt>
                <c:pt idx="806">
                  <c:v>54</c:v>
                </c:pt>
                <c:pt idx="807">
                  <c:v>45</c:v>
                </c:pt>
                <c:pt idx="808">
                  <c:v>46</c:v>
                </c:pt>
                <c:pt idx="809">
                  <c:v>55</c:v>
                </c:pt>
                <c:pt idx="810">
                  <c:v>53</c:v>
                </c:pt>
                <c:pt idx="811">
                  <c:v>45</c:v>
                </c:pt>
                <c:pt idx="812">
                  <c:v>54</c:v>
                </c:pt>
                <c:pt idx="813">
                  <c:v>57</c:v>
                </c:pt>
                <c:pt idx="814">
                  <c:v>46</c:v>
                </c:pt>
                <c:pt idx="815">
                  <c:v>50</c:v>
                </c:pt>
                <c:pt idx="816">
                  <c:v>44</c:v>
                </c:pt>
                <c:pt idx="817">
                  <c:v>49</c:v>
                </c:pt>
                <c:pt idx="818">
                  <c:v>51</c:v>
                </c:pt>
                <c:pt idx="819">
                  <c:v>44</c:v>
                </c:pt>
                <c:pt idx="820">
                  <c:v>56</c:v>
                </c:pt>
                <c:pt idx="821">
                  <c:v>50</c:v>
                </c:pt>
                <c:pt idx="822">
                  <c:v>46</c:v>
                </c:pt>
                <c:pt idx="823">
                  <c:v>46</c:v>
                </c:pt>
                <c:pt idx="824">
                  <c:v>49</c:v>
                </c:pt>
                <c:pt idx="825">
                  <c:v>55</c:v>
                </c:pt>
                <c:pt idx="826">
                  <c:v>54</c:v>
                </c:pt>
                <c:pt idx="827">
                  <c:v>54</c:v>
                </c:pt>
                <c:pt idx="828">
                  <c:v>51</c:v>
                </c:pt>
                <c:pt idx="829">
                  <c:v>47</c:v>
                </c:pt>
                <c:pt idx="830">
                  <c:v>47</c:v>
                </c:pt>
                <c:pt idx="831">
                  <c:v>45</c:v>
                </c:pt>
                <c:pt idx="832">
                  <c:v>55</c:v>
                </c:pt>
                <c:pt idx="833">
                  <c:v>51</c:v>
                </c:pt>
                <c:pt idx="834">
                  <c:v>52</c:v>
                </c:pt>
                <c:pt idx="835">
                  <c:v>49</c:v>
                </c:pt>
                <c:pt idx="836">
                  <c:v>49</c:v>
                </c:pt>
                <c:pt idx="837">
                  <c:v>44</c:v>
                </c:pt>
                <c:pt idx="838">
                  <c:v>45</c:v>
                </c:pt>
                <c:pt idx="839">
                  <c:v>50</c:v>
                </c:pt>
                <c:pt idx="840">
                  <c:v>48</c:v>
                </c:pt>
                <c:pt idx="841">
                  <c:v>52</c:v>
                </c:pt>
                <c:pt idx="842">
                  <c:v>57</c:v>
                </c:pt>
                <c:pt idx="843">
                  <c:v>51</c:v>
                </c:pt>
                <c:pt idx="844">
                  <c:v>50</c:v>
                </c:pt>
                <c:pt idx="845">
                  <c:v>53</c:v>
                </c:pt>
                <c:pt idx="846">
                  <c:v>48</c:v>
                </c:pt>
                <c:pt idx="847">
                  <c:v>55</c:v>
                </c:pt>
                <c:pt idx="848">
                  <c:v>53</c:v>
                </c:pt>
                <c:pt idx="849">
                  <c:v>53</c:v>
                </c:pt>
                <c:pt idx="850">
                  <c:v>51</c:v>
                </c:pt>
                <c:pt idx="851">
                  <c:v>50</c:v>
                </c:pt>
                <c:pt idx="852">
                  <c:v>54</c:v>
                </c:pt>
                <c:pt idx="853">
                  <c:v>46</c:v>
                </c:pt>
                <c:pt idx="854">
                  <c:v>57</c:v>
                </c:pt>
                <c:pt idx="855">
                  <c:v>53</c:v>
                </c:pt>
                <c:pt idx="856">
                  <c:v>51</c:v>
                </c:pt>
                <c:pt idx="857">
                  <c:v>45</c:v>
                </c:pt>
                <c:pt idx="858">
                  <c:v>54</c:v>
                </c:pt>
                <c:pt idx="859">
                  <c:v>53</c:v>
                </c:pt>
                <c:pt idx="860">
                  <c:v>55</c:v>
                </c:pt>
                <c:pt idx="861">
                  <c:v>53</c:v>
                </c:pt>
                <c:pt idx="862">
                  <c:v>46</c:v>
                </c:pt>
                <c:pt idx="863">
                  <c:v>48</c:v>
                </c:pt>
                <c:pt idx="864">
                  <c:v>48</c:v>
                </c:pt>
                <c:pt idx="865">
                  <c:v>58</c:v>
                </c:pt>
                <c:pt idx="866">
                  <c:v>52</c:v>
                </c:pt>
                <c:pt idx="867">
                  <c:v>54</c:v>
                </c:pt>
                <c:pt idx="868">
                  <c:v>53</c:v>
                </c:pt>
                <c:pt idx="869">
                  <c:v>55</c:v>
                </c:pt>
                <c:pt idx="870">
                  <c:v>56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50</c:v>
                </c:pt>
                <c:pt idx="875">
                  <c:v>51</c:v>
                </c:pt>
                <c:pt idx="876">
                  <c:v>52</c:v>
                </c:pt>
                <c:pt idx="877">
                  <c:v>49</c:v>
                </c:pt>
                <c:pt idx="878">
                  <c:v>49</c:v>
                </c:pt>
                <c:pt idx="879">
                  <c:v>46</c:v>
                </c:pt>
                <c:pt idx="880">
                  <c:v>56</c:v>
                </c:pt>
                <c:pt idx="881">
                  <c:v>52</c:v>
                </c:pt>
                <c:pt idx="882">
                  <c:v>57</c:v>
                </c:pt>
                <c:pt idx="883">
                  <c:v>47</c:v>
                </c:pt>
                <c:pt idx="884">
                  <c:v>54</c:v>
                </c:pt>
                <c:pt idx="885">
                  <c:v>56</c:v>
                </c:pt>
                <c:pt idx="886">
                  <c:v>59</c:v>
                </c:pt>
                <c:pt idx="887">
                  <c:v>57</c:v>
                </c:pt>
                <c:pt idx="888">
                  <c:v>55</c:v>
                </c:pt>
                <c:pt idx="889">
                  <c:v>57</c:v>
                </c:pt>
                <c:pt idx="890">
                  <c:v>58</c:v>
                </c:pt>
                <c:pt idx="891">
                  <c:v>50</c:v>
                </c:pt>
                <c:pt idx="892">
                  <c:v>55</c:v>
                </c:pt>
                <c:pt idx="893">
                  <c:v>46</c:v>
                </c:pt>
                <c:pt idx="894">
                  <c:v>49</c:v>
                </c:pt>
                <c:pt idx="895">
                  <c:v>57</c:v>
                </c:pt>
                <c:pt idx="896">
                  <c:v>47</c:v>
                </c:pt>
                <c:pt idx="897">
                  <c:v>53</c:v>
                </c:pt>
                <c:pt idx="898">
                  <c:v>50</c:v>
                </c:pt>
                <c:pt idx="899">
                  <c:v>49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54</c:v>
                </c:pt>
                <c:pt idx="904">
                  <c:v>53</c:v>
                </c:pt>
                <c:pt idx="905">
                  <c:v>52</c:v>
                </c:pt>
                <c:pt idx="906">
                  <c:v>58</c:v>
                </c:pt>
                <c:pt idx="907">
                  <c:v>59</c:v>
                </c:pt>
                <c:pt idx="908">
                  <c:v>57</c:v>
                </c:pt>
                <c:pt idx="909">
                  <c:v>56</c:v>
                </c:pt>
                <c:pt idx="910">
                  <c:v>55</c:v>
                </c:pt>
                <c:pt idx="911">
                  <c:v>51</c:v>
                </c:pt>
                <c:pt idx="912">
                  <c:v>57</c:v>
                </c:pt>
                <c:pt idx="913">
                  <c:v>50</c:v>
                </c:pt>
                <c:pt idx="914">
                  <c:v>49</c:v>
                </c:pt>
                <c:pt idx="915">
                  <c:v>55</c:v>
                </c:pt>
                <c:pt idx="916">
                  <c:v>58</c:v>
                </c:pt>
                <c:pt idx="917">
                  <c:v>56</c:v>
                </c:pt>
                <c:pt idx="918">
                  <c:v>50</c:v>
                </c:pt>
                <c:pt idx="919">
                  <c:v>57</c:v>
                </c:pt>
                <c:pt idx="920">
                  <c:v>56</c:v>
                </c:pt>
                <c:pt idx="921">
                  <c:v>51</c:v>
                </c:pt>
                <c:pt idx="922">
                  <c:v>51</c:v>
                </c:pt>
                <c:pt idx="923">
                  <c:v>51</c:v>
                </c:pt>
                <c:pt idx="924">
                  <c:v>58</c:v>
                </c:pt>
                <c:pt idx="925">
                  <c:v>58</c:v>
                </c:pt>
                <c:pt idx="926">
                  <c:v>50</c:v>
                </c:pt>
                <c:pt idx="927">
                  <c:v>55</c:v>
                </c:pt>
                <c:pt idx="928">
                  <c:v>51</c:v>
                </c:pt>
                <c:pt idx="929">
                  <c:v>59</c:v>
                </c:pt>
                <c:pt idx="930">
                  <c:v>58</c:v>
                </c:pt>
                <c:pt idx="931">
                  <c:v>55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53</c:v>
                </c:pt>
                <c:pt idx="936">
                  <c:v>54</c:v>
                </c:pt>
                <c:pt idx="937">
                  <c:v>52</c:v>
                </c:pt>
                <c:pt idx="938">
                  <c:v>62</c:v>
                </c:pt>
                <c:pt idx="939">
                  <c:v>57</c:v>
                </c:pt>
                <c:pt idx="940">
                  <c:v>49</c:v>
                </c:pt>
                <c:pt idx="941">
                  <c:v>52</c:v>
                </c:pt>
                <c:pt idx="942">
                  <c:v>50</c:v>
                </c:pt>
                <c:pt idx="943">
                  <c:v>52</c:v>
                </c:pt>
                <c:pt idx="944">
                  <c:v>54</c:v>
                </c:pt>
                <c:pt idx="945">
                  <c:v>55</c:v>
                </c:pt>
                <c:pt idx="946">
                  <c:v>60</c:v>
                </c:pt>
                <c:pt idx="947">
                  <c:v>59</c:v>
                </c:pt>
                <c:pt idx="948">
                  <c:v>60</c:v>
                </c:pt>
                <c:pt idx="949">
                  <c:v>56</c:v>
                </c:pt>
                <c:pt idx="950">
                  <c:v>51</c:v>
                </c:pt>
                <c:pt idx="951">
                  <c:v>57</c:v>
                </c:pt>
                <c:pt idx="952">
                  <c:v>62</c:v>
                </c:pt>
                <c:pt idx="953">
                  <c:v>61</c:v>
                </c:pt>
                <c:pt idx="954">
                  <c:v>59</c:v>
                </c:pt>
                <c:pt idx="955">
                  <c:v>52</c:v>
                </c:pt>
                <c:pt idx="956">
                  <c:v>61</c:v>
                </c:pt>
                <c:pt idx="957">
                  <c:v>62</c:v>
                </c:pt>
                <c:pt idx="958">
                  <c:v>61</c:v>
                </c:pt>
                <c:pt idx="959">
                  <c:v>59</c:v>
                </c:pt>
                <c:pt idx="960">
                  <c:v>62</c:v>
                </c:pt>
                <c:pt idx="961">
                  <c:v>55</c:v>
                </c:pt>
                <c:pt idx="962">
                  <c:v>51</c:v>
                </c:pt>
                <c:pt idx="963">
                  <c:v>56</c:v>
                </c:pt>
                <c:pt idx="964">
                  <c:v>58</c:v>
                </c:pt>
                <c:pt idx="965">
                  <c:v>59</c:v>
                </c:pt>
                <c:pt idx="966">
                  <c:v>54</c:v>
                </c:pt>
                <c:pt idx="967">
                  <c:v>53</c:v>
                </c:pt>
                <c:pt idx="968">
                  <c:v>57</c:v>
                </c:pt>
                <c:pt idx="969">
                  <c:v>56</c:v>
                </c:pt>
                <c:pt idx="970">
                  <c:v>58</c:v>
                </c:pt>
                <c:pt idx="971">
                  <c:v>54</c:v>
                </c:pt>
                <c:pt idx="972">
                  <c:v>52</c:v>
                </c:pt>
                <c:pt idx="973">
                  <c:v>59</c:v>
                </c:pt>
                <c:pt idx="974">
                  <c:v>57</c:v>
                </c:pt>
                <c:pt idx="975">
                  <c:v>60</c:v>
                </c:pt>
                <c:pt idx="976">
                  <c:v>54</c:v>
                </c:pt>
                <c:pt idx="977">
                  <c:v>52</c:v>
                </c:pt>
                <c:pt idx="978">
                  <c:v>58</c:v>
                </c:pt>
                <c:pt idx="979">
                  <c:v>50</c:v>
                </c:pt>
                <c:pt idx="980">
                  <c:v>63</c:v>
                </c:pt>
                <c:pt idx="981">
                  <c:v>59</c:v>
                </c:pt>
                <c:pt idx="982">
                  <c:v>56</c:v>
                </c:pt>
                <c:pt idx="983">
                  <c:v>56</c:v>
                </c:pt>
                <c:pt idx="984">
                  <c:v>62</c:v>
                </c:pt>
                <c:pt idx="985">
                  <c:v>60</c:v>
                </c:pt>
                <c:pt idx="986">
                  <c:v>61</c:v>
                </c:pt>
                <c:pt idx="987">
                  <c:v>59</c:v>
                </c:pt>
                <c:pt idx="988">
                  <c:v>59</c:v>
                </c:pt>
                <c:pt idx="989">
                  <c:v>51</c:v>
                </c:pt>
                <c:pt idx="990">
                  <c:v>62</c:v>
                </c:pt>
                <c:pt idx="991">
                  <c:v>58</c:v>
                </c:pt>
                <c:pt idx="992">
                  <c:v>59</c:v>
                </c:pt>
                <c:pt idx="993">
                  <c:v>57</c:v>
                </c:pt>
                <c:pt idx="994">
                  <c:v>51</c:v>
                </c:pt>
                <c:pt idx="995">
                  <c:v>53</c:v>
                </c:pt>
                <c:pt idx="996">
                  <c:v>59</c:v>
                </c:pt>
                <c:pt idx="997">
                  <c:v>56</c:v>
                </c:pt>
                <c:pt idx="998">
                  <c:v>62</c:v>
                </c:pt>
                <c:pt idx="999">
                  <c:v>62</c:v>
                </c:pt>
                <c:pt idx="1000">
                  <c:v>61</c:v>
                </c:pt>
                <c:pt idx="1001">
                  <c:v>52</c:v>
                </c:pt>
                <c:pt idx="1002">
                  <c:v>60</c:v>
                </c:pt>
                <c:pt idx="1003">
                  <c:v>64</c:v>
                </c:pt>
                <c:pt idx="1004">
                  <c:v>62</c:v>
                </c:pt>
                <c:pt idx="1005">
                  <c:v>56</c:v>
                </c:pt>
                <c:pt idx="1006">
                  <c:v>58</c:v>
                </c:pt>
                <c:pt idx="1007">
                  <c:v>55</c:v>
                </c:pt>
                <c:pt idx="1008">
                  <c:v>62</c:v>
                </c:pt>
                <c:pt idx="1009">
                  <c:v>58</c:v>
                </c:pt>
                <c:pt idx="1010">
                  <c:v>53</c:v>
                </c:pt>
                <c:pt idx="1011">
                  <c:v>58</c:v>
                </c:pt>
                <c:pt idx="1012">
                  <c:v>60</c:v>
                </c:pt>
                <c:pt idx="1013">
                  <c:v>58</c:v>
                </c:pt>
                <c:pt idx="1014">
                  <c:v>61</c:v>
                </c:pt>
                <c:pt idx="1015">
                  <c:v>52</c:v>
                </c:pt>
                <c:pt idx="1016">
                  <c:v>57</c:v>
                </c:pt>
                <c:pt idx="1017">
                  <c:v>55</c:v>
                </c:pt>
                <c:pt idx="1018">
                  <c:v>59</c:v>
                </c:pt>
                <c:pt idx="1019">
                  <c:v>54</c:v>
                </c:pt>
                <c:pt idx="1020">
                  <c:v>56</c:v>
                </c:pt>
                <c:pt idx="1021">
                  <c:v>54</c:v>
                </c:pt>
                <c:pt idx="1022">
                  <c:v>56</c:v>
                </c:pt>
                <c:pt idx="1023">
                  <c:v>64</c:v>
                </c:pt>
                <c:pt idx="1024">
                  <c:v>57</c:v>
                </c:pt>
                <c:pt idx="1025">
                  <c:v>59</c:v>
                </c:pt>
                <c:pt idx="1026">
                  <c:v>58</c:v>
                </c:pt>
                <c:pt idx="1027">
                  <c:v>62</c:v>
                </c:pt>
                <c:pt idx="1028">
                  <c:v>65</c:v>
                </c:pt>
                <c:pt idx="1029">
                  <c:v>64</c:v>
                </c:pt>
                <c:pt idx="1030">
                  <c:v>54</c:v>
                </c:pt>
                <c:pt idx="1031">
                  <c:v>57</c:v>
                </c:pt>
                <c:pt idx="1032">
                  <c:v>61</c:v>
                </c:pt>
                <c:pt idx="1033">
                  <c:v>56</c:v>
                </c:pt>
                <c:pt idx="1034">
                  <c:v>60</c:v>
                </c:pt>
                <c:pt idx="1035">
                  <c:v>64</c:v>
                </c:pt>
                <c:pt idx="1036">
                  <c:v>65</c:v>
                </c:pt>
                <c:pt idx="1037">
                  <c:v>56</c:v>
                </c:pt>
                <c:pt idx="1038">
                  <c:v>57</c:v>
                </c:pt>
                <c:pt idx="1039">
                  <c:v>57</c:v>
                </c:pt>
                <c:pt idx="1040">
                  <c:v>61</c:v>
                </c:pt>
                <c:pt idx="1041">
                  <c:v>66</c:v>
                </c:pt>
                <c:pt idx="1042">
                  <c:v>59</c:v>
                </c:pt>
                <c:pt idx="1043">
                  <c:v>59</c:v>
                </c:pt>
                <c:pt idx="1044">
                  <c:v>56</c:v>
                </c:pt>
                <c:pt idx="1045">
                  <c:v>53</c:v>
                </c:pt>
                <c:pt idx="1046">
                  <c:v>65</c:v>
                </c:pt>
                <c:pt idx="1047">
                  <c:v>60</c:v>
                </c:pt>
                <c:pt idx="1048">
                  <c:v>57</c:v>
                </c:pt>
                <c:pt idx="1049">
                  <c:v>56</c:v>
                </c:pt>
                <c:pt idx="1050">
                  <c:v>57</c:v>
                </c:pt>
                <c:pt idx="1051">
                  <c:v>66</c:v>
                </c:pt>
                <c:pt idx="1052">
                  <c:v>62</c:v>
                </c:pt>
                <c:pt idx="1053">
                  <c:v>56</c:v>
                </c:pt>
                <c:pt idx="1054">
                  <c:v>64</c:v>
                </c:pt>
                <c:pt idx="1055">
                  <c:v>54</c:v>
                </c:pt>
                <c:pt idx="1056">
                  <c:v>64</c:v>
                </c:pt>
                <c:pt idx="1057">
                  <c:v>58</c:v>
                </c:pt>
                <c:pt idx="1058">
                  <c:v>61</c:v>
                </c:pt>
                <c:pt idx="1059">
                  <c:v>57</c:v>
                </c:pt>
                <c:pt idx="1060">
                  <c:v>57</c:v>
                </c:pt>
                <c:pt idx="1061">
                  <c:v>55</c:v>
                </c:pt>
                <c:pt idx="1062">
                  <c:v>61</c:v>
                </c:pt>
                <c:pt idx="1063">
                  <c:v>65</c:v>
                </c:pt>
                <c:pt idx="1064">
                  <c:v>54</c:v>
                </c:pt>
                <c:pt idx="1065">
                  <c:v>61</c:v>
                </c:pt>
                <c:pt idx="1066">
                  <c:v>57</c:v>
                </c:pt>
                <c:pt idx="1067">
                  <c:v>56</c:v>
                </c:pt>
                <c:pt idx="1068">
                  <c:v>55</c:v>
                </c:pt>
                <c:pt idx="1069">
                  <c:v>64</c:v>
                </c:pt>
                <c:pt idx="1070">
                  <c:v>62</c:v>
                </c:pt>
                <c:pt idx="1071">
                  <c:v>64</c:v>
                </c:pt>
                <c:pt idx="1072">
                  <c:v>64</c:v>
                </c:pt>
                <c:pt idx="1073">
                  <c:v>59</c:v>
                </c:pt>
                <c:pt idx="1074">
                  <c:v>59</c:v>
                </c:pt>
                <c:pt idx="1075">
                  <c:v>62</c:v>
                </c:pt>
                <c:pt idx="1076">
                  <c:v>57</c:v>
                </c:pt>
                <c:pt idx="1077">
                  <c:v>60</c:v>
                </c:pt>
                <c:pt idx="1078">
                  <c:v>66</c:v>
                </c:pt>
                <c:pt idx="1079">
                  <c:v>64</c:v>
                </c:pt>
                <c:pt idx="1080">
                  <c:v>63</c:v>
                </c:pt>
                <c:pt idx="1081">
                  <c:v>60</c:v>
                </c:pt>
                <c:pt idx="1082">
                  <c:v>63</c:v>
                </c:pt>
                <c:pt idx="1083">
                  <c:v>67</c:v>
                </c:pt>
                <c:pt idx="1084">
                  <c:v>68</c:v>
                </c:pt>
                <c:pt idx="1085">
                  <c:v>64</c:v>
                </c:pt>
                <c:pt idx="1086">
                  <c:v>56</c:v>
                </c:pt>
                <c:pt idx="1087">
                  <c:v>57</c:v>
                </c:pt>
                <c:pt idx="1088">
                  <c:v>63</c:v>
                </c:pt>
                <c:pt idx="1089">
                  <c:v>54</c:v>
                </c:pt>
                <c:pt idx="1090">
                  <c:v>65</c:v>
                </c:pt>
                <c:pt idx="1091">
                  <c:v>67</c:v>
                </c:pt>
                <c:pt idx="1092">
                  <c:v>55</c:v>
                </c:pt>
                <c:pt idx="1093">
                  <c:v>67</c:v>
                </c:pt>
                <c:pt idx="1094">
                  <c:v>55</c:v>
                </c:pt>
                <c:pt idx="109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1-400B-BCDF-117FEF68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708504"/>
        <c:axId val="1124710304"/>
      </c:lineChart>
      <c:dateAx>
        <c:axId val="11247085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10304"/>
        <c:crosses val="autoZero"/>
        <c:auto val="1"/>
        <c:lblOffset val="100"/>
        <c:baseTimeUnit val="days"/>
      </c:dateAx>
      <c:valAx>
        <c:axId val="11247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0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1478565179353"/>
          <c:y val="0.17171296296296298"/>
          <c:w val="0.87764129483814524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'Line Graph'!$A$1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 Graph'!$A$2:$A$37</c:f>
              <c:numCache>
                <c:formatCode>General</c:formatCode>
                <c:ptCount val="36"/>
                <c:pt idx="0">
                  <c:v>2022</c:v>
                </c:pt>
                <c:pt idx="1">
                  <c:v>2022</c:v>
                </c:pt>
                <c:pt idx="2">
                  <c:v>2022</c:v>
                </c:pt>
                <c:pt idx="3">
                  <c:v>2022</c:v>
                </c:pt>
                <c:pt idx="4">
                  <c:v>2022</c:v>
                </c:pt>
                <c:pt idx="5">
                  <c:v>2022</c:v>
                </c:pt>
                <c:pt idx="6">
                  <c:v>2022</c:v>
                </c:pt>
                <c:pt idx="7">
                  <c:v>2022</c:v>
                </c:pt>
                <c:pt idx="8">
                  <c:v>2022</c:v>
                </c:pt>
                <c:pt idx="9">
                  <c:v>2022</c:v>
                </c:pt>
                <c:pt idx="10">
                  <c:v>2022</c:v>
                </c:pt>
                <c:pt idx="11">
                  <c:v>2022</c:v>
                </c:pt>
                <c:pt idx="12">
                  <c:v>2023</c:v>
                </c:pt>
                <c:pt idx="13">
                  <c:v>2023</c:v>
                </c:pt>
                <c:pt idx="14">
                  <c:v>2023</c:v>
                </c:pt>
                <c:pt idx="15">
                  <c:v>2023</c:v>
                </c:pt>
                <c:pt idx="16">
                  <c:v>2023</c:v>
                </c:pt>
                <c:pt idx="17">
                  <c:v>2023</c:v>
                </c:pt>
                <c:pt idx="18">
                  <c:v>2023</c:v>
                </c:pt>
                <c:pt idx="19">
                  <c:v>2023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  <c:pt idx="28">
                  <c:v>2024</c:v>
                </c:pt>
                <c:pt idx="29">
                  <c:v>2024</c:v>
                </c:pt>
                <c:pt idx="30">
                  <c:v>2024</c:v>
                </c:pt>
                <c:pt idx="31">
                  <c:v>2024</c:v>
                </c:pt>
                <c:pt idx="32">
                  <c:v>2024</c:v>
                </c:pt>
                <c:pt idx="33">
                  <c:v>2024</c:v>
                </c:pt>
                <c:pt idx="34">
                  <c:v>2024</c:v>
                </c:pt>
                <c:pt idx="35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4D-4A80-8201-0CE05603B385}"/>
            </c:ext>
          </c:extLst>
        </c:ser>
        <c:ser>
          <c:idx val="1"/>
          <c:order val="1"/>
          <c:tx>
            <c:strRef>
              <c:f>'Line Graph'!$B$1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'Line Graph'!$B$2:$B$37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4D-4A80-8201-0CE05603B385}"/>
            </c:ext>
          </c:extLst>
        </c:ser>
        <c:ser>
          <c:idx val="2"/>
          <c:order val="2"/>
          <c:tx>
            <c:strRef>
              <c:f>'Line Graph'!$C$1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'Line Graph'!$C$2:$C$37</c:f>
              <c:numCache>
                <c:formatCode>General</c:formatCode>
                <c:ptCount val="36"/>
                <c:pt idx="0">
                  <c:v>630</c:v>
                </c:pt>
                <c:pt idx="1">
                  <c:v>601</c:v>
                </c:pt>
                <c:pt idx="2">
                  <c:v>680</c:v>
                </c:pt>
                <c:pt idx="3">
                  <c:v>743</c:v>
                </c:pt>
                <c:pt idx="4">
                  <c:v>790</c:v>
                </c:pt>
                <c:pt idx="5">
                  <c:v>789</c:v>
                </c:pt>
                <c:pt idx="6">
                  <c:v>834</c:v>
                </c:pt>
                <c:pt idx="7">
                  <c:v>895</c:v>
                </c:pt>
                <c:pt idx="8">
                  <c:v>878</c:v>
                </c:pt>
                <c:pt idx="9">
                  <c:v>950</c:v>
                </c:pt>
                <c:pt idx="10">
                  <c:v>944</c:v>
                </c:pt>
                <c:pt idx="11">
                  <c:v>1040</c:v>
                </c:pt>
                <c:pt idx="12">
                  <c:v>1043</c:v>
                </c:pt>
                <c:pt idx="13">
                  <c:v>955</c:v>
                </c:pt>
                <c:pt idx="14">
                  <c:v>1120</c:v>
                </c:pt>
                <c:pt idx="15">
                  <c:v>1146</c:v>
                </c:pt>
                <c:pt idx="16">
                  <c:v>1212</c:v>
                </c:pt>
                <c:pt idx="17">
                  <c:v>1190</c:v>
                </c:pt>
                <c:pt idx="18">
                  <c:v>1251</c:v>
                </c:pt>
                <c:pt idx="19">
                  <c:v>1268</c:v>
                </c:pt>
                <c:pt idx="20">
                  <c:v>1309</c:v>
                </c:pt>
                <c:pt idx="21">
                  <c:v>1403</c:v>
                </c:pt>
                <c:pt idx="22">
                  <c:v>1366</c:v>
                </c:pt>
                <c:pt idx="23">
                  <c:v>1426</c:v>
                </c:pt>
                <c:pt idx="24">
                  <c:v>1484</c:v>
                </c:pt>
                <c:pt idx="25">
                  <c:v>1433</c:v>
                </c:pt>
                <c:pt idx="26">
                  <c:v>1538</c:v>
                </c:pt>
                <c:pt idx="27">
                  <c:v>1510</c:v>
                </c:pt>
                <c:pt idx="28">
                  <c:v>1608</c:v>
                </c:pt>
                <c:pt idx="29">
                  <c:v>1601</c:v>
                </c:pt>
                <c:pt idx="30">
                  <c:v>1682</c:v>
                </c:pt>
                <c:pt idx="31">
                  <c:v>1765</c:v>
                </c:pt>
                <c:pt idx="32">
                  <c:v>1733</c:v>
                </c:pt>
                <c:pt idx="33">
                  <c:v>1801</c:v>
                </c:pt>
                <c:pt idx="34">
                  <c:v>1782</c:v>
                </c:pt>
                <c:pt idx="35">
                  <c:v>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4D-4A80-8201-0CE05603B385}"/>
            </c:ext>
          </c:extLst>
        </c:ser>
        <c:ser>
          <c:idx val="3"/>
          <c:order val="3"/>
          <c:tx>
            <c:strRef>
              <c:f>'Line Graph'!$D$1</c:f>
              <c:strCache>
                <c:ptCount val="1"/>
                <c:pt idx="0">
                  <c:v>unit_purchase_cost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'Line Graph'!$D$2:$D$37</c:f>
              <c:numCache>
                <c:formatCode>General</c:formatCode>
                <c:ptCount val="36"/>
                <c:pt idx="0">
                  <c:v>54.181290322580637</c:v>
                </c:pt>
                <c:pt idx="1">
                  <c:v>53.564642857142857</c:v>
                </c:pt>
                <c:pt idx="2">
                  <c:v>51.862903225806441</c:v>
                </c:pt>
                <c:pt idx="3">
                  <c:v>55.047999999999988</c:v>
                </c:pt>
                <c:pt idx="4">
                  <c:v>51.145483870967745</c:v>
                </c:pt>
                <c:pt idx="5">
                  <c:v>53.879333333333328</c:v>
                </c:pt>
                <c:pt idx="6">
                  <c:v>53.848387096774175</c:v>
                </c:pt>
                <c:pt idx="7">
                  <c:v>50.56903225806451</c:v>
                </c:pt>
                <c:pt idx="8">
                  <c:v>53.603333333333332</c:v>
                </c:pt>
                <c:pt idx="9">
                  <c:v>50.697096774193561</c:v>
                </c:pt>
                <c:pt idx="10">
                  <c:v>52.581333333333333</c:v>
                </c:pt>
                <c:pt idx="11">
                  <c:v>52.547096774193555</c:v>
                </c:pt>
                <c:pt idx="12">
                  <c:v>50.600645161290331</c:v>
                </c:pt>
                <c:pt idx="13">
                  <c:v>50.65</c:v>
                </c:pt>
                <c:pt idx="14">
                  <c:v>51.699032258064527</c:v>
                </c:pt>
                <c:pt idx="15">
                  <c:v>50.907666666666657</c:v>
                </c:pt>
                <c:pt idx="16">
                  <c:v>50.54354838709677</c:v>
                </c:pt>
                <c:pt idx="17">
                  <c:v>48.371333333333332</c:v>
                </c:pt>
                <c:pt idx="18">
                  <c:v>49.98935483870968</c:v>
                </c:pt>
                <c:pt idx="19">
                  <c:v>49.619677419354836</c:v>
                </c:pt>
                <c:pt idx="20">
                  <c:v>46.782333333333334</c:v>
                </c:pt>
                <c:pt idx="21">
                  <c:v>47.948709677419352</c:v>
                </c:pt>
                <c:pt idx="22">
                  <c:v>47.073999999999991</c:v>
                </c:pt>
                <c:pt idx="23">
                  <c:v>48.901935483870965</c:v>
                </c:pt>
                <c:pt idx="24">
                  <c:v>49.750645161290315</c:v>
                </c:pt>
                <c:pt idx="25">
                  <c:v>48.595862068965523</c:v>
                </c:pt>
                <c:pt idx="26">
                  <c:v>48.369032258064536</c:v>
                </c:pt>
                <c:pt idx="27">
                  <c:v>46.51</c:v>
                </c:pt>
                <c:pt idx="28">
                  <c:v>46.1225806451613</c:v>
                </c:pt>
                <c:pt idx="29">
                  <c:v>46.968666666666657</c:v>
                </c:pt>
                <c:pt idx="30">
                  <c:v>46.647419354838718</c:v>
                </c:pt>
                <c:pt idx="31">
                  <c:v>47.1</c:v>
                </c:pt>
                <c:pt idx="32">
                  <c:v>45.228999999999992</c:v>
                </c:pt>
                <c:pt idx="33">
                  <c:v>45.657419354838709</c:v>
                </c:pt>
                <c:pt idx="34">
                  <c:v>43.763999999999996</c:v>
                </c:pt>
                <c:pt idx="35">
                  <c:v>42.780645161290309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4D-4A80-8201-0CE05603B385}"/>
            </c:ext>
          </c:extLst>
        </c:ser>
        <c:ser>
          <c:idx val="4"/>
          <c:order val="4"/>
          <c:tx>
            <c:strRef>
              <c:f>'Line Graph'!$E$1</c:f>
              <c:strCache>
                <c:ptCount val="1"/>
                <c:pt idx="0">
                  <c:v>fixed_order_cost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'Line Graph'!$E$2:$E$37</c:f>
              <c:numCache>
                <c:formatCode>General</c:formatCode>
                <c:ptCount val="36"/>
                <c:pt idx="0">
                  <c:v>172.07838709677426</c:v>
                </c:pt>
                <c:pt idx="1">
                  <c:v>169.1310714285714</c:v>
                </c:pt>
                <c:pt idx="2">
                  <c:v>162.68870967741935</c:v>
                </c:pt>
                <c:pt idx="3">
                  <c:v>170.15966666666665</c:v>
                </c:pt>
                <c:pt idx="4">
                  <c:v>164.42483870967749</c:v>
                </c:pt>
                <c:pt idx="5">
                  <c:v>166.238</c:v>
                </c:pt>
                <c:pt idx="6">
                  <c:v>168.40064516129033</c:v>
                </c:pt>
                <c:pt idx="7">
                  <c:v>171.27709677419352</c:v>
                </c:pt>
                <c:pt idx="8">
                  <c:v>180.11500000000007</c:v>
                </c:pt>
                <c:pt idx="9">
                  <c:v>165.93806451612906</c:v>
                </c:pt>
                <c:pt idx="10">
                  <c:v>163.10666666666668</c:v>
                </c:pt>
                <c:pt idx="11">
                  <c:v>172.67258064516133</c:v>
                </c:pt>
                <c:pt idx="12">
                  <c:v>171.86193548387098</c:v>
                </c:pt>
                <c:pt idx="13">
                  <c:v>172.21821428571428</c:v>
                </c:pt>
                <c:pt idx="14">
                  <c:v>169.31258064516132</c:v>
                </c:pt>
                <c:pt idx="15">
                  <c:v>171.00000000000003</c:v>
                </c:pt>
                <c:pt idx="16">
                  <c:v>158.23387096774192</c:v>
                </c:pt>
                <c:pt idx="17">
                  <c:v>167.26666666666671</c:v>
                </c:pt>
                <c:pt idx="18">
                  <c:v>174.76870967741939</c:v>
                </c:pt>
                <c:pt idx="19">
                  <c:v>163.41580645161292</c:v>
                </c:pt>
                <c:pt idx="20">
                  <c:v>164.61066666666662</c:v>
                </c:pt>
                <c:pt idx="21">
                  <c:v>172.19483870967744</c:v>
                </c:pt>
                <c:pt idx="22">
                  <c:v>158.39133333333334</c:v>
                </c:pt>
                <c:pt idx="23">
                  <c:v>175.79999999999998</c:v>
                </c:pt>
                <c:pt idx="24">
                  <c:v>179.91322580645163</c:v>
                </c:pt>
                <c:pt idx="25">
                  <c:v>166.02965517241378</c:v>
                </c:pt>
                <c:pt idx="26">
                  <c:v>169.6616129032258</c:v>
                </c:pt>
                <c:pt idx="27">
                  <c:v>167.34533333333331</c:v>
                </c:pt>
                <c:pt idx="28">
                  <c:v>176.0732258064516</c:v>
                </c:pt>
                <c:pt idx="29">
                  <c:v>171.45699999999999</c:v>
                </c:pt>
                <c:pt idx="30">
                  <c:v>162.29032258064515</c:v>
                </c:pt>
                <c:pt idx="31">
                  <c:v>173.80225806451611</c:v>
                </c:pt>
                <c:pt idx="32">
                  <c:v>166.10666666666668</c:v>
                </c:pt>
                <c:pt idx="33">
                  <c:v>168.3106451612903</c:v>
                </c:pt>
                <c:pt idx="34">
                  <c:v>171.20833333333334</c:v>
                </c:pt>
                <c:pt idx="35">
                  <c:v>172.63548387096776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4D-4A80-8201-0CE05603B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080544"/>
        <c:axId val="1226087024"/>
      </c:lineChart>
      <c:catAx>
        <c:axId val="12260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87024"/>
        <c:crosses val="autoZero"/>
        <c:auto val="1"/>
        <c:lblAlgn val="ctr"/>
        <c:lblOffset val="100"/>
        <c:noMultiLvlLbl val="0"/>
      </c:catAx>
      <c:valAx>
        <c:axId val="12260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'sawtooth chart'!$A$1:$A$365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'sawtooth chart'!$B$1:$B$365</c:f>
              <c:numCache>
                <c:formatCode>0.00</c:formatCode>
                <c:ptCount val="365"/>
                <c:pt idx="0">
                  <c:v>875.18946951268697</c:v>
                </c:pt>
                <c:pt idx="1">
                  <c:v>820.84946951268694</c:v>
                </c:pt>
                <c:pt idx="2">
                  <c:v>766.50946951268691</c:v>
                </c:pt>
                <c:pt idx="3">
                  <c:v>712.16946951268687</c:v>
                </c:pt>
                <c:pt idx="4">
                  <c:v>657.82946951268684</c:v>
                </c:pt>
                <c:pt idx="5">
                  <c:v>603.48946951268681</c:v>
                </c:pt>
                <c:pt idx="6">
                  <c:v>549.14946951268678</c:v>
                </c:pt>
                <c:pt idx="7">
                  <c:v>494.80946951268675</c:v>
                </c:pt>
                <c:pt idx="8">
                  <c:v>440.46946951268671</c:v>
                </c:pt>
                <c:pt idx="9">
                  <c:v>386.12946951268668</c:v>
                </c:pt>
                <c:pt idx="10">
                  <c:v>331.78946951268665</c:v>
                </c:pt>
                <c:pt idx="11">
                  <c:v>277.44946951268662</c:v>
                </c:pt>
                <c:pt idx="12">
                  <c:v>223.10946951268662</c:v>
                </c:pt>
                <c:pt idx="13">
                  <c:v>168.76946951268661</c:v>
                </c:pt>
                <c:pt idx="14">
                  <c:v>114.42946951268661</c:v>
                </c:pt>
                <c:pt idx="15">
                  <c:v>60.089469512686605</c:v>
                </c:pt>
                <c:pt idx="16">
                  <c:v>5.749469512686602</c:v>
                </c:pt>
                <c:pt idx="17">
                  <c:v>826.59893902537351</c:v>
                </c:pt>
                <c:pt idx="18">
                  <c:v>772.25893902537348</c:v>
                </c:pt>
                <c:pt idx="19">
                  <c:v>717.91893902537345</c:v>
                </c:pt>
                <c:pt idx="20">
                  <c:v>663.57893902537342</c:v>
                </c:pt>
                <c:pt idx="21">
                  <c:v>609.23893902537338</c:v>
                </c:pt>
                <c:pt idx="22">
                  <c:v>554.89893902537335</c:v>
                </c:pt>
                <c:pt idx="23">
                  <c:v>500.55893902537332</c:v>
                </c:pt>
                <c:pt idx="24">
                  <c:v>446.21893902537329</c:v>
                </c:pt>
                <c:pt idx="25">
                  <c:v>391.87893902537326</c:v>
                </c:pt>
                <c:pt idx="26">
                  <c:v>337.53893902537322</c:v>
                </c:pt>
                <c:pt idx="27">
                  <c:v>283.19893902537319</c:v>
                </c:pt>
                <c:pt idx="28">
                  <c:v>228.85893902537319</c:v>
                </c:pt>
                <c:pt idx="29">
                  <c:v>174.51893902537319</c:v>
                </c:pt>
                <c:pt idx="30">
                  <c:v>120.17893902537318</c:v>
                </c:pt>
                <c:pt idx="31">
                  <c:v>65.838939025373179</c:v>
                </c:pt>
                <c:pt idx="32">
                  <c:v>11.498939025373176</c:v>
                </c:pt>
                <c:pt idx="33">
                  <c:v>832.34840853806008</c:v>
                </c:pt>
                <c:pt idx="34">
                  <c:v>778.00840853806005</c:v>
                </c:pt>
                <c:pt idx="35">
                  <c:v>723.66840853806002</c:v>
                </c:pt>
                <c:pt idx="36">
                  <c:v>669.32840853805999</c:v>
                </c:pt>
                <c:pt idx="37">
                  <c:v>614.98840853805996</c:v>
                </c:pt>
                <c:pt idx="38">
                  <c:v>560.64840853805993</c:v>
                </c:pt>
                <c:pt idx="39">
                  <c:v>506.30840853805989</c:v>
                </c:pt>
                <c:pt idx="40">
                  <c:v>451.96840853805986</c:v>
                </c:pt>
                <c:pt idx="41">
                  <c:v>397.62840853805983</c:v>
                </c:pt>
                <c:pt idx="42">
                  <c:v>343.2884085380598</c:v>
                </c:pt>
                <c:pt idx="43">
                  <c:v>288.94840853805977</c:v>
                </c:pt>
                <c:pt idx="44">
                  <c:v>234.60840853805976</c:v>
                </c:pt>
                <c:pt idx="45">
                  <c:v>180.26840853805976</c:v>
                </c:pt>
                <c:pt idx="46">
                  <c:v>125.92840853805976</c:v>
                </c:pt>
                <c:pt idx="47">
                  <c:v>71.588408538059753</c:v>
                </c:pt>
                <c:pt idx="48">
                  <c:v>17.248408538059749</c:v>
                </c:pt>
                <c:pt idx="49">
                  <c:v>838.09787805074666</c:v>
                </c:pt>
                <c:pt idx="50">
                  <c:v>783.75787805074663</c:v>
                </c:pt>
                <c:pt idx="51">
                  <c:v>729.41787805074659</c:v>
                </c:pt>
                <c:pt idx="52">
                  <c:v>675.07787805074656</c:v>
                </c:pt>
                <c:pt idx="53">
                  <c:v>620.73787805074653</c:v>
                </c:pt>
                <c:pt idx="54">
                  <c:v>566.3978780507465</c:v>
                </c:pt>
                <c:pt idx="55">
                  <c:v>512.05787805074647</c:v>
                </c:pt>
                <c:pt idx="56">
                  <c:v>457.71787805074644</c:v>
                </c:pt>
                <c:pt idx="57">
                  <c:v>403.3778780507464</c:v>
                </c:pt>
                <c:pt idx="58">
                  <c:v>349.03787805074637</c:v>
                </c:pt>
                <c:pt idx="59">
                  <c:v>294.69787805074634</c:v>
                </c:pt>
                <c:pt idx="60">
                  <c:v>240.35787805074634</c:v>
                </c:pt>
                <c:pt idx="61">
                  <c:v>186.01787805074633</c:v>
                </c:pt>
                <c:pt idx="62">
                  <c:v>131.67787805074633</c:v>
                </c:pt>
                <c:pt idx="63">
                  <c:v>77.337878050746326</c:v>
                </c:pt>
                <c:pt idx="64">
                  <c:v>22.997878050746323</c:v>
                </c:pt>
                <c:pt idx="65">
                  <c:v>843.84734756343323</c:v>
                </c:pt>
                <c:pt idx="66">
                  <c:v>789.5073475634332</c:v>
                </c:pt>
                <c:pt idx="67">
                  <c:v>735.16734756343317</c:v>
                </c:pt>
                <c:pt idx="68">
                  <c:v>680.82734756343314</c:v>
                </c:pt>
                <c:pt idx="69">
                  <c:v>626.4873475634331</c:v>
                </c:pt>
                <c:pt idx="70">
                  <c:v>572.14734756343307</c:v>
                </c:pt>
                <c:pt idx="71">
                  <c:v>517.80734756343304</c:v>
                </c:pt>
                <c:pt idx="72">
                  <c:v>463.46734756343301</c:v>
                </c:pt>
                <c:pt idx="73">
                  <c:v>409.12734756343298</c:v>
                </c:pt>
                <c:pt idx="74">
                  <c:v>354.78734756343295</c:v>
                </c:pt>
                <c:pt idx="75">
                  <c:v>300.44734756343291</c:v>
                </c:pt>
                <c:pt idx="76">
                  <c:v>246.10734756343291</c:v>
                </c:pt>
                <c:pt idx="77">
                  <c:v>191.76734756343291</c:v>
                </c:pt>
                <c:pt idx="78">
                  <c:v>137.4273475634329</c:v>
                </c:pt>
                <c:pt idx="79">
                  <c:v>83.0873475634329</c:v>
                </c:pt>
                <c:pt idx="80">
                  <c:v>28.747347563432896</c:v>
                </c:pt>
                <c:pt idx="81">
                  <c:v>849.59681707611981</c:v>
                </c:pt>
                <c:pt idx="82">
                  <c:v>795.25681707611977</c:v>
                </c:pt>
                <c:pt idx="83">
                  <c:v>740.91681707611974</c:v>
                </c:pt>
                <c:pt idx="84">
                  <c:v>686.57681707611971</c:v>
                </c:pt>
                <c:pt idx="85">
                  <c:v>632.23681707611968</c:v>
                </c:pt>
                <c:pt idx="86">
                  <c:v>577.89681707611965</c:v>
                </c:pt>
                <c:pt idx="87">
                  <c:v>523.55681707611961</c:v>
                </c:pt>
                <c:pt idx="88">
                  <c:v>469.21681707611958</c:v>
                </c:pt>
                <c:pt idx="89">
                  <c:v>414.87681707611955</c:v>
                </c:pt>
                <c:pt idx="90">
                  <c:v>360.53681707611952</c:v>
                </c:pt>
                <c:pt idx="91">
                  <c:v>306.19681707611949</c:v>
                </c:pt>
                <c:pt idx="92">
                  <c:v>251.85681707611948</c:v>
                </c:pt>
                <c:pt idx="93">
                  <c:v>197.51681707611948</c:v>
                </c:pt>
                <c:pt idx="94">
                  <c:v>143.17681707611948</c:v>
                </c:pt>
                <c:pt idx="95">
                  <c:v>88.836817076119473</c:v>
                </c:pt>
                <c:pt idx="96">
                  <c:v>34.49681707611947</c:v>
                </c:pt>
                <c:pt idx="97">
                  <c:v>855.34628658880638</c:v>
                </c:pt>
                <c:pt idx="98">
                  <c:v>801.00628658880635</c:v>
                </c:pt>
                <c:pt idx="99">
                  <c:v>746.66628658880632</c:v>
                </c:pt>
                <c:pt idx="100">
                  <c:v>692.32628658880628</c:v>
                </c:pt>
                <c:pt idx="101">
                  <c:v>637.98628658880625</c:v>
                </c:pt>
                <c:pt idx="102">
                  <c:v>583.64628658880622</c:v>
                </c:pt>
                <c:pt idx="103">
                  <c:v>529.30628658880619</c:v>
                </c:pt>
                <c:pt idx="104">
                  <c:v>474.96628658880616</c:v>
                </c:pt>
                <c:pt idx="105">
                  <c:v>420.62628658880612</c:v>
                </c:pt>
                <c:pt idx="106">
                  <c:v>366.28628658880609</c:v>
                </c:pt>
                <c:pt idx="107">
                  <c:v>311.94628658880606</c:v>
                </c:pt>
                <c:pt idx="108">
                  <c:v>257.60628658880603</c:v>
                </c:pt>
                <c:pt idx="109">
                  <c:v>203.26628658880603</c:v>
                </c:pt>
                <c:pt idx="110">
                  <c:v>148.92628658880602</c:v>
                </c:pt>
                <c:pt idx="111">
                  <c:v>94.586286588806018</c:v>
                </c:pt>
                <c:pt idx="112">
                  <c:v>40.246286588806015</c:v>
                </c:pt>
                <c:pt idx="113">
                  <c:v>861.09575610149295</c:v>
                </c:pt>
                <c:pt idx="114">
                  <c:v>806.75575610149292</c:v>
                </c:pt>
                <c:pt idx="115">
                  <c:v>752.41575610149289</c:v>
                </c:pt>
                <c:pt idx="116">
                  <c:v>698.07575610149286</c:v>
                </c:pt>
                <c:pt idx="117">
                  <c:v>643.73575610149283</c:v>
                </c:pt>
                <c:pt idx="118">
                  <c:v>589.39575610149279</c:v>
                </c:pt>
                <c:pt idx="119">
                  <c:v>535.05575610149276</c:v>
                </c:pt>
                <c:pt idx="120">
                  <c:v>480.71575610149273</c:v>
                </c:pt>
                <c:pt idx="121">
                  <c:v>426.3757561014927</c:v>
                </c:pt>
                <c:pt idx="122">
                  <c:v>372.03575610149267</c:v>
                </c:pt>
                <c:pt idx="123">
                  <c:v>317.69575610149263</c:v>
                </c:pt>
                <c:pt idx="124">
                  <c:v>263.3557561014926</c:v>
                </c:pt>
                <c:pt idx="125">
                  <c:v>209.0157561014926</c:v>
                </c:pt>
                <c:pt idx="126">
                  <c:v>154.6757561014926</c:v>
                </c:pt>
                <c:pt idx="127">
                  <c:v>100.33575610149259</c:v>
                </c:pt>
                <c:pt idx="128">
                  <c:v>45.995756101492589</c:v>
                </c:pt>
                <c:pt idx="129">
                  <c:v>866.84522561417953</c:v>
                </c:pt>
                <c:pt idx="130">
                  <c:v>812.50522561417949</c:v>
                </c:pt>
                <c:pt idx="131">
                  <c:v>758.16522561417946</c:v>
                </c:pt>
                <c:pt idx="132">
                  <c:v>703.82522561417943</c:v>
                </c:pt>
                <c:pt idx="133">
                  <c:v>649.4852256141794</c:v>
                </c:pt>
                <c:pt idx="134">
                  <c:v>595.14522561417937</c:v>
                </c:pt>
                <c:pt idx="135">
                  <c:v>540.80522561417934</c:v>
                </c:pt>
                <c:pt idx="136">
                  <c:v>486.4652256141793</c:v>
                </c:pt>
                <c:pt idx="137">
                  <c:v>432.12522561417927</c:v>
                </c:pt>
                <c:pt idx="138">
                  <c:v>377.78522561417924</c:v>
                </c:pt>
                <c:pt idx="139">
                  <c:v>323.44522561417921</c:v>
                </c:pt>
                <c:pt idx="140">
                  <c:v>269.10522561417918</c:v>
                </c:pt>
                <c:pt idx="141">
                  <c:v>214.76522561417917</c:v>
                </c:pt>
                <c:pt idx="142">
                  <c:v>160.42522561417917</c:v>
                </c:pt>
                <c:pt idx="143">
                  <c:v>106.08522561417917</c:v>
                </c:pt>
                <c:pt idx="144">
                  <c:v>51.745225614179162</c:v>
                </c:pt>
                <c:pt idx="145">
                  <c:v>872.5946951268661</c:v>
                </c:pt>
                <c:pt idx="146">
                  <c:v>818.25469512686607</c:v>
                </c:pt>
                <c:pt idx="147">
                  <c:v>763.91469512686604</c:v>
                </c:pt>
                <c:pt idx="148">
                  <c:v>709.574695126866</c:v>
                </c:pt>
                <c:pt idx="149">
                  <c:v>655.23469512686597</c:v>
                </c:pt>
                <c:pt idx="150">
                  <c:v>600.89469512686594</c:v>
                </c:pt>
                <c:pt idx="151">
                  <c:v>546.55469512686591</c:v>
                </c:pt>
                <c:pt idx="152">
                  <c:v>492.21469512686588</c:v>
                </c:pt>
                <c:pt idx="153">
                  <c:v>437.87469512686584</c:v>
                </c:pt>
                <c:pt idx="154">
                  <c:v>383.53469512686581</c:v>
                </c:pt>
                <c:pt idx="155">
                  <c:v>329.19469512686578</c:v>
                </c:pt>
                <c:pt idx="156">
                  <c:v>274.85469512686575</c:v>
                </c:pt>
                <c:pt idx="157">
                  <c:v>220.51469512686575</c:v>
                </c:pt>
                <c:pt idx="158">
                  <c:v>166.17469512686574</c:v>
                </c:pt>
                <c:pt idx="159">
                  <c:v>111.83469512686574</c:v>
                </c:pt>
                <c:pt idx="160">
                  <c:v>57.494695126865736</c:v>
                </c:pt>
                <c:pt idx="161">
                  <c:v>3.1546951268657324</c:v>
                </c:pt>
                <c:pt idx="162">
                  <c:v>824.00416463955264</c:v>
                </c:pt>
                <c:pt idx="163">
                  <c:v>769.66416463955261</c:v>
                </c:pt>
                <c:pt idx="164">
                  <c:v>715.32416463955258</c:v>
                </c:pt>
                <c:pt idx="165">
                  <c:v>660.98416463955255</c:v>
                </c:pt>
                <c:pt idx="166">
                  <c:v>606.64416463955251</c:v>
                </c:pt>
                <c:pt idx="167">
                  <c:v>552.30416463955248</c:v>
                </c:pt>
                <c:pt idx="168">
                  <c:v>497.96416463955245</c:v>
                </c:pt>
                <c:pt idx="169">
                  <c:v>443.62416463955242</c:v>
                </c:pt>
                <c:pt idx="170">
                  <c:v>389.28416463955239</c:v>
                </c:pt>
                <c:pt idx="171">
                  <c:v>334.94416463955235</c:v>
                </c:pt>
                <c:pt idx="172">
                  <c:v>280.60416463955232</c:v>
                </c:pt>
                <c:pt idx="173">
                  <c:v>226.26416463955232</c:v>
                </c:pt>
                <c:pt idx="174">
                  <c:v>171.92416463955232</c:v>
                </c:pt>
                <c:pt idx="175">
                  <c:v>117.58416463955231</c:v>
                </c:pt>
                <c:pt idx="176">
                  <c:v>63.244164639552309</c:v>
                </c:pt>
                <c:pt idx="177">
                  <c:v>8.904164639552306</c:v>
                </c:pt>
                <c:pt idx="178">
                  <c:v>829.75363415223921</c:v>
                </c:pt>
                <c:pt idx="179">
                  <c:v>775.41363415223918</c:v>
                </c:pt>
                <c:pt idx="180">
                  <c:v>721.07363415223915</c:v>
                </c:pt>
                <c:pt idx="181">
                  <c:v>666.73363415223912</c:v>
                </c:pt>
                <c:pt idx="182">
                  <c:v>612.39363415223909</c:v>
                </c:pt>
                <c:pt idx="183">
                  <c:v>558.05363415223906</c:v>
                </c:pt>
                <c:pt idx="184">
                  <c:v>503.71363415223902</c:v>
                </c:pt>
                <c:pt idx="185">
                  <c:v>449.37363415223899</c:v>
                </c:pt>
                <c:pt idx="186">
                  <c:v>395.03363415223896</c:v>
                </c:pt>
                <c:pt idx="187">
                  <c:v>340.69363415223893</c:v>
                </c:pt>
                <c:pt idx="188">
                  <c:v>286.3536341522389</c:v>
                </c:pt>
                <c:pt idx="189">
                  <c:v>232.01363415223889</c:v>
                </c:pt>
                <c:pt idx="190">
                  <c:v>177.67363415223889</c:v>
                </c:pt>
                <c:pt idx="191">
                  <c:v>123.33363415223889</c:v>
                </c:pt>
                <c:pt idx="192">
                  <c:v>68.993634152238883</c:v>
                </c:pt>
                <c:pt idx="193">
                  <c:v>14.65363415223888</c:v>
                </c:pt>
                <c:pt idx="194">
                  <c:v>835.50310366492579</c:v>
                </c:pt>
                <c:pt idx="195">
                  <c:v>781.16310366492576</c:v>
                </c:pt>
                <c:pt idx="196">
                  <c:v>726.82310366492572</c:v>
                </c:pt>
                <c:pt idx="197">
                  <c:v>672.48310366492569</c:v>
                </c:pt>
                <c:pt idx="198">
                  <c:v>618.14310366492566</c:v>
                </c:pt>
                <c:pt idx="199">
                  <c:v>563.80310366492563</c:v>
                </c:pt>
                <c:pt idx="200">
                  <c:v>509.4631036649256</c:v>
                </c:pt>
                <c:pt idx="201">
                  <c:v>455.12310366492557</c:v>
                </c:pt>
                <c:pt idx="202">
                  <c:v>400.78310366492553</c:v>
                </c:pt>
                <c:pt idx="203">
                  <c:v>346.4431036649255</c:v>
                </c:pt>
                <c:pt idx="204">
                  <c:v>292.10310366492547</c:v>
                </c:pt>
                <c:pt idx="205">
                  <c:v>237.76310366492547</c:v>
                </c:pt>
                <c:pt idx="206">
                  <c:v>183.42310366492546</c:v>
                </c:pt>
                <c:pt idx="207">
                  <c:v>129.08310366492546</c:v>
                </c:pt>
                <c:pt idx="208">
                  <c:v>74.743103664925457</c:v>
                </c:pt>
                <c:pt idx="209">
                  <c:v>20.403103664925453</c:v>
                </c:pt>
                <c:pt idx="210">
                  <c:v>841.25257317761236</c:v>
                </c:pt>
                <c:pt idx="211">
                  <c:v>786.91257317761233</c:v>
                </c:pt>
                <c:pt idx="212">
                  <c:v>732.5725731776123</c:v>
                </c:pt>
                <c:pt idx="213">
                  <c:v>678.23257317761227</c:v>
                </c:pt>
                <c:pt idx="214">
                  <c:v>623.89257317761223</c:v>
                </c:pt>
                <c:pt idx="215">
                  <c:v>569.5525731776122</c:v>
                </c:pt>
                <c:pt idx="216">
                  <c:v>515.21257317761217</c:v>
                </c:pt>
                <c:pt idx="217">
                  <c:v>460.87257317761214</c:v>
                </c:pt>
                <c:pt idx="218">
                  <c:v>406.53257317761211</c:v>
                </c:pt>
                <c:pt idx="219">
                  <c:v>352.19257317761208</c:v>
                </c:pt>
                <c:pt idx="220">
                  <c:v>297.85257317761204</c:v>
                </c:pt>
                <c:pt idx="221">
                  <c:v>243.51257317761204</c:v>
                </c:pt>
                <c:pt idx="222">
                  <c:v>189.17257317761204</c:v>
                </c:pt>
                <c:pt idx="223">
                  <c:v>134.83257317761203</c:v>
                </c:pt>
                <c:pt idx="224">
                  <c:v>80.49257317761203</c:v>
                </c:pt>
                <c:pt idx="225">
                  <c:v>26.152573177612027</c:v>
                </c:pt>
                <c:pt idx="226">
                  <c:v>847.00204269029894</c:v>
                </c:pt>
                <c:pt idx="227">
                  <c:v>792.6620426902989</c:v>
                </c:pt>
                <c:pt idx="228">
                  <c:v>738.32204269029887</c:v>
                </c:pt>
                <c:pt idx="229">
                  <c:v>683.98204269029884</c:v>
                </c:pt>
                <c:pt idx="230">
                  <c:v>629.64204269029881</c:v>
                </c:pt>
                <c:pt idx="231">
                  <c:v>575.30204269029878</c:v>
                </c:pt>
                <c:pt idx="232">
                  <c:v>520.96204269029874</c:v>
                </c:pt>
                <c:pt idx="233">
                  <c:v>466.62204269029871</c:v>
                </c:pt>
                <c:pt idx="234">
                  <c:v>412.28204269029868</c:v>
                </c:pt>
                <c:pt idx="235">
                  <c:v>357.94204269029865</c:v>
                </c:pt>
                <c:pt idx="236">
                  <c:v>303.60204269029862</c:v>
                </c:pt>
                <c:pt idx="237">
                  <c:v>249.26204269029861</c:v>
                </c:pt>
                <c:pt idx="238">
                  <c:v>194.92204269029861</c:v>
                </c:pt>
                <c:pt idx="239">
                  <c:v>140.58204269029861</c:v>
                </c:pt>
                <c:pt idx="240">
                  <c:v>86.242042690298604</c:v>
                </c:pt>
                <c:pt idx="241">
                  <c:v>31.9020426902986</c:v>
                </c:pt>
                <c:pt idx="242">
                  <c:v>852.75151220298551</c:v>
                </c:pt>
                <c:pt idx="243">
                  <c:v>798.41151220298548</c:v>
                </c:pt>
                <c:pt idx="244">
                  <c:v>744.07151220298545</c:v>
                </c:pt>
                <c:pt idx="245">
                  <c:v>689.73151220298541</c:v>
                </c:pt>
                <c:pt idx="246">
                  <c:v>635.39151220298538</c:v>
                </c:pt>
                <c:pt idx="247">
                  <c:v>581.05151220298535</c:v>
                </c:pt>
                <c:pt idx="248">
                  <c:v>526.71151220298532</c:v>
                </c:pt>
                <c:pt idx="249">
                  <c:v>472.37151220298529</c:v>
                </c:pt>
                <c:pt idx="250">
                  <c:v>418.03151220298525</c:v>
                </c:pt>
                <c:pt idx="251">
                  <c:v>363.69151220298522</c:v>
                </c:pt>
                <c:pt idx="252">
                  <c:v>309.35151220298519</c:v>
                </c:pt>
                <c:pt idx="253">
                  <c:v>255.01151220298519</c:v>
                </c:pt>
                <c:pt idx="254">
                  <c:v>200.67151220298518</c:v>
                </c:pt>
                <c:pt idx="255">
                  <c:v>146.33151220298518</c:v>
                </c:pt>
                <c:pt idx="256">
                  <c:v>91.991512202985177</c:v>
                </c:pt>
                <c:pt idx="257">
                  <c:v>37.651512202985174</c:v>
                </c:pt>
                <c:pt idx="258">
                  <c:v>858.50098171567208</c:v>
                </c:pt>
                <c:pt idx="259">
                  <c:v>804.16098171567205</c:v>
                </c:pt>
                <c:pt idx="260">
                  <c:v>749.82098171567202</c:v>
                </c:pt>
                <c:pt idx="261">
                  <c:v>695.48098171567199</c:v>
                </c:pt>
                <c:pt idx="262">
                  <c:v>641.14098171567196</c:v>
                </c:pt>
                <c:pt idx="263">
                  <c:v>586.80098171567192</c:v>
                </c:pt>
                <c:pt idx="264">
                  <c:v>532.46098171567189</c:v>
                </c:pt>
                <c:pt idx="265">
                  <c:v>478.12098171567186</c:v>
                </c:pt>
                <c:pt idx="266">
                  <c:v>423.78098171567183</c:v>
                </c:pt>
                <c:pt idx="267">
                  <c:v>369.4409817156718</c:v>
                </c:pt>
                <c:pt idx="268">
                  <c:v>315.10098171567176</c:v>
                </c:pt>
                <c:pt idx="269">
                  <c:v>260.76098171567173</c:v>
                </c:pt>
                <c:pt idx="270">
                  <c:v>206.42098171567173</c:v>
                </c:pt>
                <c:pt idx="271">
                  <c:v>152.08098171567173</c:v>
                </c:pt>
                <c:pt idx="272">
                  <c:v>97.740981715671722</c:v>
                </c:pt>
                <c:pt idx="273">
                  <c:v>43.400981715671719</c:v>
                </c:pt>
                <c:pt idx="274">
                  <c:v>864.25045122835866</c:v>
                </c:pt>
                <c:pt idx="275">
                  <c:v>809.91045122835862</c:v>
                </c:pt>
                <c:pt idx="276">
                  <c:v>755.57045122835859</c:v>
                </c:pt>
                <c:pt idx="277">
                  <c:v>701.23045122835856</c:v>
                </c:pt>
                <c:pt idx="278">
                  <c:v>646.89045122835853</c:v>
                </c:pt>
                <c:pt idx="279">
                  <c:v>592.5504512283585</c:v>
                </c:pt>
                <c:pt idx="280">
                  <c:v>538.21045122835847</c:v>
                </c:pt>
                <c:pt idx="281">
                  <c:v>483.87045122835843</c:v>
                </c:pt>
                <c:pt idx="282">
                  <c:v>429.5304512283584</c:v>
                </c:pt>
                <c:pt idx="283">
                  <c:v>375.19045122835837</c:v>
                </c:pt>
                <c:pt idx="284">
                  <c:v>320.85045122835834</c:v>
                </c:pt>
                <c:pt idx="285">
                  <c:v>266.51045122835831</c:v>
                </c:pt>
                <c:pt idx="286">
                  <c:v>212.1704512283583</c:v>
                </c:pt>
                <c:pt idx="287">
                  <c:v>157.8304512283583</c:v>
                </c:pt>
                <c:pt idx="288">
                  <c:v>103.4904512283583</c:v>
                </c:pt>
                <c:pt idx="289">
                  <c:v>49.150451228358293</c:v>
                </c:pt>
                <c:pt idx="290">
                  <c:v>869.99992074104523</c:v>
                </c:pt>
                <c:pt idx="291">
                  <c:v>815.6599207410452</c:v>
                </c:pt>
                <c:pt idx="292">
                  <c:v>761.31992074104517</c:v>
                </c:pt>
                <c:pt idx="293">
                  <c:v>706.97992074104513</c:v>
                </c:pt>
                <c:pt idx="294">
                  <c:v>652.6399207410451</c:v>
                </c:pt>
                <c:pt idx="295">
                  <c:v>598.29992074104507</c:v>
                </c:pt>
                <c:pt idx="296">
                  <c:v>543.95992074104504</c:v>
                </c:pt>
                <c:pt idx="297">
                  <c:v>489.61992074104501</c:v>
                </c:pt>
                <c:pt idx="298">
                  <c:v>435.27992074104498</c:v>
                </c:pt>
                <c:pt idx="299">
                  <c:v>380.93992074104494</c:v>
                </c:pt>
                <c:pt idx="300">
                  <c:v>326.59992074104491</c:v>
                </c:pt>
                <c:pt idx="301">
                  <c:v>272.25992074104488</c:v>
                </c:pt>
                <c:pt idx="302">
                  <c:v>217.91992074104488</c:v>
                </c:pt>
                <c:pt idx="303">
                  <c:v>163.57992074104487</c:v>
                </c:pt>
                <c:pt idx="304">
                  <c:v>109.23992074104487</c:v>
                </c:pt>
                <c:pt idx="305">
                  <c:v>54.899920741044866</c:v>
                </c:pt>
                <c:pt idx="306">
                  <c:v>0.55992074104486278</c:v>
                </c:pt>
                <c:pt idx="307">
                  <c:v>821.40939025373177</c:v>
                </c:pt>
                <c:pt idx="308">
                  <c:v>767.06939025373174</c:v>
                </c:pt>
                <c:pt idx="309">
                  <c:v>712.72939025373171</c:v>
                </c:pt>
                <c:pt idx="310">
                  <c:v>658.38939025373168</c:v>
                </c:pt>
                <c:pt idx="311">
                  <c:v>604.04939025373164</c:v>
                </c:pt>
                <c:pt idx="312">
                  <c:v>549.70939025373161</c:v>
                </c:pt>
                <c:pt idx="313">
                  <c:v>495.36939025373158</c:v>
                </c:pt>
                <c:pt idx="314">
                  <c:v>441.02939025373155</c:v>
                </c:pt>
                <c:pt idx="315">
                  <c:v>386.68939025373152</c:v>
                </c:pt>
                <c:pt idx="316">
                  <c:v>332.34939025373149</c:v>
                </c:pt>
                <c:pt idx="317">
                  <c:v>278.00939025373145</c:v>
                </c:pt>
                <c:pt idx="318">
                  <c:v>223.66939025373145</c:v>
                </c:pt>
                <c:pt idx="319">
                  <c:v>169.32939025373145</c:v>
                </c:pt>
                <c:pt idx="320">
                  <c:v>114.98939025373144</c:v>
                </c:pt>
                <c:pt idx="321">
                  <c:v>60.64939025373144</c:v>
                </c:pt>
                <c:pt idx="322">
                  <c:v>6.3093902537314364</c:v>
                </c:pt>
                <c:pt idx="323">
                  <c:v>827.15885976641835</c:v>
                </c:pt>
                <c:pt idx="324">
                  <c:v>772.81885976641831</c:v>
                </c:pt>
                <c:pt idx="325">
                  <c:v>718.47885976641828</c:v>
                </c:pt>
                <c:pt idx="326">
                  <c:v>664.13885976641825</c:v>
                </c:pt>
                <c:pt idx="327">
                  <c:v>609.79885976641822</c:v>
                </c:pt>
                <c:pt idx="328">
                  <c:v>555.45885976641819</c:v>
                </c:pt>
                <c:pt idx="329">
                  <c:v>501.11885976641815</c:v>
                </c:pt>
                <c:pt idx="330">
                  <c:v>446.77885976641812</c:v>
                </c:pt>
                <c:pt idx="331">
                  <c:v>392.43885976641809</c:v>
                </c:pt>
                <c:pt idx="332">
                  <c:v>338.09885976641806</c:v>
                </c:pt>
                <c:pt idx="333">
                  <c:v>283.75885976641803</c:v>
                </c:pt>
                <c:pt idx="334">
                  <c:v>229.41885976641802</c:v>
                </c:pt>
                <c:pt idx="335">
                  <c:v>175.07885976641802</c:v>
                </c:pt>
                <c:pt idx="336">
                  <c:v>120.73885976641802</c:v>
                </c:pt>
                <c:pt idx="337">
                  <c:v>66.398859766418013</c:v>
                </c:pt>
                <c:pt idx="338">
                  <c:v>12.05885976641801</c:v>
                </c:pt>
                <c:pt idx="339">
                  <c:v>832.90832927910492</c:v>
                </c:pt>
                <c:pt idx="340">
                  <c:v>778.56832927910489</c:v>
                </c:pt>
                <c:pt idx="341">
                  <c:v>724.22832927910486</c:v>
                </c:pt>
                <c:pt idx="342">
                  <c:v>669.88832927910482</c:v>
                </c:pt>
                <c:pt idx="343">
                  <c:v>615.54832927910479</c:v>
                </c:pt>
                <c:pt idx="344">
                  <c:v>561.20832927910476</c:v>
                </c:pt>
                <c:pt idx="345">
                  <c:v>506.86832927910473</c:v>
                </c:pt>
                <c:pt idx="346">
                  <c:v>452.5283292791047</c:v>
                </c:pt>
                <c:pt idx="347">
                  <c:v>398.18832927910466</c:v>
                </c:pt>
                <c:pt idx="348">
                  <c:v>343.84832927910463</c:v>
                </c:pt>
                <c:pt idx="349">
                  <c:v>289.5083292791046</c:v>
                </c:pt>
                <c:pt idx="350">
                  <c:v>235.1683292791046</c:v>
                </c:pt>
                <c:pt idx="351">
                  <c:v>180.82832927910459</c:v>
                </c:pt>
                <c:pt idx="352">
                  <c:v>126.48832927910459</c:v>
                </c:pt>
                <c:pt idx="353">
                  <c:v>72.148329279104587</c:v>
                </c:pt>
                <c:pt idx="354">
                  <c:v>17.808329279104584</c:v>
                </c:pt>
                <c:pt idx="355">
                  <c:v>838.65779879179149</c:v>
                </c:pt>
                <c:pt idx="356">
                  <c:v>784.31779879179146</c:v>
                </c:pt>
                <c:pt idx="357">
                  <c:v>729.97779879179143</c:v>
                </c:pt>
                <c:pt idx="358">
                  <c:v>675.6377987917914</c:v>
                </c:pt>
                <c:pt idx="359">
                  <c:v>621.29779879179137</c:v>
                </c:pt>
                <c:pt idx="360">
                  <c:v>566.95779879179133</c:v>
                </c:pt>
                <c:pt idx="361">
                  <c:v>512.6177987917913</c:v>
                </c:pt>
                <c:pt idx="362">
                  <c:v>458.27779879179127</c:v>
                </c:pt>
                <c:pt idx="363">
                  <c:v>403.93779879179124</c:v>
                </c:pt>
                <c:pt idx="364">
                  <c:v>349.59779879179121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7-4B6E-8438-ECF2037E3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918664"/>
        <c:axId val="1235924784"/>
      </c:lineChart>
      <c:catAx>
        <c:axId val="123591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24784"/>
        <c:crosses val="autoZero"/>
        <c:auto val="1"/>
        <c:lblAlgn val="ctr"/>
        <c:lblOffset val="100"/>
        <c:noMultiLvlLbl val="0"/>
      </c:catAx>
      <c:valAx>
        <c:axId val="12359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1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Sawtook</a:t>
            </a:r>
            <a:r>
              <a:rPr lang="en-US" baseline="0"/>
              <a:t> Chart w Stipulation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'Sawtooth w Stipulation'!$A$1:$A$365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'Sawtooth w Stipulation'!$B$1:$B$365</c:f>
              <c:numCache>
                <c:formatCode>General</c:formatCode>
                <c:ptCount val="365"/>
                <c:pt idx="0">
                  <c:v>1050.71</c:v>
                </c:pt>
                <c:pt idx="1">
                  <c:v>996.37</c:v>
                </c:pt>
                <c:pt idx="2">
                  <c:v>942.03</c:v>
                </c:pt>
                <c:pt idx="3">
                  <c:v>887.68999999999994</c:v>
                </c:pt>
                <c:pt idx="4">
                  <c:v>833.34999999999991</c:v>
                </c:pt>
                <c:pt idx="5">
                  <c:v>779.00999999999988</c:v>
                </c:pt>
                <c:pt idx="6">
                  <c:v>724.66999999999985</c:v>
                </c:pt>
                <c:pt idx="7">
                  <c:v>670.32999999999981</c:v>
                </c:pt>
                <c:pt idx="8">
                  <c:v>615.98999999999978</c:v>
                </c:pt>
                <c:pt idx="9">
                  <c:v>561.64999999999975</c:v>
                </c:pt>
                <c:pt idx="10">
                  <c:v>507.30999999999972</c:v>
                </c:pt>
                <c:pt idx="11">
                  <c:v>452.96999999999969</c:v>
                </c:pt>
                <c:pt idx="12">
                  <c:v>398.62999999999965</c:v>
                </c:pt>
                <c:pt idx="13">
                  <c:v>344.28999999999962</c:v>
                </c:pt>
                <c:pt idx="14">
                  <c:v>289.94999999999959</c:v>
                </c:pt>
                <c:pt idx="15">
                  <c:v>235.60999999999959</c:v>
                </c:pt>
                <c:pt idx="16">
                  <c:v>181.26999999999958</c:v>
                </c:pt>
                <c:pt idx="17">
                  <c:v>126.92999999999958</c:v>
                </c:pt>
                <c:pt idx="18">
                  <c:v>72.589999999999577</c:v>
                </c:pt>
                <c:pt idx="19">
                  <c:v>18.249999999999574</c:v>
                </c:pt>
                <c:pt idx="20">
                  <c:v>-36.09000000000043</c:v>
                </c:pt>
                <c:pt idx="21">
                  <c:v>960.27999999999963</c:v>
                </c:pt>
                <c:pt idx="22">
                  <c:v>905.9399999999996</c:v>
                </c:pt>
                <c:pt idx="23">
                  <c:v>851.59999999999957</c:v>
                </c:pt>
                <c:pt idx="24">
                  <c:v>797.25999999999954</c:v>
                </c:pt>
                <c:pt idx="25">
                  <c:v>742.9199999999995</c:v>
                </c:pt>
                <c:pt idx="26">
                  <c:v>688.57999999999947</c:v>
                </c:pt>
                <c:pt idx="27">
                  <c:v>634.23999999999944</c:v>
                </c:pt>
                <c:pt idx="28">
                  <c:v>579.89999999999941</c:v>
                </c:pt>
                <c:pt idx="29">
                  <c:v>525.55999999999938</c:v>
                </c:pt>
                <c:pt idx="30">
                  <c:v>471.21999999999935</c:v>
                </c:pt>
                <c:pt idx="31">
                  <c:v>416.87999999999931</c:v>
                </c:pt>
                <c:pt idx="32">
                  <c:v>362.53999999999928</c:v>
                </c:pt>
                <c:pt idx="33">
                  <c:v>308.19999999999925</c:v>
                </c:pt>
                <c:pt idx="34">
                  <c:v>253.85999999999925</c:v>
                </c:pt>
                <c:pt idx="35">
                  <c:v>199.51999999999924</c:v>
                </c:pt>
                <c:pt idx="36">
                  <c:v>145.17999999999924</c:v>
                </c:pt>
                <c:pt idx="37">
                  <c:v>90.839999999999236</c:v>
                </c:pt>
                <c:pt idx="38">
                  <c:v>36.499999999999233</c:v>
                </c:pt>
                <c:pt idx="39">
                  <c:v>-17.840000000000771</c:v>
                </c:pt>
                <c:pt idx="40">
                  <c:v>978.52999999999918</c:v>
                </c:pt>
                <c:pt idx="41">
                  <c:v>924.18999999999915</c:v>
                </c:pt>
                <c:pt idx="42">
                  <c:v>869.84999999999911</c:v>
                </c:pt>
                <c:pt idx="43">
                  <c:v>815.50999999999908</c:v>
                </c:pt>
                <c:pt idx="44">
                  <c:v>761.16999999999905</c:v>
                </c:pt>
                <c:pt idx="45">
                  <c:v>706.82999999999902</c:v>
                </c:pt>
                <c:pt idx="46">
                  <c:v>652.48999999999899</c:v>
                </c:pt>
                <c:pt idx="47">
                  <c:v>598.14999999999895</c:v>
                </c:pt>
                <c:pt idx="48">
                  <c:v>543.80999999999892</c:v>
                </c:pt>
                <c:pt idx="49">
                  <c:v>489.46999999999889</c:v>
                </c:pt>
                <c:pt idx="50">
                  <c:v>435.12999999999886</c:v>
                </c:pt>
                <c:pt idx="51">
                  <c:v>380.78999999999883</c:v>
                </c:pt>
                <c:pt idx="52">
                  <c:v>326.44999999999879</c:v>
                </c:pt>
                <c:pt idx="53">
                  <c:v>272.10999999999876</c:v>
                </c:pt>
                <c:pt idx="54">
                  <c:v>217.76999999999876</c:v>
                </c:pt>
                <c:pt idx="55">
                  <c:v>163.42999999999876</c:v>
                </c:pt>
                <c:pt idx="56">
                  <c:v>109.08999999999875</c:v>
                </c:pt>
                <c:pt idx="57">
                  <c:v>54.749999999998749</c:v>
                </c:pt>
                <c:pt idx="58">
                  <c:v>0.40999999999874603</c:v>
                </c:pt>
                <c:pt idx="59">
                  <c:v>-53.930000000001257</c:v>
                </c:pt>
                <c:pt idx="60">
                  <c:v>942.4399999999988</c:v>
                </c:pt>
                <c:pt idx="61">
                  <c:v>888.09999999999877</c:v>
                </c:pt>
                <c:pt idx="62">
                  <c:v>833.75999999999874</c:v>
                </c:pt>
                <c:pt idx="63">
                  <c:v>779.41999999999871</c:v>
                </c:pt>
                <c:pt idx="64">
                  <c:v>725.07999999999868</c:v>
                </c:pt>
                <c:pt idx="65">
                  <c:v>670.73999999999864</c:v>
                </c:pt>
                <c:pt idx="66">
                  <c:v>616.39999999999861</c:v>
                </c:pt>
                <c:pt idx="67">
                  <c:v>562.05999999999858</c:v>
                </c:pt>
                <c:pt idx="68">
                  <c:v>507.71999999999855</c:v>
                </c:pt>
                <c:pt idx="69">
                  <c:v>453.37999999999852</c:v>
                </c:pt>
                <c:pt idx="70">
                  <c:v>399.03999999999849</c:v>
                </c:pt>
                <c:pt idx="71">
                  <c:v>344.69999999999845</c:v>
                </c:pt>
                <c:pt idx="72">
                  <c:v>290.35999999999842</c:v>
                </c:pt>
                <c:pt idx="73">
                  <c:v>236.01999999999842</c:v>
                </c:pt>
                <c:pt idx="74">
                  <c:v>181.67999999999842</c:v>
                </c:pt>
                <c:pt idx="75">
                  <c:v>127.33999999999841</c:v>
                </c:pt>
                <c:pt idx="76">
                  <c:v>72.999999999998408</c:v>
                </c:pt>
                <c:pt idx="77">
                  <c:v>18.659999999998405</c:v>
                </c:pt>
                <c:pt idx="78">
                  <c:v>-35.680000000001598</c:v>
                </c:pt>
                <c:pt idx="79">
                  <c:v>960.68999999999835</c:v>
                </c:pt>
                <c:pt idx="80">
                  <c:v>906.34999999999832</c:v>
                </c:pt>
                <c:pt idx="81">
                  <c:v>852.00999999999829</c:v>
                </c:pt>
                <c:pt idx="82">
                  <c:v>797.66999999999825</c:v>
                </c:pt>
                <c:pt idx="83">
                  <c:v>743.32999999999822</c:v>
                </c:pt>
                <c:pt idx="84">
                  <c:v>688.98999999999819</c:v>
                </c:pt>
                <c:pt idx="85">
                  <c:v>634.64999999999816</c:v>
                </c:pt>
                <c:pt idx="86">
                  <c:v>580.30999999999813</c:v>
                </c:pt>
                <c:pt idx="87">
                  <c:v>525.96999999999809</c:v>
                </c:pt>
                <c:pt idx="88">
                  <c:v>471.62999999999806</c:v>
                </c:pt>
                <c:pt idx="89">
                  <c:v>417.28999999999803</c:v>
                </c:pt>
                <c:pt idx="90">
                  <c:v>362.949999999998</c:v>
                </c:pt>
                <c:pt idx="91">
                  <c:v>308.60999999999797</c:v>
                </c:pt>
                <c:pt idx="92">
                  <c:v>254.26999999999796</c:v>
                </c:pt>
                <c:pt idx="93">
                  <c:v>199.92999999999796</c:v>
                </c:pt>
                <c:pt idx="94">
                  <c:v>145.58999999999796</c:v>
                </c:pt>
                <c:pt idx="95">
                  <c:v>91.249999999997954</c:v>
                </c:pt>
                <c:pt idx="96">
                  <c:v>36.90999999999795</c:v>
                </c:pt>
                <c:pt idx="97">
                  <c:v>-17.430000000002053</c:v>
                </c:pt>
                <c:pt idx="98">
                  <c:v>978.93999999999789</c:v>
                </c:pt>
                <c:pt idx="99">
                  <c:v>924.59999999999786</c:v>
                </c:pt>
                <c:pt idx="100">
                  <c:v>870.25999999999783</c:v>
                </c:pt>
                <c:pt idx="101">
                  <c:v>815.9199999999978</c:v>
                </c:pt>
                <c:pt idx="102">
                  <c:v>761.57999999999777</c:v>
                </c:pt>
                <c:pt idx="103">
                  <c:v>707.23999999999774</c:v>
                </c:pt>
                <c:pt idx="104">
                  <c:v>652.8999999999977</c:v>
                </c:pt>
                <c:pt idx="105">
                  <c:v>598.55999999999767</c:v>
                </c:pt>
                <c:pt idx="106">
                  <c:v>544.21999999999764</c:v>
                </c:pt>
                <c:pt idx="107">
                  <c:v>489.87999999999761</c:v>
                </c:pt>
                <c:pt idx="108">
                  <c:v>435.53999999999758</c:v>
                </c:pt>
                <c:pt idx="109">
                  <c:v>381.19999999999754</c:v>
                </c:pt>
                <c:pt idx="110">
                  <c:v>326.85999999999751</c:v>
                </c:pt>
                <c:pt idx="111">
                  <c:v>272.51999999999748</c:v>
                </c:pt>
                <c:pt idx="112">
                  <c:v>218.17999999999748</c:v>
                </c:pt>
                <c:pt idx="113">
                  <c:v>163.83999999999747</c:v>
                </c:pt>
                <c:pt idx="114">
                  <c:v>109.49999999999747</c:v>
                </c:pt>
                <c:pt idx="115">
                  <c:v>55.159999999997467</c:v>
                </c:pt>
                <c:pt idx="116">
                  <c:v>0.81999999999746365</c:v>
                </c:pt>
                <c:pt idx="117">
                  <c:v>-53.52000000000254</c:v>
                </c:pt>
                <c:pt idx="118">
                  <c:v>942.84999999999752</c:v>
                </c:pt>
                <c:pt idx="119">
                  <c:v>888.50999999999749</c:v>
                </c:pt>
                <c:pt idx="120">
                  <c:v>834.16999999999746</c:v>
                </c:pt>
                <c:pt idx="121">
                  <c:v>779.82999999999743</c:v>
                </c:pt>
                <c:pt idx="122">
                  <c:v>725.48999999999739</c:v>
                </c:pt>
                <c:pt idx="123">
                  <c:v>671.14999999999736</c:v>
                </c:pt>
                <c:pt idx="124">
                  <c:v>616.80999999999733</c:v>
                </c:pt>
                <c:pt idx="125">
                  <c:v>562.4699999999973</c:v>
                </c:pt>
                <c:pt idx="126">
                  <c:v>508.12999999999727</c:v>
                </c:pt>
                <c:pt idx="127">
                  <c:v>453.78999999999724</c:v>
                </c:pt>
                <c:pt idx="128">
                  <c:v>399.4499999999972</c:v>
                </c:pt>
                <c:pt idx="129">
                  <c:v>345.10999999999717</c:v>
                </c:pt>
                <c:pt idx="130">
                  <c:v>290.76999999999714</c:v>
                </c:pt>
                <c:pt idx="131">
                  <c:v>236.42999999999714</c:v>
                </c:pt>
                <c:pt idx="132">
                  <c:v>182.08999999999713</c:v>
                </c:pt>
                <c:pt idx="133">
                  <c:v>127.74999999999713</c:v>
                </c:pt>
                <c:pt idx="134">
                  <c:v>73.409999999997126</c:v>
                </c:pt>
                <c:pt idx="135">
                  <c:v>19.069999999997123</c:v>
                </c:pt>
                <c:pt idx="136">
                  <c:v>-35.270000000002881</c:v>
                </c:pt>
                <c:pt idx="137">
                  <c:v>961.09999999999707</c:v>
                </c:pt>
                <c:pt idx="138">
                  <c:v>906.75999999999704</c:v>
                </c:pt>
                <c:pt idx="139">
                  <c:v>852.419999999997</c:v>
                </c:pt>
                <c:pt idx="140">
                  <c:v>798.07999999999697</c:v>
                </c:pt>
                <c:pt idx="141">
                  <c:v>743.73999999999694</c:v>
                </c:pt>
                <c:pt idx="142">
                  <c:v>689.39999999999691</c:v>
                </c:pt>
                <c:pt idx="143">
                  <c:v>635.05999999999688</c:v>
                </c:pt>
                <c:pt idx="144">
                  <c:v>580.71999999999684</c:v>
                </c:pt>
                <c:pt idx="145">
                  <c:v>526.37999999999681</c:v>
                </c:pt>
                <c:pt idx="146">
                  <c:v>472.03999999999678</c:v>
                </c:pt>
                <c:pt idx="147">
                  <c:v>417.69999999999675</c:v>
                </c:pt>
                <c:pt idx="148">
                  <c:v>363.35999999999672</c:v>
                </c:pt>
                <c:pt idx="149">
                  <c:v>309.01999999999668</c:v>
                </c:pt>
                <c:pt idx="150">
                  <c:v>254.67999999999668</c:v>
                </c:pt>
                <c:pt idx="151">
                  <c:v>200.33999999999668</c:v>
                </c:pt>
                <c:pt idx="152">
                  <c:v>145.99999999999667</c:v>
                </c:pt>
                <c:pt idx="153">
                  <c:v>91.659999999996671</c:v>
                </c:pt>
                <c:pt idx="154">
                  <c:v>37.319999999996668</c:v>
                </c:pt>
                <c:pt idx="155">
                  <c:v>-17.020000000003336</c:v>
                </c:pt>
                <c:pt idx="156">
                  <c:v>979.34999999999661</c:v>
                </c:pt>
                <c:pt idx="157">
                  <c:v>925.00999999999658</c:v>
                </c:pt>
                <c:pt idx="158">
                  <c:v>870.66999999999655</c:v>
                </c:pt>
                <c:pt idx="159">
                  <c:v>816.32999999999652</c:v>
                </c:pt>
                <c:pt idx="160">
                  <c:v>761.98999999999648</c:v>
                </c:pt>
                <c:pt idx="161">
                  <c:v>707.64999999999645</c:v>
                </c:pt>
                <c:pt idx="162">
                  <c:v>653.30999999999642</c:v>
                </c:pt>
                <c:pt idx="163">
                  <c:v>598.96999999999639</c:v>
                </c:pt>
                <c:pt idx="164">
                  <c:v>544.62999999999636</c:v>
                </c:pt>
                <c:pt idx="165">
                  <c:v>490.28999999999633</c:v>
                </c:pt>
                <c:pt idx="166">
                  <c:v>435.94999999999629</c:v>
                </c:pt>
                <c:pt idx="167">
                  <c:v>381.60999999999626</c:v>
                </c:pt>
                <c:pt idx="168">
                  <c:v>327.26999999999623</c:v>
                </c:pt>
                <c:pt idx="169">
                  <c:v>272.9299999999962</c:v>
                </c:pt>
                <c:pt idx="170">
                  <c:v>218.58999999999619</c:v>
                </c:pt>
                <c:pt idx="171">
                  <c:v>164.24999999999619</c:v>
                </c:pt>
                <c:pt idx="172">
                  <c:v>109.90999999999619</c:v>
                </c:pt>
                <c:pt idx="173">
                  <c:v>55.569999999996185</c:v>
                </c:pt>
                <c:pt idx="174">
                  <c:v>1.2299999999961813</c:v>
                </c:pt>
                <c:pt idx="175">
                  <c:v>-53.110000000003822</c:v>
                </c:pt>
                <c:pt idx="176">
                  <c:v>943.25999999999624</c:v>
                </c:pt>
                <c:pt idx="177">
                  <c:v>888.91999999999621</c:v>
                </c:pt>
                <c:pt idx="178">
                  <c:v>834.57999999999618</c:v>
                </c:pt>
                <c:pt idx="179">
                  <c:v>780.23999999999614</c:v>
                </c:pt>
                <c:pt idx="180">
                  <c:v>725.89999999999611</c:v>
                </c:pt>
                <c:pt idx="181">
                  <c:v>671.55999999999608</c:v>
                </c:pt>
                <c:pt idx="182">
                  <c:v>617.21999999999605</c:v>
                </c:pt>
                <c:pt idx="183">
                  <c:v>562.87999999999602</c:v>
                </c:pt>
                <c:pt idx="184">
                  <c:v>508.53999999999598</c:v>
                </c:pt>
                <c:pt idx="185">
                  <c:v>454.19999999999595</c:v>
                </c:pt>
                <c:pt idx="186">
                  <c:v>399.85999999999592</c:v>
                </c:pt>
                <c:pt idx="187">
                  <c:v>345.51999999999589</c:v>
                </c:pt>
                <c:pt idx="188">
                  <c:v>291.17999999999586</c:v>
                </c:pt>
                <c:pt idx="189">
                  <c:v>236.83999999999585</c:v>
                </c:pt>
                <c:pt idx="190">
                  <c:v>182.49999999999585</c:v>
                </c:pt>
                <c:pt idx="191">
                  <c:v>128.15999999999585</c:v>
                </c:pt>
                <c:pt idx="192">
                  <c:v>73.819999999995844</c:v>
                </c:pt>
                <c:pt idx="193">
                  <c:v>19.47999999999584</c:v>
                </c:pt>
                <c:pt idx="194">
                  <c:v>-34.860000000004163</c:v>
                </c:pt>
                <c:pt idx="195">
                  <c:v>961.50999999999578</c:v>
                </c:pt>
                <c:pt idx="196">
                  <c:v>907.16999999999575</c:v>
                </c:pt>
                <c:pt idx="197">
                  <c:v>852.82999999999572</c:v>
                </c:pt>
                <c:pt idx="198">
                  <c:v>798.48999999999569</c:v>
                </c:pt>
                <c:pt idx="199">
                  <c:v>744.14999999999566</c:v>
                </c:pt>
                <c:pt idx="200">
                  <c:v>689.80999999999563</c:v>
                </c:pt>
                <c:pt idx="201">
                  <c:v>635.46999999999559</c:v>
                </c:pt>
                <c:pt idx="202">
                  <c:v>581.12999999999556</c:v>
                </c:pt>
                <c:pt idx="203">
                  <c:v>526.78999999999553</c:v>
                </c:pt>
                <c:pt idx="204">
                  <c:v>472.4499999999955</c:v>
                </c:pt>
                <c:pt idx="205">
                  <c:v>418.10999999999547</c:v>
                </c:pt>
                <c:pt idx="206">
                  <c:v>363.76999999999543</c:v>
                </c:pt>
                <c:pt idx="207">
                  <c:v>309.4299999999954</c:v>
                </c:pt>
                <c:pt idx="208">
                  <c:v>255.0899999999954</c:v>
                </c:pt>
                <c:pt idx="209">
                  <c:v>200.7499999999954</c:v>
                </c:pt>
                <c:pt idx="210">
                  <c:v>146.40999999999539</c:v>
                </c:pt>
                <c:pt idx="211">
                  <c:v>92.069999999995389</c:v>
                </c:pt>
                <c:pt idx="212">
                  <c:v>37.729999999995385</c:v>
                </c:pt>
                <c:pt idx="213">
                  <c:v>-16.610000000004618</c:v>
                </c:pt>
                <c:pt idx="214">
                  <c:v>979.75999999999533</c:v>
                </c:pt>
                <c:pt idx="215">
                  <c:v>925.4199999999953</c:v>
                </c:pt>
                <c:pt idx="216">
                  <c:v>871.07999999999527</c:v>
                </c:pt>
                <c:pt idx="217">
                  <c:v>816.73999999999523</c:v>
                </c:pt>
                <c:pt idx="218">
                  <c:v>762.3999999999952</c:v>
                </c:pt>
                <c:pt idx="219">
                  <c:v>708.05999999999517</c:v>
                </c:pt>
                <c:pt idx="220">
                  <c:v>653.71999999999514</c:v>
                </c:pt>
                <c:pt idx="221">
                  <c:v>599.37999999999511</c:v>
                </c:pt>
                <c:pt idx="222">
                  <c:v>545.03999999999508</c:v>
                </c:pt>
                <c:pt idx="223">
                  <c:v>490.69999999999504</c:v>
                </c:pt>
                <c:pt idx="224">
                  <c:v>436.35999999999501</c:v>
                </c:pt>
                <c:pt idx="225">
                  <c:v>382.01999999999498</c:v>
                </c:pt>
                <c:pt idx="226">
                  <c:v>327.67999999999495</c:v>
                </c:pt>
                <c:pt idx="227">
                  <c:v>273.33999999999492</c:v>
                </c:pt>
                <c:pt idx="228">
                  <c:v>218.99999999999491</c:v>
                </c:pt>
                <c:pt idx="229">
                  <c:v>164.65999999999491</c:v>
                </c:pt>
                <c:pt idx="230">
                  <c:v>110.31999999999491</c:v>
                </c:pt>
                <c:pt idx="231">
                  <c:v>55.979999999994902</c:v>
                </c:pt>
                <c:pt idx="232">
                  <c:v>1.6399999999948989</c:v>
                </c:pt>
                <c:pt idx="233">
                  <c:v>-52.700000000005105</c:v>
                </c:pt>
                <c:pt idx="234">
                  <c:v>943.66999999999496</c:v>
                </c:pt>
                <c:pt idx="235">
                  <c:v>889.32999999999493</c:v>
                </c:pt>
                <c:pt idx="236">
                  <c:v>834.98999999999489</c:v>
                </c:pt>
                <c:pt idx="237">
                  <c:v>780.64999999999486</c:v>
                </c:pt>
                <c:pt idx="238">
                  <c:v>726.30999999999483</c:v>
                </c:pt>
                <c:pt idx="239">
                  <c:v>671.9699999999948</c:v>
                </c:pt>
                <c:pt idx="240">
                  <c:v>617.62999999999477</c:v>
                </c:pt>
                <c:pt idx="241">
                  <c:v>563.28999999999473</c:v>
                </c:pt>
                <c:pt idx="242">
                  <c:v>508.9499999999947</c:v>
                </c:pt>
                <c:pt idx="243">
                  <c:v>454.60999999999467</c:v>
                </c:pt>
                <c:pt idx="244">
                  <c:v>400.26999999999464</c:v>
                </c:pt>
                <c:pt idx="245">
                  <c:v>345.92999999999461</c:v>
                </c:pt>
                <c:pt idx="246">
                  <c:v>291.58999999999457</c:v>
                </c:pt>
                <c:pt idx="247">
                  <c:v>237.24999999999457</c:v>
                </c:pt>
                <c:pt idx="248">
                  <c:v>182.90999999999457</c:v>
                </c:pt>
                <c:pt idx="249">
                  <c:v>128.56999999999456</c:v>
                </c:pt>
                <c:pt idx="250">
                  <c:v>74.229999999994561</c:v>
                </c:pt>
                <c:pt idx="251">
                  <c:v>19.889999999994558</c:v>
                </c:pt>
                <c:pt idx="252">
                  <c:v>-34.450000000005446</c:v>
                </c:pt>
                <c:pt idx="253">
                  <c:v>961.9199999999945</c:v>
                </c:pt>
                <c:pt idx="254">
                  <c:v>907.57999999999447</c:v>
                </c:pt>
                <c:pt idx="255">
                  <c:v>853.23999999999444</c:v>
                </c:pt>
                <c:pt idx="256">
                  <c:v>798.89999999999441</c:v>
                </c:pt>
                <c:pt idx="257">
                  <c:v>744.55999999999437</c:v>
                </c:pt>
                <c:pt idx="258">
                  <c:v>690.21999999999434</c:v>
                </c:pt>
                <c:pt idx="259">
                  <c:v>635.87999999999431</c:v>
                </c:pt>
                <c:pt idx="260">
                  <c:v>581.53999999999428</c:v>
                </c:pt>
                <c:pt idx="261">
                  <c:v>527.19999999999425</c:v>
                </c:pt>
                <c:pt idx="262">
                  <c:v>472.85999999999422</c:v>
                </c:pt>
                <c:pt idx="263">
                  <c:v>418.51999999999418</c:v>
                </c:pt>
                <c:pt idx="264">
                  <c:v>364.17999999999415</c:v>
                </c:pt>
                <c:pt idx="265">
                  <c:v>309.83999999999412</c:v>
                </c:pt>
                <c:pt idx="266">
                  <c:v>255.49999999999412</c:v>
                </c:pt>
                <c:pt idx="267">
                  <c:v>201.15999999999411</c:v>
                </c:pt>
                <c:pt idx="268">
                  <c:v>146.81999999999411</c:v>
                </c:pt>
                <c:pt idx="269">
                  <c:v>92.479999999994106</c:v>
                </c:pt>
                <c:pt idx="270">
                  <c:v>38.139999999994103</c:v>
                </c:pt>
                <c:pt idx="271">
                  <c:v>-16.2000000000059</c:v>
                </c:pt>
                <c:pt idx="272">
                  <c:v>980.16999999999405</c:v>
                </c:pt>
                <c:pt idx="273">
                  <c:v>925.82999999999402</c:v>
                </c:pt>
                <c:pt idx="274">
                  <c:v>871.48999999999398</c:v>
                </c:pt>
                <c:pt idx="275">
                  <c:v>817.14999999999395</c:v>
                </c:pt>
                <c:pt idx="276">
                  <c:v>762.80999999999392</c:v>
                </c:pt>
                <c:pt idx="277">
                  <c:v>708.46999999999389</c:v>
                </c:pt>
                <c:pt idx="278">
                  <c:v>654.12999999999386</c:v>
                </c:pt>
                <c:pt idx="279">
                  <c:v>599.78999999999382</c:v>
                </c:pt>
                <c:pt idx="280">
                  <c:v>545.44999999999379</c:v>
                </c:pt>
                <c:pt idx="281">
                  <c:v>491.10999999999376</c:v>
                </c:pt>
                <c:pt idx="282">
                  <c:v>436.76999999999373</c:v>
                </c:pt>
                <c:pt idx="283">
                  <c:v>382.4299999999937</c:v>
                </c:pt>
                <c:pt idx="284">
                  <c:v>328.08999999999367</c:v>
                </c:pt>
                <c:pt idx="285">
                  <c:v>273.74999999999363</c:v>
                </c:pt>
                <c:pt idx="286">
                  <c:v>219.40999999999363</c:v>
                </c:pt>
                <c:pt idx="287">
                  <c:v>165.06999999999363</c:v>
                </c:pt>
                <c:pt idx="288">
                  <c:v>110.72999999999362</c:v>
                </c:pt>
                <c:pt idx="289">
                  <c:v>56.38999999999362</c:v>
                </c:pt>
                <c:pt idx="290">
                  <c:v>2.0499999999936165</c:v>
                </c:pt>
                <c:pt idx="291">
                  <c:v>-52.290000000006387</c:v>
                </c:pt>
                <c:pt idx="292">
                  <c:v>944.07999999999367</c:v>
                </c:pt>
                <c:pt idx="293">
                  <c:v>889.73999999999364</c:v>
                </c:pt>
                <c:pt idx="294">
                  <c:v>835.39999999999361</c:v>
                </c:pt>
                <c:pt idx="295">
                  <c:v>781.05999999999358</c:v>
                </c:pt>
                <c:pt idx="296">
                  <c:v>726.71999999999355</c:v>
                </c:pt>
                <c:pt idx="297">
                  <c:v>672.37999999999352</c:v>
                </c:pt>
                <c:pt idx="298">
                  <c:v>618.03999999999348</c:v>
                </c:pt>
                <c:pt idx="299">
                  <c:v>563.69999999999345</c:v>
                </c:pt>
                <c:pt idx="300">
                  <c:v>509.35999999999342</c:v>
                </c:pt>
                <c:pt idx="301">
                  <c:v>455.01999999999339</c:v>
                </c:pt>
                <c:pt idx="302">
                  <c:v>400.67999999999336</c:v>
                </c:pt>
                <c:pt idx="303">
                  <c:v>346.33999999999332</c:v>
                </c:pt>
                <c:pt idx="304">
                  <c:v>291.99999999999329</c:v>
                </c:pt>
                <c:pt idx="305">
                  <c:v>237.65999999999329</c:v>
                </c:pt>
                <c:pt idx="306">
                  <c:v>183.31999999999329</c:v>
                </c:pt>
                <c:pt idx="307">
                  <c:v>128.97999999999328</c:v>
                </c:pt>
                <c:pt idx="308">
                  <c:v>74.639999999993279</c:v>
                </c:pt>
                <c:pt idx="309">
                  <c:v>20.299999999993275</c:v>
                </c:pt>
                <c:pt idx="310">
                  <c:v>-34.040000000006728</c:v>
                </c:pt>
                <c:pt idx="311">
                  <c:v>962.32999999999322</c:v>
                </c:pt>
                <c:pt idx="312">
                  <c:v>907.98999999999319</c:v>
                </c:pt>
                <c:pt idx="313">
                  <c:v>853.64999999999316</c:v>
                </c:pt>
                <c:pt idx="314">
                  <c:v>799.30999999999312</c:v>
                </c:pt>
                <c:pt idx="315">
                  <c:v>744.96999999999309</c:v>
                </c:pt>
                <c:pt idx="316">
                  <c:v>690.62999999999306</c:v>
                </c:pt>
                <c:pt idx="317">
                  <c:v>636.28999999999303</c:v>
                </c:pt>
                <c:pt idx="318">
                  <c:v>581.949999999993</c:v>
                </c:pt>
                <c:pt idx="319">
                  <c:v>527.60999999999297</c:v>
                </c:pt>
                <c:pt idx="320">
                  <c:v>473.26999999999293</c:v>
                </c:pt>
                <c:pt idx="321">
                  <c:v>418.9299999999929</c:v>
                </c:pt>
                <c:pt idx="322">
                  <c:v>364.58999999999287</c:v>
                </c:pt>
                <c:pt idx="323">
                  <c:v>310.24999999999284</c:v>
                </c:pt>
                <c:pt idx="324">
                  <c:v>255.90999999999283</c:v>
                </c:pt>
                <c:pt idx="325">
                  <c:v>201.56999999999283</c:v>
                </c:pt>
                <c:pt idx="326">
                  <c:v>147.22999999999283</c:v>
                </c:pt>
                <c:pt idx="327">
                  <c:v>92.889999999992824</c:v>
                </c:pt>
                <c:pt idx="328">
                  <c:v>38.549999999992821</c:v>
                </c:pt>
                <c:pt idx="329">
                  <c:v>-15.790000000007183</c:v>
                </c:pt>
                <c:pt idx="330">
                  <c:v>980.57999999999276</c:v>
                </c:pt>
                <c:pt idx="331">
                  <c:v>926.23999999999273</c:v>
                </c:pt>
                <c:pt idx="332">
                  <c:v>871.8999999999927</c:v>
                </c:pt>
                <c:pt idx="333">
                  <c:v>817.55999999999267</c:v>
                </c:pt>
                <c:pt idx="334">
                  <c:v>763.21999999999264</c:v>
                </c:pt>
                <c:pt idx="335">
                  <c:v>708.87999999999261</c:v>
                </c:pt>
                <c:pt idx="336">
                  <c:v>654.53999999999257</c:v>
                </c:pt>
                <c:pt idx="337">
                  <c:v>600.19999999999254</c:v>
                </c:pt>
                <c:pt idx="338">
                  <c:v>545.85999999999251</c:v>
                </c:pt>
                <c:pt idx="339">
                  <c:v>491.51999999999248</c:v>
                </c:pt>
                <c:pt idx="340">
                  <c:v>437.17999999999245</c:v>
                </c:pt>
                <c:pt idx="341">
                  <c:v>382.83999999999241</c:v>
                </c:pt>
                <c:pt idx="342">
                  <c:v>328.49999999999238</c:v>
                </c:pt>
                <c:pt idx="343">
                  <c:v>274.15999999999235</c:v>
                </c:pt>
                <c:pt idx="344">
                  <c:v>219.81999999999235</c:v>
                </c:pt>
                <c:pt idx="345">
                  <c:v>165.47999999999234</c:v>
                </c:pt>
                <c:pt idx="346">
                  <c:v>111.13999999999234</c:v>
                </c:pt>
                <c:pt idx="347">
                  <c:v>56.799999999992338</c:v>
                </c:pt>
                <c:pt idx="348">
                  <c:v>2.4599999999923341</c:v>
                </c:pt>
                <c:pt idx="349">
                  <c:v>-51.880000000007669</c:v>
                </c:pt>
                <c:pt idx="350">
                  <c:v>944.48999999999239</c:v>
                </c:pt>
                <c:pt idx="351">
                  <c:v>890.14999999999236</c:v>
                </c:pt>
                <c:pt idx="352">
                  <c:v>835.80999999999233</c:v>
                </c:pt>
                <c:pt idx="353">
                  <c:v>781.4699999999923</c:v>
                </c:pt>
                <c:pt idx="354">
                  <c:v>727.12999999999226</c:v>
                </c:pt>
                <c:pt idx="355">
                  <c:v>672.78999999999223</c:v>
                </c:pt>
                <c:pt idx="356">
                  <c:v>618.4499999999922</c:v>
                </c:pt>
                <c:pt idx="357">
                  <c:v>564.10999999999217</c:v>
                </c:pt>
                <c:pt idx="358">
                  <c:v>509.76999999999214</c:v>
                </c:pt>
                <c:pt idx="359">
                  <c:v>455.42999999999211</c:v>
                </c:pt>
                <c:pt idx="360">
                  <c:v>401.08999999999207</c:v>
                </c:pt>
                <c:pt idx="361">
                  <c:v>346.74999999999204</c:v>
                </c:pt>
                <c:pt idx="362">
                  <c:v>292.40999999999201</c:v>
                </c:pt>
                <c:pt idx="363">
                  <c:v>238.06999999999201</c:v>
                </c:pt>
                <c:pt idx="364">
                  <c:v>183.729999999992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4-49FD-92C6-65CFC2D21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825072"/>
        <c:axId val="1280829032"/>
      </c:lineChart>
      <c:catAx>
        <c:axId val="128082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829032"/>
        <c:crosses val="autoZero"/>
        <c:auto val="1"/>
        <c:lblAlgn val="ctr"/>
        <c:lblOffset val="100"/>
        <c:noMultiLvlLbl val="0"/>
      </c:catAx>
      <c:valAx>
        <c:axId val="128082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82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17</xdr:col>
      <xdr:colOff>304800</xdr:colOff>
      <xdr:row>19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73AFC-8DEA-4A31-B2D0-50BDD4C73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346075</xdr:colOff>
      <xdr:row>21</xdr:row>
      <xdr:rowOff>44450</xdr:rowOff>
    </xdr:from>
    <xdr:to>
      <xdr:col>13</xdr:col>
      <xdr:colOff>41275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687EA-6E2E-77E3-A5B9-46D0489DC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349</xdr:row>
      <xdr:rowOff>82550</xdr:rowOff>
    </xdr:from>
    <xdr:to>
      <xdr:col>14</xdr:col>
      <xdr:colOff>126999</xdr:colOff>
      <xdr:row>366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7CC9E9-3F90-EB2E-D27D-1160B152F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82550</xdr:rowOff>
    </xdr:from>
    <xdr:to>
      <xdr:col>13</xdr:col>
      <xdr:colOff>231775</xdr:colOff>
      <xdr:row>16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7FFBF0-76EB-91A0-5639-B4DCA73A1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299A-DA63-4E0A-9E78-617EB88A796B}">
  <dimension ref="A1:I1097"/>
  <sheetViews>
    <sheetView topLeftCell="A15" workbookViewId="0">
      <selection activeCell="I8" sqref="I8"/>
    </sheetView>
  </sheetViews>
  <sheetFormatPr defaultRowHeight="14.5" x14ac:dyDescent="0.35"/>
  <cols>
    <col min="1" max="1" width="10.08984375" bestFit="1" customWidth="1"/>
    <col min="3" max="3" width="16.7265625" bestFit="1" customWidth="1"/>
    <col min="4" max="4" width="14.1796875" bestFit="1" customWidth="1"/>
    <col min="5" max="6" width="14.1796875" customWidth="1"/>
    <col min="8" max="8" width="22.54296875" bestFit="1" customWidth="1"/>
    <col min="9" max="9" width="12.26953125" bestFit="1" customWidth="1"/>
  </cols>
  <sheetData>
    <row r="1" spans="1:9" x14ac:dyDescent="0.35">
      <c r="A1" s="3" t="s">
        <v>0</v>
      </c>
      <c r="B1" s="3" t="s">
        <v>1</v>
      </c>
      <c r="C1" s="3" t="s">
        <v>2</v>
      </c>
      <c r="D1" s="3" t="s">
        <v>3</v>
      </c>
      <c r="E1" s="12" t="s">
        <v>25</v>
      </c>
      <c r="F1" s="12" t="s">
        <v>26</v>
      </c>
      <c r="H1" s="3" t="s">
        <v>4</v>
      </c>
      <c r="I1" s="3" t="s">
        <v>5</v>
      </c>
    </row>
    <row r="2" spans="1:9" x14ac:dyDescent="0.35">
      <c r="A2" s="2">
        <v>44562</v>
      </c>
      <c r="B2" s="1">
        <v>23</v>
      </c>
      <c r="C2" s="1">
        <v>46.71</v>
      </c>
      <c r="D2" s="1">
        <v>125.4</v>
      </c>
      <c r="E2" s="13">
        <f>YEAR(A2)</f>
        <v>2022</v>
      </c>
      <c r="F2" s="13">
        <f>MONTH(A2)</f>
        <v>1</v>
      </c>
      <c r="H2" s="1">
        <v>0.19</v>
      </c>
      <c r="I2" s="1">
        <v>20</v>
      </c>
    </row>
    <row r="3" spans="1:9" x14ac:dyDescent="0.35">
      <c r="A3" s="2">
        <v>44563</v>
      </c>
      <c r="B3" s="1">
        <v>21</v>
      </c>
      <c r="C3" s="1">
        <v>61.98</v>
      </c>
      <c r="D3" s="1">
        <v>139.72999999999999</v>
      </c>
      <c r="E3" s="13">
        <f t="shared" ref="E3:E66" si="0">YEAR(A3)</f>
        <v>2022</v>
      </c>
      <c r="F3" s="13">
        <f t="shared" ref="F3:F66" si="1">MONTH(A3)</f>
        <v>1</v>
      </c>
    </row>
    <row r="4" spans="1:9" x14ac:dyDescent="0.35">
      <c r="A4" s="2">
        <v>44564</v>
      </c>
      <c r="B4" s="1">
        <v>14</v>
      </c>
      <c r="C4" s="1">
        <v>53.1</v>
      </c>
      <c r="D4" s="1">
        <v>153.32</v>
      </c>
      <c r="E4" s="13">
        <f t="shared" si="0"/>
        <v>2022</v>
      </c>
      <c r="F4" s="13">
        <f t="shared" si="1"/>
        <v>1</v>
      </c>
    </row>
    <row r="5" spans="1:9" x14ac:dyDescent="0.35">
      <c r="A5" s="2">
        <v>44565</v>
      </c>
      <c r="B5" s="1">
        <v>19</v>
      </c>
      <c r="C5" s="1">
        <v>57.32</v>
      </c>
      <c r="D5" s="1">
        <v>130.46</v>
      </c>
      <c r="E5" s="13">
        <f t="shared" si="0"/>
        <v>2022</v>
      </c>
      <c r="F5" s="13">
        <f t="shared" si="1"/>
        <v>1</v>
      </c>
      <c r="H5" s="7" t="s">
        <v>7</v>
      </c>
    </row>
    <row r="6" spans="1:9" x14ac:dyDescent="0.35">
      <c r="A6" s="2">
        <v>44566</v>
      </c>
      <c r="B6" s="1">
        <v>15</v>
      </c>
      <c r="C6" s="1">
        <v>47.25</v>
      </c>
      <c r="D6" s="1">
        <v>217.23</v>
      </c>
      <c r="E6" s="13">
        <f t="shared" si="0"/>
        <v>2022</v>
      </c>
      <c r="F6" s="13">
        <f t="shared" si="1"/>
        <v>1</v>
      </c>
      <c r="H6" s="8" t="s">
        <v>6</v>
      </c>
      <c r="I6" s="6">
        <f>SUM(B732:B1097)</f>
        <v>19833</v>
      </c>
    </row>
    <row r="7" spans="1:9" x14ac:dyDescent="0.35">
      <c r="A7" s="2">
        <v>44567</v>
      </c>
      <c r="B7" s="1">
        <v>16</v>
      </c>
      <c r="C7" s="1">
        <v>46.17</v>
      </c>
      <c r="D7" s="1">
        <v>211.28</v>
      </c>
      <c r="E7" s="13">
        <f t="shared" si="0"/>
        <v>2022</v>
      </c>
      <c r="F7" s="13">
        <f t="shared" si="1"/>
        <v>1</v>
      </c>
      <c r="H7" s="8" t="s">
        <v>9</v>
      </c>
      <c r="I7" s="6">
        <f>AVERAGE(D732:D1097)</f>
        <v>170.44172131147542</v>
      </c>
    </row>
    <row r="8" spans="1:9" x14ac:dyDescent="0.35">
      <c r="A8" s="2">
        <v>44568</v>
      </c>
      <c r="B8" s="1">
        <v>20</v>
      </c>
      <c r="C8" s="1">
        <v>48.07</v>
      </c>
      <c r="D8" s="1">
        <v>137.66999999999999</v>
      </c>
      <c r="E8" s="13">
        <f t="shared" si="0"/>
        <v>2022</v>
      </c>
      <c r="F8" s="13">
        <f t="shared" si="1"/>
        <v>1</v>
      </c>
      <c r="H8" s="8" t="s">
        <v>8</v>
      </c>
      <c r="I8" s="6">
        <f>AVERAGE(C732:C1097)</f>
        <v>46.455437158469962</v>
      </c>
    </row>
    <row r="9" spans="1:9" x14ac:dyDescent="0.35">
      <c r="A9" s="2">
        <v>44569</v>
      </c>
      <c r="B9" s="1">
        <v>15</v>
      </c>
      <c r="C9" s="1">
        <v>56.98</v>
      </c>
      <c r="D9" s="1">
        <v>183.34</v>
      </c>
      <c r="E9" s="13">
        <f t="shared" si="0"/>
        <v>2022</v>
      </c>
      <c r="F9" s="13">
        <f t="shared" si="1"/>
        <v>1</v>
      </c>
    </row>
    <row r="10" spans="1:9" x14ac:dyDescent="0.35">
      <c r="A10" s="2">
        <v>44570</v>
      </c>
      <c r="B10" s="1">
        <v>17</v>
      </c>
      <c r="C10" s="1">
        <v>58.57</v>
      </c>
      <c r="D10" s="1">
        <v>205.95</v>
      </c>
      <c r="E10" s="13">
        <f t="shared" si="0"/>
        <v>2022</v>
      </c>
      <c r="F10" s="13">
        <f t="shared" si="1"/>
        <v>1</v>
      </c>
    </row>
    <row r="11" spans="1:9" x14ac:dyDescent="0.35">
      <c r="A11" s="2">
        <v>44571</v>
      </c>
      <c r="B11" s="1">
        <v>22</v>
      </c>
      <c r="C11" s="1">
        <v>55.36</v>
      </c>
      <c r="D11" s="1">
        <v>178.4</v>
      </c>
      <c r="E11" s="13">
        <f t="shared" si="0"/>
        <v>2022</v>
      </c>
      <c r="F11" s="13">
        <f t="shared" si="1"/>
        <v>1</v>
      </c>
    </row>
    <row r="12" spans="1:9" x14ac:dyDescent="0.35">
      <c r="A12" s="2">
        <v>44572</v>
      </c>
      <c r="B12" s="1">
        <v>16</v>
      </c>
      <c r="C12" s="1">
        <v>51.74</v>
      </c>
      <c r="D12" s="1">
        <v>201.08</v>
      </c>
      <c r="E12" s="13">
        <f t="shared" si="0"/>
        <v>2022</v>
      </c>
      <c r="F12" s="13">
        <f t="shared" si="1"/>
        <v>1</v>
      </c>
    </row>
    <row r="13" spans="1:9" x14ac:dyDescent="0.35">
      <c r="A13" s="2">
        <v>44573</v>
      </c>
      <c r="B13" s="1">
        <v>19</v>
      </c>
      <c r="C13" s="1">
        <v>64.290000000000006</v>
      </c>
      <c r="D13" s="1">
        <v>170.05</v>
      </c>
      <c r="E13" s="13">
        <f t="shared" si="0"/>
        <v>2022</v>
      </c>
      <c r="F13" s="13">
        <f t="shared" si="1"/>
        <v>1</v>
      </c>
    </row>
    <row r="14" spans="1:9" x14ac:dyDescent="0.35">
      <c r="A14" s="2">
        <v>44574</v>
      </c>
      <c r="B14" s="1">
        <v>18</v>
      </c>
      <c r="C14" s="1">
        <v>60.38</v>
      </c>
      <c r="D14" s="1">
        <v>191.21</v>
      </c>
      <c r="E14" s="13">
        <f t="shared" si="0"/>
        <v>2022</v>
      </c>
      <c r="F14" s="13">
        <f t="shared" si="1"/>
        <v>1</v>
      </c>
    </row>
    <row r="15" spans="1:9" x14ac:dyDescent="0.35">
      <c r="A15" s="2">
        <v>44575</v>
      </c>
      <c r="B15" s="1">
        <v>17</v>
      </c>
      <c r="C15" s="1">
        <v>48.78</v>
      </c>
      <c r="D15" s="1">
        <v>170.57</v>
      </c>
      <c r="E15" s="13">
        <f t="shared" si="0"/>
        <v>2022</v>
      </c>
      <c r="F15" s="13">
        <f t="shared" si="1"/>
        <v>1</v>
      </c>
    </row>
    <row r="16" spans="1:9" x14ac:dyDescent="0.35">
      <c r="A16" s="2">
        <v>44576</v>
      </c>
      <c r="B16" s="1">
        <v>19</v>
      </c>
      <c r="C16" s="1">
        <v>47.25</v>
      </c>
      <c r="D16" s="1">
        <v>182.05</v>
      </c>
      <c r="E16" s="13">
        <f t="shared" si="0"/>
        <v>2022</v>
      </c>
      <c r="F16" s="13">
        <f t="shared" si="1"/>
        <v>1</v>
      </c>
    </row>
    <row r="17" spans="1:6" x14ac:dyDescent="0.35">
      <c r="A17" s="2">
        <v>44577</v>
      </c>
      <c r="B17" s="1">
        <v>23</v>
      </c>
      <c r="C17" s="1">
        <v>53.17</v>
      </c>
      <c r="D17" s="1">
        <v>139.16999999999999</v>
      </c>
      <c r="E17" s="13">
        <f t="shared" si="0"/>
        <v>2022</v>
      </c>
      <c r="F17" s="13">
        <f t="shared" si="1"/>
        <v>1</v>
      </c>
    </row>
    <row r="18" spans="1:6" x14ac:dyDescent="0.35">
      <c r="A18" s="2">
        <v>44578</v>
      </c>
      <c r="B18" s="1">
        <v>20</v>
      </c>
      <c r="C18" s="1">
        <v>60.53</v>
      </c>
      <c r="D18" s="1">
        <v>180.27</v>
      </c>
      <c r="E18" s="13">
        <f t="shared" si="0"/>
        <v>2022</v>
      </c>
      <c r="F18" s="13">
        <f t="shared" si="1"/>
        <v>1</v>
      </c>
    </row>
    <row r="19" spans="1:6" x14ac:dyDescent="0.35">
      <c r="A19" s="2">
        <v>44579</v>
      </c>
      <c r="B19" s="1">
        <v>26</v>
      </c>
      <c r="C19" s="1">
        <v>49.36</v>
      </c>
      <c r="D19" s="1">
        <v>160.4</v>
      </c>
      <c r="E19" s="13">
        <f t="shared" si="0"/>
        <v>2022</v>
      </c>
      <c r="F19" s="13">
        <f t="shared" si="1"/>
        <v>1</v>
      </c>
    </row>
    <row r="20" spans="1:6" x14ac:dyDescent="0.35">
      <c r="A20" s="2">
        <v>44580</v>
      </c>
      <c r="B20" s="1">
        <v>25</v>
      </c>
      <c r="C20" s="1">
        <v>48.27</v>
      </c>
      <c r="D20" s="1">
        <v>161.16999999999999</v>
      </c>
      <c r="E20" s="13">
        <f t="shared" si="0"/>
        <v>2022</v>
      </c>
      <c r="F20" s="13">
        <f t="shared" si="1"/>
        <v>1</v>
      </c>
    </row>
    <row r="21" spans="1:6" x14ac:dyDescent="0.35">
      <c r="A21" s="2">
        <v>44581</v>
      </c>
      <c r="B21" s="1">
        <v>22</v>
      </c>
      <c r="C21" s="1">
        <v>50.38</v>
      </c>
      <c r="D21" s="1">
        <v>198.61</v>
      </c>
      <c r="E21" s="13">
        <f t="shared" si="0"/>
        <v>2022</v>
      </c>
      <c r="F21" s="13">
        <f t="shared" si="1"/>
        <v>1</v>
      </c>
    </row>
    <row r="22" spans="1:6" x14ac:dyDescent="0.35">
      <c r="A22" s="2">
        <v>44582</v>
      </c>
      <c r="B22" s="1">
        <v>25</v>
      </c>
      <c r="C22" s="1">
        <v>61.83</v>
      </c>
      <c r="D22" s="1">
        <v>154.30000000000001</v>
      </c>
      <c r="E22" s="13">
        <f t="shared" si="0"/>
        <v>2022</v>
      </c>
      <c r="F22" s="13">
        <f t="shared" si="1"/>
        <v>1</v>
      </c>
    </row>
    <row r="23" spans="1:6" x14ac:dyDescent="0.35">
      <c r="A23" s="2">
        <v>44583</v>
      </c>
      <c r="B23" s="1">
        <v>25</v>
      </c>
      <c r="C23" s="1">
        <v>63.97</v>
      </c>
      <c r="D23" s="1">
        <v>184.8</v>
      </c>
      <c r="E23" s="13">
        <f t="shared" si="0"/>
        <v>2022</v>
      </c>
      <c r="F23" s="13">
        <f t="shared" si="1"/>
        <v>1</v>
      </c>
    </row>
    <row r="24" spans="1:6" x14ac:dyDescent="0.35">
      <c r="A24" s="2">
        <v>44584</v>
      </c>
      <c r="B24" s="1">
        <v>25</v>
      </c>
      <c r="C24" s="1">
        <v>45.8</v>
      </c>
      <c r="D24" s="1">
        <v>195.67</v>
      </c>
      <c r="E24" s="13">
        <f t="shared" si="0"/>
        <v>2022</v>
      </c>
      <c r="F24" s="13">
        <f t="shared" si="1"/>
        <v>1</v>
      </c>
    </row>
    <row r="25" spans="1:6" x14ac:dyDescent="0.35">
      <c r="A25" s="2">
        <v>44585</v>
      </c>
      <c r="B25" s="1">
        <v>18</v>
      </c>
      <c r="C25" s="1">
        <v>47.99</v>
      </c>
      <c r="D25" s="1">
        <v>122.03</v>
      </c>
      <c r="E25" s="13">
        <f t="shared" si="0"/>
        <v>2022</v>
      </c>
      <c r="F25" s="13">
        <f t="shared" si="1"/>
        <v>1</v>
      </c>
    </row>
    <row r="26" spans="1:6" x14ac:dyDescent="0.35">
      <c r="A26" s="2">
        <v>44586</v>
      </c>
      <c r="B26" s="1">
        <v>22</v>
      </c>
      <c r="C26" s="1">
        <v>64.02</v>
      </c>
      <c r="D26" s="1">
        <v>165.78</v>
      </c>
      <c r="E26" s="13">
        <f t="shared" si="0"/>
        <v>2022</v>
      </c>
      <c r="F26" s="13">
        <f t="shared" si="1"/>
        <v>1</v>
      </c>
    </row>
    <row r="27" spans="1:6" x14ac:dyDescent="0.35">
      <c r="A27" s="2">
        <v>44587</v>
      </c>
      <c r="B27" s="1">
        <v>24</v>
      </c>
      <c r="C27" s="1">
        <v>55.15</v>
      </c>
      <c r="D27" s="1">
        <v>161.07</v>
      </c>
      <c r="E27" s="13">
        <f t="shared" si="0"/>
        <v>2022</v>
      </c>
      <c r="F27" s="13">
        <f t="shared" si="1"/>
        <v>1</v>
      </c>
    </row>
    <row r="28" spans="1:6" x14ac:dyDescent="0.35">
      <c r="A28" s="2">
        <v>44588</v>
      </c>
      <c r="B28" s="1">
        <v>18</v>
      </c>
      <c r="C28" s="1">
        <v>55.59</v>
      </c>
      <c r="D28" s="1">
        <v>214.97</v>
      </c>
      <c r="E28" s="13">
        <f t="shared" si="0"/>
        <v>2022</v>
      </c>
      <c r="F28" s="13">
        <f t="shared" si="1"/>
        <v>1</v>
      </c>
    </row>
    <row r="29" spans="1:6" x14ac:dyDescent="0.35">
      <c r="A29" s="2">
        <v>44589</v>
      </c>
      <c r="B29" s="1">
        <v>24</v>
      </c>
      <c r="C29" s="1">
        <v>56.04</v>
      </c>
      <c r="D29" s="1">
        <v>209.64</v>
      </c>
      <c r="E29" s="13">
        <f t="shared" si="0"/>
        <v>2022</v>
      </c>
      <c r="F29" s="13">
        <f t="shared" si="1"/>
        <v>1</v>
      </c>
    </row>
    <row r="30" spans="1:6" x14ac:dyDescent="0.35">
      <c r="A30" s="2">
        <v>44590</v>
      </c>
      <c r="B30" s="1">
        <v>17</v>
      </c>
      <c r="C30" s="1">
        <v>52.18</v>
      </c>
      <c r="D30" s="1">
        <v>135.99</v>
      </c>
      <c r="E30" s="13">
        <f t="shared" si="0"/>
        <v>2022</v>
      </c>
      <c r="F30" s="13">
        <f t="shared" si="1"/>
        <v>1</v>
      </c>
    </row>
    <row r="31" spans="1:6" x14ac:dyDescent="0.35">
      <c r="A31" s="2">
        <v>44591</v>
      </c>
      <c r="B31" s="1">
        <v>19</v>
      </c>
      <c r="C31" s="1">
        <v>49.62</v>
      </c>
      <c r="D31" s="1">
        <v>199.39</v>
      </c>
      <c r="E31" s="13">
        <f t="shared" si="0"/>
        <v>2022</v>
      </c>
      <c r="F31" s="13">
        <f t="shared" si="1"/>
        <v>1</v>
      </c>
    </row>
    <row r="32" spans="1:6" x14ac:dyDescent="0.35">
      <c r="A32" s="2">
        <v>44592</v>
      </c>
      <c r="B32" s="1">
        <v>26</v>
      </c>
      <c r="C32" s="1">
        <v>61.77</v>
      </c>
      <c r="D32" s="1">
        <v>153.43</v>
      </c>
      <c r="E32" s="13">
        <f t="shared" si="0"/>
        <v>2022</v>
      </c>
      <c r="F32" s="13">
        <f t="shared" si="1"/>
        <v>1</v>
      </c>
    </row>
    <row r="33" spans="1:6" x14ac:dyDescent="0.35">
      <c r="A33" s="2">
        <v>44593</v>
      </c>
      <c r="B33" s="1">
        <v>16</v>
      </c>
      <c r="C33" s="1">
        <v>52.54</v>
      </c>
      <c r="D33" s="1">
        <v>149.99</v>
      </c>
      <c r="E33" s="13">
        <f t="shared" si="0"/>
        <v>2022</v>
      </c>
      <c r="F33" s="13">
        <f t="shared" si="1"/>
        <v>2</v>
      </c>
    </row>
    <row r="34" spans="1:6" x14ac:dyDescent="0.35">
      <c r="A34" s="2">
        <v>44594</v>
      </c>
      <c r="B34" s="1">
        <v>20</v>
      </c>
      <c r="C34" s="1">
        <v>46.35</v>
      </c>
      <c r="D34" s="1">
        <v>133.24</v>
      </c>
      <c r="E34" s="13">
        <f t="shared" si="0"/>
        <v>2022</v>
      </c>
      <c r="F34" s="13">
        <f t="shared" si="1"/>
        <v>2</v>
      </c>
    </row>
    <row r="35" spans="1:6" x14ac:dyDescent="0.35">
      <c r="A35" s="2">
        <v>44595</v>
      </c>
      <c r="B35" s="1">
        <v>19</v>
      </c>
      <c r="C35" s="1">
        <v>48.16</v>
      </c>
      <c r="D35" s="1">
        <v>197.7</v>
      </c>
      <c r="E35" s="13">
        <f t="shared" si="0"/>
        <v>2022</v>
      </c>
      <c r="F35" s="13">
        <f t="shared" si="1"/>
        <v>2</v>
      </c>
    </row>
    <row r="36" spans="1:6" x14ac:dyDescent="0.35">
      <c r="A36" s="2">
        <v>44596</v>
      </c>
      <c r="B36" s="1">
        <v>23</v>
      </c>
      <c r="C36" s="1">
        <v>59.73</v>
      </c>
      <c r="D36" s="1">
        <v>138.02000000000001</v>
      </c>
      <c r="E36" s="13">
        <f t="shared" si="0"/>
        <v>2022</v>
      </c>
      <c r="F36" s="13">
        <f t="shared" si="1"/>
        <v>2</v>
      </c>
    </row>
    <row r="37" spans="1:6" x14ac:dyDescent="0.35">
      <c r="A37" s="2">
        <v>44597</v>
      </c>
      <c r="B37" s="1">
        <v>28</v>
      </c>
      <c r="C37" s="1">
        <v>44.71</v>
      </c>
      <c r="D37" s="1">
        <v>193.91</v>
      </c>
      <c r="E37" s="13">
        <f t="shared" si="0"/>
        <v>2022</v>
      </c>
      <c r="F37" s="13">
        <f t="shared" si="1"/>
        <v>2</v>
      </c>
    </row>
    <row r="38" spans="1:6" x14ac:dyDescent="0.35">
      <c r="A38" s="2">
        <v>44598</v>
      </c>
      <c r="B38" s="1">
        <v>14</v>
      </c>
      <c r="C38" s="1">
        <v>55.38</v>
      </c>
      <c r="D38" s="1">
        <v>193.92</v>
      </c>
      <c r="E38" s="13">
        <f t="shared" si="0"/>
        <v>2022</v>
      </c>
      <c r="F38" s="13">
        <f t="shared" si="1"/>
        <v>2</v>
      </c>
    </row>
    <row r="39" spans="1:6" x14ac:dyDescent="0.35">
      <c r="A39" s="2">
        <v>44599</v>
      </c>
      <c r="B39" s="1">
        <v>17</v>
      </c>
      <c r="C39" s="1">
        <v>64.31</v>
      </c>
      <c r="D39" s="1">
        <v>159.34</v>
      </c>
      <c r="E39" s="13">
        <f t="shared" si="0"/>
        <v>2022</v>
      </c>
      <c r="F39" s="13">
        <f t="shared" si="1"/>
        <v>2</v>
      </c>
    </row>
    <row r="40" spans="1:6" x14ac:dyDescent="0.35">
      <c r="A40" s="2">
        <v>44600</v>
      </c>
      <c r="B40" s="1">
        <v>19</v>
      </c>
      <c r="C40" s="1">
        <v>50.52</v>
      </c>
      <c r="D40" s="1">
        <v>140.9</v>
      </c>
      <c r="E40" s="13">
        <f t="shared" si="0"/>
        <v>2022</v>
      </c>
      <c r="F40" s="13">
        <f t="shared" si="1"/>
        <v>2</v>
      </c>
    </row>
    <row r="41" spans="1:6" x14ac:dyDescent="0.35">
      <c r="A41" s="2">
        <v>44601</v>
      </c>
      <c r="B41" s="1">
        <v>26</v>
      </c>
      <c r="C41" s="1">
        <v>53.44</v>
      </c>
      <c r="D41" s="1">
        <v>204.65</v>
      </c>
      <c r="E41" s="13">
        <f t="shared" si="0"/>
        <v>2022</v>
      </c>
      <c r="F41" s="13">
        <f t="shared" si="1"/>
        <v>2</v>
      </c>
    </row>
    <row r="42" spans="1:6" x14ac:dyDescent="0.35">
      <c r="A42" s="2">
        <v>44602</v>
      </c>
      <c r="B42" s="1">
        <v>19</v>
      </c>
      <c r="C42" s="1">
        <v>50.59</v>
      </c>
      <c r="D42" s="1">
        <v>181.29</v>
      </c>
      <c r="E42" s="13">
        <f t="shared" si="0"/>
        <v>2022</v>
      </c>
      <c r="F42" s="13">
        <f t="shared" si="1"/>
        <v>2</v>
      </c>
    </row>
    <row r="43" spans="1:6" x14ac:dyDescent="0.35">
      <c r="A43" s="2">
        <v>44603</v>
      </c>
      <c r="B43" s="1">
        <v>22</v>
      </c>
      <c r="C43" s="1">
        <v>51.32</v>
      </c>
      <c r="D43" s="1">
        <v>184.74</v>
      </c>
      <c r="E43" s="13">
        <f t="shared" si="0"/>
        <v>2022</v>
      </c>
      <c r="F43" s="13">
        <f t="shared" si="1"/>
        <v>2</v>
      </c>
    </row>
    <row r="44" spans="1:6" x14ac:dyDescent="0.35">
      <c r="A44" s="2">
        <v>44604</v>
      </c>
      <c r="B44" s="1">
        <v>24</v>
      </c>
      <c r="C44" s="1">
        <v>57.41</v>
      </c>
      <c r="D44" s="1">
        <v>142.82</v>
      </c>
      <c r="E44" s="13">
        <f t="shared" si="0"/>
        <v>2022</v>
      </c>
      <c r="F44" s="13">
        <f t="shared" si="1"/>
        <v>2</v>
      </c>
    </row>
    <row r="45" spans="1:6" x14ac:dyDescent="0.35">
      <c r="A45" s="2">
        <v>44605</v>
      </c>
      <c r="B45" s="1">
        <v>26</v>
      </c>
      <c r="C45" s="1">
        <v>52.4</v>
      </c>
      <c r="D45" s="1">
        <v>125.68</v>
      </c>
      <c r="E45" s="13">
        <f t="shared" si="0"/>
        <v>2022</v>
      </c>
      <c r="F45" s="13">
        <f t="shared" si="1"/>
        <v>2</v>
      </c>
    </row>
    <row r="46" spans="1:6" x14ac:dyDescent="0.35">
      <c r="A46" s="2">
        <v>44606</v>
      </c>
      <c r="B46" s="1">
        <v>18</v>
      </c>
      <c r="C46" s="1">
        <v>57.73</v>
      </c>
      <c r="D46" s="1">
        <v>161.06</v>
      </c>
      <c r="E46" s="13">
        <f t="shared" si="0"/>
        <v>2022</v>
      </c>
      <c r="F46" s="13">
        <f t="shared" si="1"/>
        <v>2</v>
      </c>
    </row>
    <row r="47" spans="1:6" x14ac:dyDescent="0.35">
      <c r="A47" s="2">
        <v>44607</v>
      </c>
      <c r="B47" s="1">
        <v>21</v>
      </c>
      <c r="C47" s="1">
        <v>55.92</v>
      </c>
      <c r="D47" s="1">
        <v>195.81</v>
      </c>
      <c r="E47" s="13">
        <f t="shared" si="0"/>
        <v>2022</v>
      </c>
      <c r="F47" s="13">
        <f t="shared" si="1"/>
        <v>2</v>
      </c>
    </row>
    <row r="48" spans="1:6" x14ac:dyDescent="0.35">
      <c r="A48" s="2">
        <v>44608</v>
      </c>
      <c r="B48" s="1">
        <v>24</v>
      </c>
      <c r="C48" s="1">
        <v>62.25</v>
      </c>
      <c r="D48" s="1">
        <v>139.49</v>
      </c>
      <c r="E48" s="13">
        <f t="shared" si="0"/>
        <v>2022</v>
      </c>
      <c r="F48" s="13">
        <f t="shared" si="1"/>
        <v>2</v>
      </c>
    </row>
    <row r="49" spans="1:6" x14ac:dyDescent="0.35">
      <c r="A49" s="2">
        <v>44609</v>
      </c>
      <c r="B49" s="1">
        <v>23</v>
      </c>
      <c r="C49" s="1">
        <v>59.59</v>
      </c>
      <c r="D49" s="1">
        <v>143.43</v>
      </c>
      <c r="E49" s="13">
        <f t="shared" si="0"/>
        <v>2022</v>
      </c>
      <c r="F49" s="13">
        <f t="shared" si="1"/>
        <v>2</v>
      </c>
    </row>
    <row r="50" spans="1:6" x14ac:dyDescent="0.35">
      <c r="A50" s="2">
        <v>44610</v>
      </c>
      <c r="B50" s="1">
        <v>22</v>
      </c>
      <c r="C50" s="1">
        <v>50.91</v>
      </c>
      <c r="D50" s="1">
        <v>202.68</v>
      </c>
      <c r="E50" s="13">
        <f t="shared" si="0"/>
        <v>2022</v>
      </c>
      <c r="F50" s="13">
        <f t="shared" si="1"/>
        <v>2</v>
      </c>
    </row>
    <row r="51" spans="1:6" x14ac:dyDescent="0.35">
      <c r="A51" s="2">
        <v>44611</v>
      </c>
      <c r="B51" s="1">
        <v>19</v>
      </c>
      <c r="C51" s="1">
        <v>53.89</v>
      </c>
      <c r="D51" s="1">
        <v>204.73</v>
      </c>
      <c r="E51" s="13">
        <f t="shared" si="0"/>
        <v>2022</v>
      </c>
      <c r="F51" s="13">
        <f t="shared" si="1"/>
        <v>2</v>
      </c>
    </row>
    <row r="52" spans="1:6" x14ac:dyDescent="0.35">
      <c r="A52" s="2">
        <v>44612</v>
      </c>
      <c r="B52" s="1">
        <v>26</v>
      </c>
      <c r="C52" s="1">
        <v>46.04</v>
      </c>
      <c r="D52" s="1">
        <v>161.29</v>
      </c>
      <c r="E52" s="13">
        <f t="shared" si="0"/>
        <v>2022</v>
      </c>
      <c r="F52" s="13">
        <f t="shared" si="1"/>
        <v>2</v>
      </c>
    </row>
    <row r="53" spans="1:6" x14ac:dyDescent="0.35">
      <c r="A53" s="2">
        <v>44613</v>
      </c>
      <c r="B53" s="1">
        <v>21</v>
      </c>
      <c r="C53" s="1">
        <v>48.65</v>
      </c>
      <c r="D53" s="1">
        <v>125.41</v>
      </c>
      <c r="E53" s="13">
        <f t="shared" si="0"/>
        <v>2022</v>
      </c>
      <c r="F53" s="13">
        <f t="shared" si="1"/>
        <v>2</v>
      </c>
    </row>
    <row r="54" spans="1:6" x14ac:dyDescent="0.35">
      <c r="A54" s="2">
        <v>44614</v>
      </c>
      <c r="B54" s="1">
        <v>20</v>
      </c>
      <c r="C54" s="1">
        <v>54.45</v>
      </c>
      <c r="D54" s="1">
        <v>161.88999999999999</v>
      </c>
      <c r="E54" s="13">
        <f t="shared" si="0"/>
        <v>2022</v>
      </c>
      <c r="F54" s="13">
        <f t="shared" si="1"/>
        <v>2</v>
      </c>
    </row>
    <row r="55" spans="1:6" x14ac:dyDescent="0.35">
      <c r="A55" s="2">
        <v>44615</v>
      </c>
      <c r="B55" s="1">
        <v>24</v>
      </c>
      <c r="C55" s="1">
        <v>56.82</v>
      </c>
      <c r="D55" s="1">
        <v>167.53</v>
      </c>
      <c r="E55" s="13">
        <f t="shared" si="0"/>
        <v>2022</v>
      </c>
      <c r="F55" s="13">
        <f t="shared" si="1"/>
        <v>2</v>
      </c>
    </row>
    <row r="56" spans="1:6" x14ac:dyDescent="0.35">
      <c r="A56" s="2">
        <v>44616</v>
      </c>
      <c r="B56" s="1">
        <v>25</v>
      </c>
      <c r="C56" s="1">
        <v>50.31</v>
      </c>
      <c r="D56" s="1">
        <v>219.01</v>
      </c>
      <c r="E56" s="13">
        <f t="shared" si="0"/>
        <v>2022</v>
      </c>
      <c r="F56" s="13">
        <f t="shared" si="1"/>
        <v>2</v>
      </c>
    </row>
    <row r="57" spans="1:6" x14ac:dyDescent="0.35">
      <c r="A57" s="2">
        <v>44617</v>
      </c>
      <c r="B57" s="1">
        <v>25</v>
      </c>
      <c r="C57" s="1">
        <v>55.97</v>
      </c>
      <c r="D57" s="1">
        <v>126.56</v>
      </c>
      <c r="E57" s="13">
        <f t="shared" si="0"/>
        <v>2022</v>
      </c>
      <c r="F57" s="13">
        <f t="shared" si="1"/>
        <v>2</v>
      </c>
    </row>
    <row r="58" spans="1:6" x14ac:dyDescent="0.35">
      <c r="A58" s="2">
        <v>44618</v>
      </c>
      <c r="B58" s="1">
        <v>19</v>
      </c>
      <c r="C58" s="1">
        <v>51.79</v>
      </c>
      <c r="D58" s="1">
        <v>164.2</v>
      </c>
      <c r="E58" s="13">
        <f t="shared" si="0"/>
        <v>2022</v>
      </c>
      <c r="F58" s="13">
        <f t="shared" si="1"/>
        <v>2</v>
      </c>
    </row>
    <row r="59" spans="1:6" x14ac:dyDescent="0.35">
      <c r="A59" s="2">
        <v>44619</v>
      </c>
      <c r="B59" s="1">
        <v>22</v>
      </c>
      <c r="C59" s="1">
        <v>51.54</v>
      </c>
      <c r="D59" s="1">
        <v>205.26</v>
      </c>
      <c r="E59" s="13">
        <f t="shared" si="0"/>
        <v>2022</v>
      </c>
      <c r="F59" s="13">
        <f t="shared" si="1"/>
        <v>2</v>
      </c>
    </row>
    <row r="60" spans="1:6" x14ac:dyDescent="0.35">
      <c r="A60" s="2">
        <v>44620</v>
      </c>
      <c r="B60" s="1">
        <v>19</v>
      </c>
      <c r="C60" s="1">
        <v>57.09</v>
      </c>
      <c r="D60" s="1">
        <v>211.12</v>
      </c>
      <c r="E60" s="13">
        <f t="shared" si="0"/>
        <v>2022</v>
      </c>
      <c r="F60" s="13">
        <f t="shared" si="1"/>
        <v>2</v>
      </c>
    </row>
    <row r="61" spans="1:6" x14ac:dyDescent="0.35">
      <c r="A61" s="2">
        <v>44621</v>
      </c>
      <c r="B61" s="1">
        <v>19</v>
      </c>
      <c r="C61" s="1">
        <v>51.57</v>
      </c>
      <c r="D61" s="1">
        <v>160.26</v>
      </c>
      <c r="E61" s="13">
        <f t="shared" si="0"/>
        <v>2022</v>
      </c>
      <c r="F61" s="13">
        <f t="shared" si="1"/>
        <v>3</v>
      </c>
    </row>
    <row r="62" spans="1:6" x14ac:dyDescent="0.35">
      <c r="A62" s="2">
        <v>44622</v>
      </c>
      <c r="B62" s="1">
        <v>24</v>
      </c>
      <c r="C62" s="1">
        <v>52</v>
      </c>
      <c r="D62" s="1">
        <v>155.78</v>
      </c>
      <c r="E62" s="13">
        <f t="shared" si="0"/>
        <v>2022</v>
      </c>
      <c r="F62" s="13">
        <f t="shared" si="1"/>
        <v>3</v>
      </c>
    </row>
    <row r="63" spans="1:6" x14ac:dyDescent="0.35">
      <c r="A63" s="2">
        <v>44623</v>
      </c>
      <c r="B63" s="1">
        <v>17</v>
      </c>
      <c r="C63" s="1">
        <v>47.45</v>
      </c>
      <c r="D63" s="1">
        <v>155.1</v>
      </c>
      <c r="E63" s="13">
        <f t="shared" si="0"/>
        <v>2022</v>
      </c>
      <c r="F63" s="13">
        <f t="shared" si="1"/>
        <v>3</v>
      </c>
    </row>
    <row r="64" spans="1:6" x14ac:dyDescent="0.35">
      <c r="A64" s="2">
        <v>44624</v>
      </c>
      <c r="B64" s="1">
        <v>18</v>
      </c>
      <c r="C64" s="1">
        <v>56.25</v>
      </c>
      <c r="D64" s="1">
        <v>187.2</v>
      </c>
      <c r="E64" s="13">
        <f t="shared" si="0"/>
        <v>2022</v>
      </c>
      <c r="F64" s="13">
        <f t="shared" si="1"/>
        <v>3</v>
      </c>
    </row>
    <row r="65" spans="1:6" x14ac:dyDescent="0.35">
      <c r="A65" s="2">
        <v>44625</v>
      </c>
      <c r="B65" s="1">
        <v>19</v>
      </c>
      <c r="C65" s="1">
        <v>48.03</v>
      </c>
      <c r="D65" s="1">
        <v>197.36</v>
      </c>
      <c r="E65" s="13">
        <f t="shared" si="0"/>
        <v>2022</v>
      </c>
      <c r="F65" s="13">
        <f t="shared" si="1"/>
        <v>3</v>
      </c>
    </row>
    <row r="66" spans="1:6" x14ac:dyDescent="0.35">
      <c r="A66" s="2">
        <v>44626</v>
      </c>
      <c r="B66" s="1">
        <v>25</v>
      </c>
      <c r="C66" s="1">
        <v>51.96</v>
      </c>
      <c r="D66" s="1">
        <v>131.12</v>
      </c>
      <c r="E66" s="13">
        <f t="shared" si="0"/>
        <v>2022</v>
      </c>
      <c r="F66" s="13">
        <f t="shared" si="1"/>
        <v>3</v>
      </c>
    </row>
    <row r="67" spans="1:6" x14ac:dyDescent="0.35">
      <c r="A67" s="2">
        <v>44627</v>
      </c>
      <c r="B67" s="1">
        <v>26</v>
      </c>
      <c r="C67" s="1">
        <v>45.99</v>
      </c>
      <c r="D67" s="1">
        <v>189.76</v>
      </c>
      <c r="E67" s="13">
        <f t="shared" ref="E67:E130" si="2">YEAR(A67)</f>
        <v>2022</v>
      </c>
      <c r="F67" s="13">
        <f t="shared" ref="F67:F130" si="3">MONTH(A67)</f>
        <v>3</v>
      </c>
    </row>
    <row r="68" spans="1:6" x14ac:dyDescent="0.35">
      <c r="A68" s="2">
        <v>44628</v>
      </c>
      <c r="B68" s="1">
        <v>17</v>
      </c>
      <c r="C68" s="1">
        <v>61.42</v>
      </c>
      <c r="D68" s="1">
        <v>168.52</v>
      </c>
      <c r="E68" s="13">
        <f t="shared" si="2"/>
        <v>2022</v>
      </c>
      <c r="F68" s="13">
        <f t="shared" si="3"/>
        <v>3</v>
      </c>
    </row>
    <row r="69" spans="1:6" x14ac:dyDescent="0.35">
      <c r="A69" s="2">
        <v>44629</v>
      </c>
      <c r="B69" s="1">
        <v>24</v>
      </c>
      <c r="C69" s="1">
        <v>47.08</v>
      </c>
      <c r="D69" s="1">
        <v>210.31</v>
      </c>
      <c r="E69" s="13">
        <f t="shared" si="2"/>
        <v>2022</v>
      </c>
      <c r="F69" s="13">
        <f t="shared" si="3"/>
        <v>3</v>
      </c>
    </row>
    <row r="70" spans="1:6" x14ac:dyDescent="0.35">
      <c r="A70" s="2">
        <v>44630</v>
      </c>
      <c r="B70" s="1">
        <v>29</v>
      </c>
      <c r="C70" s="1">
        <v>45.83</v>
      </c>
      <c r="D70" s="1">
        <v>188.68</v>
      </c>
      <c r="E70" s="13">
        <f t="shared" si="2"/>
        <v>2022</v>
      </c>
      <c r="F70" s="13">
        <f t="shared" si="3"/>
        <v>3</v>
      </c>
    </row>
    <row r="71" spans="1:6" x14ac:dyDescent="0.35">
      <c r="A71" s="2">
        <v>44631</v>
      </c>
      <c r="B71" s="1">
        <v>20</v>
      </c>
      <c r="C71" s="1">
        <v>48.86</v>
      </c>
      <c r="D71" s="1">
        <v>129.51</v>
      </c>
      <c r="E71" s="13">
        <f t="shared" si="2"/>
        <v>2022</v>
      </c>
      <c r="F71" s="13">
        <f t="shared" si="3"/>
        <v>3</v>
      </c>
    </row>
    <row r="72" spans="1:6" x14ac:dyDescent="0.35">
      <c r="A72" s="2">
        <v>44632</v>
      </c>
      <c r="B72" s="1">
        <v>27</v>
      </c>
      <c r="C72" s="1">
        <v>51.27</v>
      </c>
      <c r="D72" s="1">
        <v>128.66</v>
      </c>
      <c r="E72" s="13">
        <f t="shared" si="2"/>
        <v>2022</v>
      </c>
      <c r="F72" s="13">
        <f t="shared" si="3"/>
        <v>3</v>
      </c>
    </row>
    <row r="73" spans="1:6" x14ac:dyDescent="0.35">
      <c r="A73" s="2">
        <v>44633</v>
      </c>
      <c r="B73" s="1">
        <v>24</v>
      </c>
      <c r="C73" s="1">
        <v>48.89</v>
      </c>
      <c r="D73" s="1">
        <v>189.4</v>
      </c>
      <c r="E73" s="13">
        <f t="shared" si="2"/>
        <v>2022</v>
      </c>
      <c r="F73" s="13">
        <f t="shared" si="3"/>
        <v>3</v>
      </c>
    </row>
    <row r="74" spans="1:6" x14ac:dyDescent="0.35">
      <c r="A74" s="2">
        <v>44634</v>
      </c>
      <c r="B74" s="1">
        <v>19</v>
      </c>
      <c r="C74" s="1">
        <v>50.71</v>
      </c>
      <c r="D74" s="1">
        <v>198.29</v>
      </c>
      <c r="E74" s="13">
        <f t="shared" si="2"/>
        <v>2022</v>
      </c>
      <c r="F74" s="13">
        <f t="shared" si="3"/>
        <v>3</v>
      </c>
    </row>
    <row r="75" spans="1:6" x14ac:dyDescent="0.35">
      <c r="A75" s="2">
        <v>44635</v>
      </c>
      <c r="B75" s="1">
        <v>17</v>
      </c>
      <c r="C75" s="1">
        <v>53.14</v>
      </c>
      <c r="D75" s="1">
        <v>157.01</v>
      </c>
      <c r="E75" s="13">
        <f t="shared" si="2"/>
        <v>2022</v>
      </c>
      <c r="F75" s="13">
        <f t="shared" si="3"/>
        <v>3</v>
      </c>
    </row>
    <row r="76" spans="1:6" x14ac:dyDescent="0.35">
      <c r="A76" s="2">
        <v>44636</v>
      </c>
      <c r="B76" s="1">
        <v>26</v>
      </c>
      <c r="C76" s="1">
        <v>58.14</v>
      </c>
      <c r="D76" s="1">
        <v>170.33</v>
      </c>
      <c r="E76" s="13">
        <f t="shared" si="2"/>
        <v>2022</v>
      </c>
      <c r="F76" s="13">
        <f t="shared" si="3"/>
        <v>3</v>
      </c>
    </row>
    <row r="77" spans="1:6" x14ac:dyDescent="0.35">
      <c r="A77" s="2">
        <v>44637</v>
      </c>
      <c r="B77" s="1">
        <v>29</v>
      </c>
      <c r="C77" s="1">
        <v>58.49</v>
      </c>
      <c r="D77" s="1">
        <v>138.62</v>
      </c>
      <c r="E77" s="13">
        <f t="shared" si="2"/>
        <v>2022</v>
      </c>
      <c r="F77" s="13">
        <f t="shared" si="3"/>
        <v>3</v>
      </c>
    </row>
    <row r="78" spans="1:6" x14ac:dyDescent="0.35">
      <c r="A78" s="2">
        <v>44638</v>
      </c>
      <c r="B78" s="1">
        <v>22</v>
      </c>
      <c r="C78" s="1">
        <v>45.61</v>
      </c>
      <c r="D78" s="1">
        <v>177.41</v>
      </c>
      <c r="E78" s="13">
        <f t="shared" si="2"/>
        <v>2022</v>
      </c>
      <c r="F78" s="13">
        <f t="shared" si="3"/>
        <v>3</v>
      </c>
    </row>
    <row r="79" spans="1:6" x14ac:dyDescent="0.35">
      <c r="A79" s="2">
        <v>44639</v>
      </c>
      <c r="B79" s="1">
        <v>20</v>
      </c>
      <c r="C79" s="1">
        <v>47.97</v>
      </c>
      <c r="D79" s="1">
        <v>129.16</v>
      </c>
      <c r="E79" s="13">
        <f t="shared" si="2"/>
        <v>2022</v>
      </c>
      <c r="F79" s="13">
        <f t="shared" si="3"/>
        <v>3</v>
      </c>
    </row>
    <row r="80" spans="1:6" x14ac:dyDescent="0.35">
      <c r="A80" s="2">
        <v>44640</v>
      </c>
      <c r="B80" s="1">
        <v>16</v>
      </c>
      <c r="C80" s="1">
        <v>61.37</v>
      </c>
      <c r="D80" s="1">
        <v>139.91</v>
      </c>
      <c r="E80" s="13">
        <f t="shared" si="2"/>
        <v>2022</v>
      </c>
      <c r="F80" s="13">
        <f t="shared" si="3"/>
        <v>3</v>
      </c>
    </row>
    <row r="81" spans="1:6" x14ac:dyDescent="0.35">
      <c r="A81" s="2">
        <v>44641</v>
      </c>
      <c r="B81" s="1">
        <v>26</v>
      </c>
      <c r="C81" s="1">
        <v>44.08</v>
      </c>
      <c r="D81" s="1">
        <v>128.88</v>
      </c>
      <c r="E81" s="13">
        <f t="shared" si="2"/>
        <v>2022</v>
      </c>
      <c r="F81" s="13">
        <f t="shared" si="3"/>
        <v>3</v>
      </c>
    </row>
    <row r="82" spans="1:6" x14ac:dyDescent="0.35">
      <c r="A82" s="2">
        <v>44642</v>
      </c>
      <c r="B82" s="1">
        <v>28</v>
      </c>
      <c r="C82" s="1">
        <v>61.08</v>
      </c>
      <c r="D82" s="1">
        <v>156.35</v>
      </c>
      <c r="E82" s="13">
        <f t="shared" si="2"/>
        <v>2022</v>
      </c>
      <c r="F82" s="13">
        <f t="shared" si="3"/>
        <v>3</v>
      </c>
    </row>
    <row r="83" spans="1:6" x14ac:dyDescent="0.35">
      <c r="A83" s="2">
        <v>44643</v>
      </c>
      <c r="B83" s="1">
        <v>23</v>
      </c>
      <c r="C83" s="1">
        <v>52</v>
      </c>
      <c r="D83" s="1">
        <v>164.14</v>
      </c>
      <c r="E83" s="13">
        <f t="shared" si="2"/>
        <v>2022</v>
      </c>
      <c r="F83" s="13">
        <f t="shared" si="3"/>
        <v>3</v>
      </c>
    </row>
    <row r="84" spans="1:6" x14ac:dyDescent="0.35">
      <c r="A84" s="2">
        <v>44644</v>
      </c>
      <c r="B84" s="1">
        <v>20</v>
      </c>
      <c r="C84" s="1">
        <v>44.45</v>
      </c>
      <c r="D84" s="1">
        <v>166.75</v>
      </c>
      <c r="E84" s="13">
        <f t="shared" si="2"/>
        <v>2022</v>
      </c>
      <c r="F84" s="13">
        <f t="shared" si="3"/>
        <v>3</v>
      </c>
    </row>
    <row r="85" spans="1:6" x14ac:dyDescent="0.35">
      <c r="A85" s="2">
        <v>44645</v>
      </c>
      <c r="B85" s="1">
        <v>27</v>
      </c>
      <c r="C85" s="1">
        <v>61.23</v>
      </c>
      <c r="D85" s="1">
        <v>122.67</v>
      </c>
      <c r="E85" s="13">
        <f t="shared" si="2"/>
        <v>2022</v>
      </c>
      <c r="F85" s="13">
        <f t="shared" si="3"/>
        <v>3</v>
      </c>
    </row>
    <row r="86" spans="1:6" x14ac:dyDescent="0.35">
      <c r="A86" s="2">
        <v>44646</v>
      </c>
      <c r="B86" s="1">
        <v>17</v>
      </c>
      <c r="C86" s="1">
        <v>59.84</v>
      </c>
      <c r="D86" s="1">
        <v>218</v>
      </c>
      <c r="E86" s="13">
        <f t="shared" si="2"/>
        <v>2022</v>
      </c>
      <c r="F86" s="13">
        <f t="shared" si="3"/>
        <v>3</v>
      </c>
    </row>
    <row r="87" spans="1:6" x14ac:dyDescent="0.35">
      <c r="A87" s="2">
        <v>44647</v>
      </c>
      <c r="B87" s="1">
        <v>20</v>
      </c>
      <c r="C87" s="1">
        <v>46.17</v>
      </c>
      <c r="D87" s="1">
        <v>195.51</v>
      </c>
      <c r="E87" s="13">
        <f t="shared" si="2"/>
        <v>2022</v>
      </c>
      <c r="F87" s="13">
        <f t="shared" si="3"/>
        <v>3</v>
      </c>
    </row>
    <row r="88" spans="1:6" x14ac:dyDescent="0.35">
      <c r="A88" s="2">
        <v>44648</v>
      </c>
      <c r="B88" s="1">
        <v>22</v>
      </c>
      <c r="C88" s="1">
        <v>51.48</v>
      </c>
      <c r="D88" s="1">
        <v>141.01</v>
      </c>
      <c r="E88" s="13">
        <f t="shared" si="2"/>
        <v>2022</v>
      </c>
      <c r="F88" s="13">
        <f t="shared" si="3"/>
        <v>3</v>
      </c>
    </row>
    <row r="89" spans="1:6" x14ac:dyDescent="0.35">
      <c r="A89" s="2">
        <v>44649</v>
      </c>
      <c r="B89" s="1">
        <v>26</v>
      </c>
      <c r="C89" s="1">
        <v>44.48</v>
      </c>
      <c r="D89" s="1">
        <v>172.29</v>
      </c>
      <c r="E89" s="13">
        <f t="shared" si="2"/>
        <v>2022</v>
      </c>
      <c r="F89" s="13">
        <f t="shared" si="3"/>
        <v>3</v>
      </c>
    </row>
    <row r="90" spans="1:6" x14ac:dyDescent="0.35">
      <c r="A90" s="2">
        <v>44650</v>
      </c>
      <c r="B90" s="1">
        <v>16</v>
      </c>
      <c r="C90" s="1">
        <v>55.34</v>
      </c>
      <c r="D90" s="1">
        <v>137.22</v>
      </c>
      <c r="E90" s="13">
        <f t="shared" si="2"/>
        <v>2022</v>
      </c>
      <c r="F90" s="13">
        <f t="shared" si="3"/>
        <v>3</v>
      </c>
    </row>
    <row r="91" spans="1:6" x14ac:dyDescent="0.35">
      <c r="A91" s="2">
        <v>44651</v>
      </c>
      <c r="B91" s="1">
        <v>17</v>
      </c>
      <c r="C91" s="1">
        <v>55.57</v>
      </c>
      <c r="D91" s="1">
        <v>138.13999999999999</v>
      </c>
      <c r="E91" s="13">
        <f t="shared" si="2"/>
        <v>2022</v>
      </c>
      <c r="F91" s="13">
        <f t="shared" si="3"/>
        <v>3</v>
      </c>
    </row>
    <row r="92" spans="1:6" x14ac:dyDescent="0.35">
      <c r="A92" s="2">
        <v>44652</v>
      </c>
      <c r="B92" s="1">
        <v>22</v>
      </c>
      <c r="C92" s="1">
        <v>49.39</v>
      </c>
      <c r="D92" s="1">
        <v>140.84</v>
      </c>
      <c r="E92" s="13">
        <f t="shared" si="2"/>
        <v>2022</v>
      </c>
      <c r="F92" s="13">
        <f t="shared" si="3"/>
        <v>4</v>
      </c>
    </row>
    <row r="93" spans="1:6" x14ac:dyDescent="0.35">
      <c r="A93" s="2">
        <v>44653</v>
      </c>
      <c r="B93" s="1">
        <v>20</v>
      </c>
      <c r="C93" s="1">
        <v>60.79</v>
      </c>
      <c r="D93" s="1">
        <v>121.54</v>
      </c>
      <c r="E93" s="13">
        <f t="shared" si="2"/>
        <v>2022</v>
      </c>
      <c r="F93" s="13">
        <f t="shared" si="3"/>
        <v>4</v>
      </c>
    </row>
    <row r="94" spans="1:6" x14ac:dyDescent="0.35">
      <c r="A94" s="2">
        <v>44654</v>
      </c>
      <c r="B94" s="1">
        <v>28</v>
      </c>
      <c r="C94" s="1">
        <v>54.09</v>
      </c>
      <c r="D94" s="1">
        <v>185.58</v>
      </c>
      <c r="E94" s="13">
        <f t="shared" si="2"/>
        <v>2022</v>
      </c>
      <c r="F94" s="13">
        <f t="shared" si="3"/>
        <v>4</v>
      </c>
    </row>
    <row r="95" spans="1:6" x14ac:dyDescent="0.35">
      <c r="A95" s="2">
        <v>44655</v>
      </c>
      <c r="B95" s="1">
        <v>28</v>
      </c>
      <c r="C95" s="1">
        <v>52.2</v>
      </c>
      <c r="D95" s="1">
        <v>169.76</v>
      </c>
      <c r="E95" s="13">
        <f t="shared" si="2"/>
        <v>2022</v>
      </c>
      <c r="F95" s="13">
        <f t="shared" si="3"/>
        <v>4</v>
      </c>
    </row>
    <row r="96" spans="1:6" x14ac:dyDescent="0.35">
      <c r="A96" s="2">
        <v>44656</v>
      </c>
      <c r="B96" s="1">
        <v>24</v>
      </c>
      <c r="C96" s="1">
        <v>63.8</v>
      </c>
      <c r="D96" s="1">
        <v>212.28</v>
      </c>
      <c r="E96" s="13">
        <f t="shared" si="2"/>
        <v>2022</v>
      </c>
      <c r="F96" s="13">
        <f t="shared" si="3"/>
        <v>4</v>
      </c>
    </row>
    <row r="97" spans="1:6" x14ac:dyDescent="0.35">
      <c r="A97" s="2">
        <v>44657</v>
      </c>
      <c r="B97" s="1">
        <v>28</v>
      </c>
      <c r="C97" s="1">
        <v>53.56</v>
      </c>
      <c r="D97" s="1">
        <v>185.59</v>
      </c>
      <c r="E97" s="13">
        <f t="shared" si="2"/>
        <v>2022</v>
      </c>
      <c r="F97" s="13">
        <f t="shared" si="3"/>
        <v>4</v>
      </c>
    </row>
    <row r="98" spans="1:6" x14ac:dyDescent="0.35">
      <c r="A98" s="2">
        <v>44658</v>
      </c>
      <c r="B98" s="1">
        <v>23</v>
      </c>
      <c r="C98" s="1">
        <v>60.11</v>
      </c>
      <c r="D98" s="1">
        <v>188.07</v>
      </c>
      <c r="E98" s="13">
        <f t="shared" si="2"/>
        <v>2022</v>
      </c>
      <c r="F98" s="13">
        <f t="shared" si="3"/>
        <v>4</v>
      </c>
    </row>
    <row r="99" spans="1:6" x14ac:dyDescent="0.35">
      <c r="A99" s="2">
        <v>44659</v>
      </c>
      <c r="B99" s="1">
        <v>23</v>
      </c>
      <c r="C99" s="1">
        <v>46.84</v>
      </c>
      <c r="D99" s="1">
        <v>163.65</v>
      </c>
      <c r="E99" s="13">
        <f t="shared" si="2"/>
        <v>2022</v>
      </c>
      <c r="F99" s="13">
        <f t="shared" si="3"/>
        <v>4</v>
      </c>
    </row>
    <row r="100" spans="1:6" x14ac:dyDescent="0.35">
      <c r="A100" s="2">
        <v>44660</v>
      </c>
      <c r="B100" s="1">
        <v>30</v>
      </c>
      <c r="C100" s="1">
        <v>52.6</v>
      </c>
      <c r="D100" s="1">
        <v>179.88</v>
      </c>
      <c r="E100" s="13">
        <f t="shared" si="2"/>
        <v>2022</v>
      </c>
      <c r="F100" s="13">
        <f t="shared" si="3"/>
        <v>4</v>
      </c>
    </row>
    <row r="101" spans="1:6" x14ac:dyDescent="0.35">
      <c r="A101" s="2">
        <v>44661</v>
      </c>
      <c r="B101" s="1">
        <v>19</v>
      </c>
      <c r="C101" s="1">
        <v>62.38</v>
      </c>
      <c r="D101" s="1">
        <v>199.52</v>
      </c>
      <c r="E101" s="13">
        <f t="shared" si="2"/>
        <v>2022</v>
      </c>
      <c r="F101" s="13">
        <f t="shared" si="3"/>
        <v>4</v>
      </c>
    </row>
    <row r="102" spans="1:6" x14ac:dyDescent="0.35">
      <c r="A102" s="2">
        <v>44662</v>
      </c>
      <c r="B102" s="1">
        <v>29</v>
      </c>
      <c r="C102" s="1">
        <v>61.78</v>
      </c>
      <c r="D102" s="1">
        <v>214.71</v>
      </c>
      <c r="E102" s="13">
        <f t="shared" si="2"/>
        <v>2022</v>
      </c>
      <c r="F102" s="13">
        <f t="shared" si="3"/>
        <v>4</v>
      </c>
    </row>
    <row r="103" spans="1:6" x14ac:dyDescent="0.35">
      <c r="A103" s="2">
        <v>44663</v>
      </c>
      <c r="B103" s="1">
        <v>26</v>
      </c>
      <c r="C103" s="1">
        <v>62.85</v>
      </c>
      <c r="D103" s="1">
        <v>176.86</v>
      </c>
      <c r="E103" s="13">
        <f t="shared" si="2"/>
        <v>2022</v>
      </c>
      <c r="F103" s="13">
        <f t="shared" si="3"/>
        <v>4</v>
      </c>
    </row>
    <row r="104" spans="1:6" x14ac:dyDescent="0.35">
      <c r="A104" s="2">
        <v>44664</v>
      </c>
      <c r="B104" s="1">
        <v>29</v>
      </c>
      <c r="C104" s="1">
        <v>54.68</v>
      </c>
      <c r="D104" s="1">
        <v>124.88</v>
      </c>
      <c r="E104" s="13">
        <f t="shared" si="2"/>
        <v>2022</v>
      </c>
      <c r="F104" s="13">
        <f t="shared" si="3"/>
        <v>4</v>
      </c>
    </row>
    <row r="105" spans="1:6" x14ac:dyDescent="0.35">
      <c r="A105" s="2">
        <v>44665</v>
      </c>
      <c r="B105" s="1">
        <v>29</v>
      </c>
      <c r="C105" s="1">
        <v>60.97</v>
      </c>
      <c r="D105" s="1">
        <v>137.22999999999999</v>
      </c>
      <c r="E105" s="13">
        <f t="shared" si="2"/>
        <v>2022</v>
      </c>
      <c r="F105" s="13">
        <f t="shared" si="3"/>
        <v>4</v>
      </c>
    </row>
    <row r="106" spans="1:6" x14ac:dyDescent="0.35">
      <c r="A106" s="2">
        <v>44666</v>
      </c>
      <c r="B106" s="1">
        <v>26</v>
      </c>
      <c r="C106" s="1">
        <v>52.92</v>
      </c>
      <c r="D106" s="1">
        <v>171.85</v>
      </c>
      <c r="E106" s="13">
        <f t="shared" si="2"/>
        <v>2022</v>
      </c>
      <c r="F106" s="13">
        <f t="shared" si="3"/>
        <v>4</v>
      </c>
    </row>
    <row r="107" spans="1:6" x14ac:dyDescent="0.35">
      <c r="A107" s="2">
        <v>44667</v>
      </c>
      <c r="B107" s="1">
        <v>20</v>
      </c>
      <c r="C107" s="1">
        <v>46.52</v>
      </c>
      <c r="D107" s="1">
        <v>187.47</v>
      </c>
      <c r="E107" s="13">
        <f t="shared" si="2"/>
        <v>2022</v>
      </c>
      <c r="F107" s="13">
        <f t="shared" si="3"/>
        <v>4</v>
      </c>
    </row>
    <row r="108" spans="1:6" x14ac:dyDescent="0.35">
      <c r="A108" s="2">
        <v>44668</v>
      </c>
      <c r="B108" s="1">
        <v>27</v>
      </c>
      <c r="C108" s="1">
        <v>44.14</v>
      </c>
      <c r="D108" s="1">
        <v>193.79</v>
      </c>
      <c r="E108" s="13">
        <f t="shared" si="2"/>
        <v>2022</v>
      </c>
      <c r="F108" s="13">
        <f t="shared" si="3"/>
        <v>4</v>
      </c>
    </row>
    <row r="109" spans="1:6" x14ac:dyDescent="0.35">
      <c r="A109" s="2">
        <v>44669</v>
      </c>
      <c r="B109" s="1">
        <v>23</v>
      </c>
      <c r="C109" s="1">
        <v>47.16</v>
      </c>
      <c r="D109" s="1">
        <v>144.28</v>
      </c>
      <c r="E109" s="13">
        <f t="shared" si="2"/>
        <v>2022</v>
      </c>
      <c r="F109" s="13">
        <f t="shared" si="3"/>
        <v>4</v>
      </c>
    </row>
    <row r="110" spans="1:6" x14ac:dyDescent="0.35">
      <c r="A110" s="2">
        <v>44670</v>
      </c>
      <c r="B110" s="1">
        <v>28</v>
      </c>
      <c r="C110" s="1">
        <v>48.71</v>
      </c>
      <c r="D110" s="1">
        <v>177.53</v>
      </c>
      <c r="E110" s="13">
        <f t="shared" si="2"/>
        <v>2022</v>
      </c>
      <c r="F110" s="13">
        <f t="shared" si="3"/>
        <v>4</v>
      </c>
    </row>
    <row r="111" spans="1:6" x14ac:dyDescent="0.35">
      <c r="A111" s="2">
        <v>44671</v>
      </c>
      <c r="B111" s="1">
        <v>27</v>
      </c>
      <c r="C111" s="1">
        <v>52.07</v>
      </c>
      <c r="D111" s="1">
        <v>128.24</v>
      </c>
      <c r="E111" s="13">
        <f t="shared" si="2"/>
        <v>2022</v>
      </c>
      <c r="F111" s="13">
        <f t="shared" si="3"/>
        <v>4</v>
      </c>
    </row>
    <row r="112" spans="1:6" x14ac:dyDescent="0.35">
      <c r="A112" s="2">
        <v>44672</v>
      </c>
      <c r="B112" s="1">
        <v>25</v>
      </c>
      <c r="C112" s="1">
        <v>54.51</v>
      </c>
      <c r="D112" s="1">
        <v>167.75</v>
      </c>
      <c r="E112" s="13">
        <f t="shared" si="2"/>
        <v>2022</v>
      </c>
      <c r="F112" s="13">
        <f t="shared" si="3"/>
        <v>4</v>
      </c>
    </row>
    <row r="113" spans="1:6" x14ac:dyDescent="0.35">
      <c r="A113" s="2">
        <v>44673</v>
      </c>
      <c r="B113" s="1">
        <v>22</v>
      </c>
      <c r="C113" s="1">
        <v>51.85</v>
      </c>
      <c r="D113" s="1">
        <v>218.41</v>
      </c>
      <c r="E113" s="13">
        <f t="shared" si="2"/>
        <v>2022</v>
      </c>
      <c r="F113" s="13">
        <f t="shared" si="3"/>
        <v>4</v>
      </c>
    </row>
    <row r="114" spans="1:6" x14ac:dyDescent="0.35">
      <c r="A114" s="2">
        <v>44674</v>
      </c>
      <c r="B114" s="1">
        <v>28</v>
      </c>
      <c r="C114" s="1">
        <v>61.55</v>
      </c>
      <c r="D114" s="1">
        <v>141.97999999999999</v>
      </c>
      <c r="E114" s="13">
        <f t="shared" si="2"/>
        <v>2022</v>
      </c>
      <c r="F114" s="13">
        <f t="shared" si="3"/>
        <v>4</v>
      </c>
    </row>
    <row r="115" spans="1:6" x14ac:dyDescent="0.35">
      <c r="A115" s="2">
        <v>44675</v>
      </c>
      <c r="B115" s="1">
        <v>28</v>
      </c>
      <c r="C115" s="1">
        <v>58.51</v>
      </c>
      <c r="D115" s="1">
        <v>173.41</v>
      </c>
      <c r="E115" s="13">
        <f t="shared" si="2"/>
        <v>2022</v>
      </c>
      <c r="F115" s="13">
        <f t="shared" si="3"/>
        <v>4</v>
      </c>
    </row>
    <row r="116" spans="1:6" x14ac:dyDescent="0.35">
      <c r="A116" s="2">
        <v>44676</v>
      </c>
      <c r="B116" s="1">
        <v>20</v>
      </c>
      <c r="C116" s="1">
        <v>62.24</v>
      </c>
      <c r="D116" s="1">
        <v>128.15</v>
      </c>
      <c r="E116" s="13">
        <f t="shared" si="2"/>
        <v>2022</v>
      </c>
      <c r="F116" s="13">
        <f t="shared" si="3"/>
        <v>4</v>
      </c>
    </row>
    <row r="117" spans="1:6" x14ac:dyDescent="0.35">
      <c r="A117" s="2">
        <v>44677</v>
      </c>
      <c r="B117" s="1">
        <v>18</v>
      </c>
      <c r="C117" s="1">
        <v>54.02</v>
      </c>
      <c r="D117" s="1">
        <v>132.37</v>
      </c>
      <c r="E117" s="13">
        <f t="shared" si="2"/>
        <v>2022</v>
      </c>
      <c r="F117" s="13">
        <f t="shared" si="3"/>
        <v>4</v>
      </c>
    </row>
    <row r="118" spans="1:6" x14ac:dyDescent="0.35">
      <c r="A118" s="2">
        <v>44678</v>
      </c>
      <c r="B118" s="1">
        <v>26</v>
      </c>
      <c r="C118" s="1">
        <v>62.33</v>
      </c>
      <c r="D118" s="1">
        <v>181.68</v>
      </c>
      <c r="E118" s="13">
        <f t="shared" si="2"/>
        <v>2022</v>
      </c>
      <c r="F118" s="13">
        <f t="shared" si="3"/>
        <v>4</v>
      </c>
    </row>
    <row r="119" spans="1:6" x14ac:dyDescent="0.35">
      <c r="A119" s="2">
        <v>44679</v>
      </c>
      <c r="B119" s="1">
        <v>19</v>
      </c>
      <c r="C119" s="1">
        <v>55.11</v>
      </c>
      <c r="D119" s="1">
        <v>209.33</v>
      </c>
      <c r="E119" s="13">
        <f t="shared" si="2"/>
        <v>2022</v>
      </c>
      <c r="F119" s="13">
        <f t="shared" si="3"/>
        <v>4</v>
      </c>
    </row>
    <row r="120" spans="1:6" x14ac:dyDescent="0.35">
      <c r="A120" s="2">
        <v>44680</v>
      </c>
      <c r="B120" s="1">
        <v>27</v>
      </c>
      <c r="C120" s="1">
        <v>57.11</v>
      </c>
      <c r="D120" s="1">
        <v>180.04</v>
      </c>
      <c r="E120" s="13">
        <f t="shared" si="2"/>
        <v>2022</v>
      </c>
      <c r="F120" s="13">
        <f t="shared" si="3"/>
        <v>4</v>
      </c>
    </row>
    <row r="121" spans="1:6" x14ac:dyDescent="0.35">
      <c r="A121" s="2">
        <v>44681</v>
      </c>
      <c r="B121" s="1">
        <v>21</v>
      </c>
      <c r="C121" s="1">
        <v>46.65</v>
      </c>
      <c r="D121" s="1">
        <v>168.12</v>
      </c>
      <c r="E121" s="13">
        <f t="shared" si="2"/>
        <v>2022</v>
      </c>
      <c r="F121" s="13">
        <f t="shared" si="3"/>
        <v>4</v>
      </c>
    </row>
    <row r="122" spans="1:6" x14ac:dyDescent="0.35">
      <c r="A122" s="2">
        <v>44682</v>
      </c>
      <c r="B122" s="1">
        <v>25</v>
      </c>
      <c r="C122" s="1">
        <v>43.72</v>
      </c>
      <c r="D122" s="1">
        <v>130.29</v>
      </c>
      <c r="E122" s="13">
        <f t="shared" si="2"/>
        <v>2022</v>
      </c>
      <c r="F122" s="13">
        <f t="shared" si="3"/>
        <v>5</v>
      </c>
    </row>
    <row r="123" spans="1:6" x14ac:dyDescent="0.35">
      <c r="A123" s="2">
        <v>44683</v>
      </c>
      <c r="B123" s="1">
        <v>21</v>
      </c>
      <c r="C123" s="1">
        <v>52.29</v>
      </c>
      <c r="D123" s="1">
        <v>212.62</v>
      </c>
      <c r="E123" s="13">
        <f t="shared" si="2"/>
        <v>2022</v>
      </c>
      <c r="F123" s="13">
        <f t="shared" si="3"/>
        <v>5</v>
      </c>
    </row>
    <row r="124" spans="1:6" x14ac:dyDescent="0.35">
      <c r="A124" s="2">
        <v>44684</v>
      </c>
      <c r="B124" s="1">
        <v>30</v>
      </c>
      <c r="C124" s="1">
        <v>44.85</v>
      </c>
      <c r="D124" s="1">
        <v>210.39</v>
      </c>
      <c r="E124" s="13">
        <f t="shared" si="2"/>
        <v>2022</v>
      </c>
      <c r="F124" s="13">
        <f t="shared" si="3"/>
        <v>5</v>
      </c>
    </row>
    <row r="125" spans="1:6" x14ac:dyDescent="0.35">
      <c r="A125" s="2">
        <v>44685</v>
      </c>
      <c r="B125" s="1">
        <v>27</v>
      </c>
      <c r="C125" s="1">
        <v>44.69</v>
      </c>
      <c r="D125" s="1">
        <v>146.38999999999999</v>
      </c>
      <c r="E125" s="13">
        <f t="shared" si="2"/>
        <v>2022</v>
      </c>
      <c r="F125" s="13">
        <f t="shared" si="3"/>
        <v>5</v>
      </c>
    </row>
    <row r="126" spans="1:6" x14ac:dyDescent="0.35">
      <c r="A126" s="2">
        <v>44686</v>
      </c>
      <c r="B126" s="1">
        <v>26</v>
      </c>
      <c r="C126" s="1">
        <v>61.51</v>
      </c>
      <c r="D126" s="1">
        <v>124.45</v>
      </c>
      <c r="E126" s="13">
        <f t="shared" si="2"/>
        <v>2022</v>
      </c>
      <c r="F126" s="13">
        <f t="shared" si="3"/>
        <v>5</v>
      </c>
    </row>
    <row r="127" spans="1:6" x14ac:dyDescent="0.35">
      <c r="A127" s="2">
        <v>44687</v>
      </c>
      <c r="B127" s="1">
        <v>28</v>
      </c>
      <c r="C127" s="1">
        <v>47.16</v>
      </c>
      <c r="D127" s="1">
        <v>129.6</v>
      </c>
      <c r="E127" s="13">
        <f t="shared" si="2"/>
        <v>2022</v>
      </c>
      <c r="F127" s="13">
        <f t="shared" si="3"/>
        <v>5</v>
      </c>
    </row>
    <row r="128" spans="1:6" x14ac:dyDescent="0.35">
      <c r="A128" s="2">
        <v>44688</v>
      </c>
      <c r="B128" s="1">
        <v>29</v>
      </c>
      <c r="C128" s="1">
        <v>44.28</v>
      </c>
      <c r="D128" s="1">
        <v>121.65</v>
      </c>
      <c r="E128" s="13">
        <f t="shared" si="2"/>
        <v>2022</v>
      </c>
      <c r="F128" s="13">
        <f t="shared" si="3"/>
        <v>5</v>
      </c>
    </row>
    <row r="129" spans="1:6" x14ac:dyDescent="0.35">
      <c r="A129" s="2">
        <v>44689</v>
      </c>
      <c r="B129" s="1">
        <v>30</v>
      </c>
      <c r="C129" s="1">
        <v>45.54</v>
      </c>
      <c r="D129" s="1">
        <v>147.28</v>
      </c>
      <c r="E129" s="13">
        <f t="shared" si="2"/>
        <v>2022</v>
      </c>
      <c r="F129" s="13">
        <f t="shared" si="3"/>
        <v>5</v>
      </c>
    </row>
    <row r="130" spans="1:6" x14ac:dyDescent="0.35">
      <c r="A130" s="2">
        <v>44690</v>
      </c>
      <c r="B130" s="1">
        <v>26</v>
      </c>
      <c r="C130" s="1">
        <v>46.54</v>
      </c>
      <c r="D130" s="1">
        <v>133.16</v>
      </c>
      <c r="E130" s="13">
        <f t="shared" si="2"/>
        <v>2022</v>
      </c>
      <c r="F130" s="13">
        <f t="shared" si="3"/>
        <v>5</v>
      </c>
    </row>
    <row r="131" spans="1:6" x14ac:dyDescent="0.35">
      <c r="A131" s="2">
        <v>44691</v>
      </c>
      <c r="B131" s="1">
        <v>27</v>
      </c>
      <c r="C131" s="1">
        <v>46</v>
      </c>
      <c r="D131" s="1">
        <v>149.53</v>
      </c>
      <c r="E131" s="13">
        <f t="shared" ref="E131:E194" si="4">YEAR(A131)</f>
        <v>2022</v>
      </c>
      <c r="F131" s="13">
        <f t="shared" ref="F131:F194" si="5">MONTH(A131)</f>
        <v>5</v>
      </c>
    </row>
    <row r="132" spans="1:6" x14ac:dyDescent="0.35">
      <c r="A132" s="2">
        <v>44692</v>
      </c>
      <c r="B132" s="1">
        <v>29</v>
      </c>
      <c r="C132" s="1">
        <v>46.94</v>
      </c>
      <c r="D132" s="1">
        <v>206.43</v>
      </c>
      <c r="E132" s="13">
        <f t="shared" si="4"/>
        <v>2022</v>
      </c>
      <c r="F132" s="13">
        <f t="shared" si="5"/>
        <v>5</v>
      </c>
    </row>
    <row r="133" spans="1:6" x14ac:dyDescent="0.35">
      <c r="A133" s="2">
        <v>44693</v>
      </c>
      <c r="B133" s="1">
        <v>23</v>
      </c>
      <c r="C133" s="1">
        <v>62.14</v>
      </c>
      <c r="D133" s="1">
        <v>157.27000000000001</v>
      </c>
      <c r="E133" s="13">
        <f t="shared" si="4"/>
        <v>2022</v>
      </c>
      <c r="F133" s="13">
        <f t="shared" si="5"/>
        <v>5</v>
      </c>
    </row>
    <row r="134" spans="1:6" x14ac:dyDescent="0.35">
      <c r="A134" s="2">
        <v>44694</v>
      </c>
      <c r="B134" s="1">
        <v>25</v>
      </c>
      <c r="C134" s="1">
        <v>57.63</v>
      </c>
      <c r="D134" s="1">
        <v>203.32</v>
      </c>
      <c r="E134" s="13">
        <f t="shared" si="4"/>
        <v>2022</v>
      </c>
      <c r="F134" s="13">
        <f t="shared" si="5"/>
        <v>5</v>
      </c>
    </row>
    <row r="135" spans="1:6" x14ac:dyDescent="0.35">
      <c r="A135" s="2">
        <v>44695</v>
      </c>
      <c r="B135" s="1">
        <v>19</v>
      </c>
      <c r="C135" s="1">
        <v>44.03</v>
      </c>
      <c r="D135" s="1">
        <v>203.91</v>
      </c>
      <c r="E135" s="13">
        <f t="shared" si="4"/>
        <v>2022</v>
      </c>
      <c r="F135" s="13">
        <f t="shared" si="5"/>
        <v>5</v>
      </c>
    </row>
    <row r="136" spans="1:6" x14ac:dyDescent="0.35">
      <c r="A136" s="2">
        <v>44696</v>
      </c>
      <c r="B136" s="1">
        <v>28</v>
      </c>
      <c r="C136" s="1">
        <v>46.69</v>
      </c>
      <c r="D136" s="1">
        <v>121.26</v>
      </c>
      <c r="E136" s="13">
        <f t="shared" si="4"/>
        <v>2022</v>
      </c>
      <c r="F136" s="13">
        <f t="shared" si="5"/>
        <v>5</v>
      </c>
    </row>
    <row r="137" spans="1:6" x14ac:dyDescent="0.35">
      <c r="A137" s="2">
        <v>44697</v>
      </c>
      <c r="B137" s="1">
        <v>23</v>
      </c>
      <c r="C137" s="1">
        <v>47.41</v>
      </c>
      <c r="D137" s="1">
        <v>179.98</v>
      </c>
      <c r="E137" s="13">
        <f t="shared" si="4"/>
        <v>2022</v>
      </c>
      <c r="F137" s="13">
        <f t="shared" si="5"/>
        <v>5</v>
      </c>
    </row>
    <row r="138" spans="1:6" x14ac:dyDescent="0.35">
      <c r="A138" s="2">
        <v>44698</v>
      </c>
      <c r="B138" s="1">
        <v>21</v>
      </c>
      <c r="C138" s="1">
        <v>46.06</v>
      </c>
      <c r="D138" s="1">
        <v>129.72999999999999</v>
      </c>
      <c r="E138" s="13">
        <f t="shared" si="4"/>
        <v>2022</v>
      </c>
      <c r="F138" s="13">
        <f t="shared" si="5"/>
        <v>5</v>
      </c>
    </row>
    <row r="139" spans="1:6" x14ac:dyDescent="0.35">
      <c r="A139" s="2">
        <v>44699</v>
      </c>
      <c r="B139" s="1">
        <v>22</v>
      </c>
      <c r="C139" s="1">
        <v>55.87</v>
      </c>
      <c r="D139" s="1">
        <v>194.37</v>
      </c>
      <c r="E139" s="13">
        <f t="shared" si="4"/>
        <v>2022</v>
      </c>
      <c r="F139" s="13">
        <f t="shared" si="5"/>
        <v>5</v>
      </c>
    </row>
    <row r="140" spans="1:6" x14ac:dyDescent="0.35">
      <c r="A140" s="2">
        <v>44700</v>
      </c>
      <c r="B140" s="1">
        <v>28</v>
      </c>
      <c r="C140" s="1">
        <v>57.06</v>
      </c>
      <c r="D140" s="1">
        <v>156.32</v>
      </c>
      <c r="E140" s="13">
        <f t="shared" si="4"/>
        <v>2022</v>
      </c>
      <c r="F140" s="13">
        <f t="shared" si="5"/>
        <v>5</v>
      </c>
    </row>
    <row r="141" spans="1:6" x14ac:dyDescent="0.35">
      <c r="A141" s="2">
        <v>44701</v>
      </c>
      <c r="B141" s="1">
        <v>31</v>
      </c>
      <c r="C141" s="1">
        <v>54.85</v>
      </c>
      <c r="D141" s="1">
        <v>213.94</v>
      </c>
      <c r="E141" s="13">
        <f t="shared" si="4"/>
        <v>2022</v>
      </c>
      <c r="F141" s="13">
        <f t="shared" si="5"/>
        <v>5</v>
      </c>
    </row>
    <row r="142" spans="1:6" x14ac:dyDescent="0.35">
      <c r="A142" s="2">
        <v>44702</v>
      </c>
      <c r="B142" s="1">
        <v>30</v>
      </c>
      <c r="C142" s="1">
        <v>54.59</v>
      </c>
      <c r="D142" s="1">
        <v>131.01</v>
      </c>
      <c r="E142" s="13">
        <f t="shared" si="4"/>
        <v>2022</v>
      </c>
      <c r="F142" s="13">
        <f t="shared" si="5"/>
        <v>5</v>
      </c>
    </row>
    <row r="143" spans="1:6" x14ac:dyDescent="0.35">
      <c r="A143" s="2">
        <v>44703</v>
      </c>
      <c r="B143" s="1">
        <v>26</v>
      </c>
      <c r="C143" s="1">
        <v>54.78</v>
      </c>
      <c r="D143" s="1">
        <v>166.98</v>
      </c>
      <c r="E143" s="13">
        <f t="shared" si="4"/>
        <v>2022</v>
      </c>
      <c r="F143" s="13">
        <f t="shared" si="5"/>
        <v>5</v>
      </c>
    </row>
    <row r="144" spans="1:6" x14ac:dyDescent="0.35">
      <c r="A144" s="2">
        <v>44704</v>
      </c>
      <c r="B144" s="1">
        <v>19</v>
      </c>
      <c r="C144" s="1">
        <v>58.73</v>
      </c>
      <c r="D144" s="1">
        <v>211.41</v>
      </c>
      <c r="E144" s="13">
        <f t="shared" si="4"/>
        <v>2022</v>
      </c>
      <c r="F144" s="13">
        <f t="shared" si="5"/>
        <v>5</v>
      </c>
    </row>
    <row r="145" spans="1:6" x14ac:dyDescent="0.35">
      <c r="A145" s="2">
        <v>44705</v>
      </c>
      <c r="B145" s="1">
        <v>19</v>
      </c>
      <c r="C145" s="1">
        <v>53.82</v>
      </c>
      <c r="D145" s="1">
        <v>178.8</v>
      </c>
      <c r="E145" s="13">
        <f t="shared" si="4"/>
        <v>2022</v>
      </c>
      <c r="F145" s="13">
        <f t="shared" si="5"/>
        <v>5</v>
      </c>
    </row>
    <row r="146" spans="1:6" x14ac:dyDescent="0.35">
      <c r="A146" s="2">
        <v>44706</v>
      </c>
      <c r="B146" s="1">
        <v>25</v>
      </c>
      <c r="C146" s="1">
        <v>61.66</v>
      </c>
      <c r="D146" s="1">
        <v>130.09</v>
      </c>
      <c r="E146" s="13">
        <f t="shared" si="4"/>
        <v>2022</v>
      </c>
      <c r="F146" s="13">
        <f t="shared" si="5"/>
        <v>5</v>
      </c>
    </row>
    <row r="147" spans="1:6" x14ac:dyDescent="0.35">
      <c r="A147" s="2">
        <v>44707</v>
      </c>
      <c r="B147" s="1">
        <v>20</v>
      </c>
      <c r="C147" s="1">
        <v>46.72</v>
      </c>
      <c r="D147" s="1">
        <v>176.62</v>
      </c>
      <c r="E147" s="13">
        <f t="shared" si="4"/>
        <v>2022</v>
      </c>
      <c r="F147" s="13">
        <f t="shared" si="5"/>
        <v>5</v>
      </c>
    </row>
    <row r="148" spans="1:6" x14ac:dyDescent="0.35">
      <c r="A148" s="2">
        <v>44708</v>
      </c>
      <c r="B148" s="1">
        <v>27</v>
      </c>
      <c r="C148" s="1">
        <v>47.81</v>
      </c>
      <c r="D148" s="1">
        <v>203.97</v>
      </c>
      <c r="E148" s="13">
        <f t="shared" si="4"/>
        <v>2022</v>
      </c>
      <c r="F148" s="13">
        <f t="shared" si="5"/>
        <v>5</v>
      </c>
    </row>
    <row r="149" spans="1:6" x14ac:dyDescent="0.35">
      <c r="A149" s="2">
        <v>44709</v>
      </c>
      <c r="B149" s="1">
        <v>29</v>
      </c>
      <c r="C149" s="1">
        <v>48.92</v>
      </c>
      <c r="D149" s="1">
        <v>152.97</v>
      </c>
      <c r="E149" s="13">
        <f t="shared" si="4"/>
        <v>2022</v>
      </c>
      <c r="F149" s="13">
        <f t="shared" si="5"/>
        <v>5</v>
      </c>
    </row>
    <row r="150" spans="1:6" x14ac:dyDescent="0.35">
      <c r="A150" s="2">
        <v>44710</v>
      </c>
      <c r="B150" s="1">
        <v>25</v>
      </c>
      <c r="C150" s="1">
        <v>57.1</v>
      </c>
      <c r="D150" s="1">
        <v>208.37</v>
      </c>
      <c r="E150" s="13">
        <f t="shared" si="4"/>
        <v>2022</v>
      </c>
      <c r="F150" s="13">
        <f t="shared" si="5"/>
        <v>5</v>
      </c>
    </row>
    <row r="151" spans="1:6" x14ac:dyDescent="0.35">
      <c r="A151" s="2">
        <v>44711</v>
      </c>
      <c r="B151" s="1">
        <v>30</v>
      </c>
      <c r="C151" s="1">
        <v>46.57</v>
      </c>
      <c r="D151" s="1">
        <v>133.06</v>
      </c>
      <c r="E151" s="13">
        <f t="shared" si="4"/>
        <v>2022</v>
      </c>
      <c r="F151" s="13">
        <f t="shared" si="5"/>
        <v>5</v>
      </c>
    </row>
    <row r="152" spans="1:6" x14ac:dyDescent="0.35">
      <c r="A152" s="2">
        <v>44712</v>
      </c>
      <c r="B152" s="1">
        <v>22</v>
      </c>
      <c r="C152" s="1">
        <v>59.55</v>
      </c>
      <c r="D152" s="1">
        <v>132</v>
      </c>
      <c r="E152" s="13">
        <f t="shared" si="4"/>
        <v>2022</v>
      </c>
      <c r="F152" s="13">
        <f t="shared" si="5"/>
        <v>5</v>
      </c>
    </row>
    <row r="153" spans="1:6" x14ac:dyDescent="0.35">
      <c r="A153" s="2">
        <v>44713</v>
      </c>
      <c r="B153" s="1">
        <v>25</v>
      </c>
      <c r="C153" s="1">
        <v>53.49</v>
      </c>
      <c r="D153" s="1">
        <v>194.12</v>
      </c>
      <c r="E153" s="13">
        <f t="shared" si="4"/>
        <v>2022</v>
      </c>
      <c r="F153" s="13">
        <f t="shared" si="5"/>
        <v>6</v>
      </c>
    </row>
    <row r="154" spans="1:6" x14ac:dyDescent="0.35">
      <c r="A154" s="2">
        <v>44714</v>
      </c>
      <c r="B154" s="1">
        <v>19</v>
      </c>
      <c r="C154" s="1">
        <v>62.05</v>
      </c>
      <c r="D154" s="1">
        <v>157.04</v>
      </c>
      <c r="E154" s="13">
        <f t="shared" si="4"/>
        <v>2022</v>
      </c>
      <c r="F154" s="13">
        <f t="shared" si="5"/>
        <v>6</v>
      </c>
    </row>
    <row r="155" spans="1:6" x14ac:dyDescent="0.35">
      <c r="A155" s="2">
        <v>44715</v>
      </c>
      <c r="B155" s="1">
        <v>20</v>
      </c>
      <c r="C155" s="1">
        <v>46.52</v>
      </c>
      <c r="D155" s="1">
        <v>153.56</v>
      </c>
      <c r="E155" s="13">
        <f t="shared" si="4"/>
        <v>2022</v>
      </c>
      <c r="F155" s="13">
        <f t="shared" si="5"/>
        <v>6</v>
      </c>
    </row>
    <row r="156" spans="1:6" x14ac:dyDescent="0.35">
      <c r="A156" s="2">
        <v>44716</v>
      </c>
      <c r="B156" s="1">
        <v>27</v>
      </c>
      <c r="C156" s="1">
        <v>54.1</v>
      </c>
      <c r="D156" s="1">
        <v>203.79</v>
      </c>
      <c r="E156" s="13">
        <f t="shared" si="4"/>
        <v>2022</v>
      </c>
      <c r="F156" s="13">
        <f t="shared" si="5"/>
        <v>6</v>
      </c>
    </row>
    <row r="157" spans="1:6" x14ac:dyDescent="0.35">
      <c r="A157" s="2">
        <v>44717</v>
      </c>
      <c r="B157" s="1">
        <v>31</v>
      </c>
      <c r="C157" s="1">
        <v>62.19</v>
      </c>
      <c r="D157" s="1">
        <v>178.34</v>
      </c>
      <c r="E157" s="13">
        <f t="shared" si="4"/>
        <v>2022</v>
      </c>
      <c r="F157" s="13">
        <f t="shared" si="5"/>
        <v>6</v>
      </c>
    </row>
    <row r="158" spans="1:6" x14ac:dyDescent="0.35">
      <c r="A158" s="2">
        <v>44718</v>
      </c>
      <c r="B158" s="1">
        <v>30</v>
      </c>
      <c r="C158" s="1">
        <v>56.57</v>
      </c>
      <c r="D158" s="1">
        <v>128.72999999999999</v>
      </c>
      <c r="E158" s="13">
        <f t="shared" si="4"/>
        <v>2022</v>
      </c>
      <c r="F158" s="13">
        <f t="shared" si="5"/>
        <v>6</v>
      </c>
    </row>
    <row r="159" spans="1:6" x14ac:dyDescent="0.35">
      <c r="A159" s="2">
        <v>44719</v>
      </c>
      <c r="B159" s="1">
        <v>32</v>
      </c>
      <c r="C159" s="1">
        <v>61.27</v>
      </c>
      <c r="D159" s="1">
        <v>169.03</v>
      </c>
      <c r="E159" s="13">
        <f t="shared" si="4"/>
        <v>2022</v>
      </c>
      <c r="F159" s="13">
        <f t="shared" si="5"/>
        <v>6</v>
      </c>
    </row>
    <row r="160" spans="1:6" x14ac:dyDescent="0.35">
      <c r="A160" s="2">
        <v>44720</v>
      </c>
      <c r="B160" s="1">
        <v>23</v>
      </c>
      <c r="C160" s="1">
        <v>52.47</v>
      </c>
      <c r="D160" s="1">
        <v>137.07</v>
      </c>
      <c r="E160" s="13">
        <f t="shared" si="4"/>
        <v>2022</v>
      </c>
      <c r="F160" s="13">
        <f t="shared" si="5"/>
        <v>6</v>
      </c>
    </row>
    <row r="161" spans="1:6" x14ac:dyDescent="0.35">
      <c r="A161" s="2">
        <v>44721</v>
      </c>
      <c r="B161" s="1">
        <v>31</v>
      </c>
      <c r="C161" s="1">
        <v>59.68</v>
      </c>
      <c r="D161" s="1">
        <v>188.4</v>
      </c>
      <c r="E161" s="13">
        <f t="shared" si="4"/>
        <v>2022</v>
      </c>
      <c r="F161" s="13">
        <f t="shared" si="5"/>
        <v>6</v>
      </c>
    </row>
    <row r="162" spans="1:6" x14ac:dyDescent="0.35">
      <c r="A162" s="2">
        <v>44722</v>
      </c>
      <c r="B162" s="1">
        <v>27</v>
      </c>
      <c r="C162" s="1">
        <v>58.78</v>
      </c>
      <c r="D162" s="1">
        <v>149.57</v>
      </c>
      <c r="E162" s="13">
        <f t="shared" si="4"/>
        <v>2022</v>
      </c>
      <c r="F162" s="13">
        <f t="shared" si="5"/>
        <v>6</v>
      </c>
    </row>
    <row r="163" spans="1:6" x14ac:dyDescent="0.35">
      <c r="A163" s="2">
        <v>44723</v>
      </c>
      <c r="B163" s="1">
        <v>25</v>
      </c>
      <c r="C163" s="1">
        <v>62.66</v>
      </c>
      <c r="D163" s="1">
        <v>163.72999999999999</v>
      </c>
      <c r="E163" s="13">
        <f t="shared" si="4"/>
        <v>2022</v>
      </c>
      <c r="F163" s="13">
        <f t="shared" si="5"/>
        <v>6</v>
      </c>
    </row>
    <row r="164" spans="1:6" x14ac:dyDescent="0.35">
      <c r="A164" s="2">
        <v>44724</v>
      </c>
      <c r="B164" s="1">
        <v>23</v>
      </c>
      <c r="C164" s="1">
        <v>48.95</v>
      </c>
      <c r="D164" s="1">
        <v>167.16</v>
      </c>
      <c r="E164" s="13">
        <f t="shared" si="4"/>
        <v>2022</v>
      </c>
      <c r="F164" s="13">
        <f t="shared" si="5"/>
        <v>6</v>
      </c>
    </row>
    <row r="165" spans="1:6" x14ac:dyDescent="0.35">
      <c r="A165" s="2">
        <v>44725</v>
      </c>
      <c r="B165" s="1">
        <v>29</v>
      </c>
      <c r="C165" s="1">
        <v>62.92</v>
      </c>
      <c r="D165" s="1">
        <v>194.69</v>
      </c>
      <c r="E165" s="13">
        <f t="shared" si="4"/>
        <v>2022</v>
      </c>
      <c r="F165" s="13">
        <f t="shared" si="5"/>
        <v>6</v>
      </c>
    </row>
    <row r="166" spans="1:6" x14ac:dyDescent="0.35">
      <c r="A166" s="2">
        <v>44726</v>
      </c>
      <c r="B166" s="1">
        <v>21</v>
      </c>
      <c r="C166" s="1">
        <v>48.67</v>
      </c>
      <c r="D166" s="1">
        <v>140.19999999999999</v>
      </c>
      <c r="E166" s="13">
        <f t="shared" si="4"/>
        <v>2022</v>
      </c>
      <c r="F166" s="13">
        <f t="shared" si="5"/>
        <v>6</v>
      </c>
    </row>
    <row r="167" spans="1:6" x14ac:dyDescent="0.35">
      <c r="A167" s="2">
        <v>44727</v>
      </c>
      <c r="B167" s="1">
        <v>29</v>
      </c>
      <c r="C167" s="1">
        <v>52.65</v>
      </c>
      <c r="D167" s="1">
        <v>180.45</v>
      </c>
      <c r="E167" s="13">
        <f t="shared" si="4"/>
        <v>2022</v>
      </c>
      <c r="F167" s="13">
        <f t="shared" si="5"/>
        <v>6</v>
      </c>
    </row>
    <row r="168" spans="1:6" x14ac:dyDescent="0.35">
      <c r="A168" s="2">
        <v>44728</v>
      </c>
      <c r="B168" s="1">
        <v>32</v>
      </c>
      <c r="C168" s="1">
        <v>46.51</v>
      </c>
      <c r="D168" s="1">
        <v>203.17</v>
      </c>
      <c r="E168" s="13">
        <f t="shared" si="4"/>
        <v>2022</v>
      </c>
      <c r="F168" s="13">
        <f t="shared" si="5"/>
        <v>6</v>
      </c>
    </row>
    <row r="169" spans="1:6" x14ac:dyDescent="0.35">
      <c r="A169" s="2">
        <v>44729</v>
      </c>
      <c r="B169" s="1">
        <v>21</v>
      </c>
      <c r="C169" s="1">
        <v>53.81</v>
      </c>
      <c r="D169" s="1">
        <v>169.88</v>
      </c>
      <c r="E169" s="13">
        <f t="shared" si="4"/>
        <v>2022</v>
      </c>
      <c r="F169" s="13">
        <f t="shared" si="5"/>
        <v>6</v>
      </c>
    </row>
    <row r="170" spans="1:6" x14ac:dyDescent="0.35">
      <c r="A170" s="2">
        <v>44730</v>
      </c>
      <c r="B170" s="1">
        <v>23</v>
      </c>
      <c r="C170" s="1">
        <v>61.57</v>
      </c>
      <c r="D170" s="1">
        <v>170.67</v>
      </c>
      <c r="E170" s="13">
        <f t="shared" si="4"/>
        <v>2022</v>
      </c>
      <c r="F170" s="13">
        <f t="shared" si="5"/>
        <v>6</v>
      </c>
    </row>
    <row r="171" spans="1:6" x14ac:dyDescent="0.35">
      <c r="A171" s="2">
        <v>44731</v>
      </c>
      <c r="B171" s="1">
        <v>29</v>
      </c>
      <c r="C171" s="1">
        <v>58.39</v>
      </c>
      <c r="D171" s="1">
        <v>199.37</v>
      </c>
      <c r="E171" s="13">
        <f t="shared" si="4"/>
        <v>2022</v>
      </c>
      <c r="F171" s="13">
        <f t="shared" si="5"/>
        <v>6</v>
      </c>
    </row>
    <row r="172" spans="1:6" x14ac:dyDescent="0.35">
      <c r="A172" s="2">
        <v>44732</v>
      </c>
      <c r="B172" s="1">
        <v>24</v>
      </c>
      <c r="C172" s="1">
        <v>53.09</v>
      </c>
      <c r="D172" s="1">
        <v>180.13</v>
      </c>
      <c r="E172" s="13">
        <f t="shared" si="4"/>
        <v>2022</v>
      </c>
      <c r="F172" s="13">
        <f t="shared" si="5"/>
        <v>6</v>
      </c>
    </row>
    <row r="173" spans="1:6" x14ac:dyDescent="0.35">
      <c r="A173" s="2">
        <v>44733</v>
      </c>
      <c r="B173" s="1">
        <v>20</v>
      </c>
      <c r="C173" s="1">
        <v>45.35</v>
      </c>
      <c r="D173" s="1">
        <v>176.89</v>
      </c>
      <c r="E173" s="13">
        <f t="shared" si="4"/>
        <v>2022</v>
      </c>
      <c r="F173" s="13">
        <f t="shared" si="5"/>
        <v>6</v>
      </c>
    </row>
    <row r="174" spans="1:6" x14ac:dyDescent="0.35">
      <c r="A174" s="2">
        <v>44734</v>
      </c>
      <c r="B174" s="1">
        <v>31</v>
      </c>
      <c r="C174" s="1">
        <v>46.48</v>
      </c>
      <c r="D174" s="1">
        <v>214.72</v>
      </c>
      <c r="E174" s="13">
        <f t="shared" si="4"/>
        <v>2022</v>
      </c>
      <c r="F174" s="13">
        <f t="shared" si="5"/>
        <v>6</v>
      </c>
    </row>
    <row r="175" spans="1:6" x14ac:dyDescent="0.35">
      <c r="A175" s="2">
        <v>44735</v>
      </c>
      <c r="B175" s="1">
        <v>28</v>
      </c>
      <c r="C175" s="1">
        <v>54.58</v>
      </c>
      <c r="D175" s="1">
        <v>147.69</v>
      </c>
      <c r="E175" s="13">
        <f t="shared" si="4"/>
        <v>2022</v>
      </c>
      <c r="F175" s="13">
        <f t="shared" si="5"/>
        <v>6</v>
      </c>
    </row>
    <row r="176" spans="1:6" x14ac:dyDescent="0.35">
      <c r="A176" s="2">
        <v>44736</v>
      </c>
      <c r="B176" s="1">
        <v>28</v>
      </c>
      <c r="C176" s="1">
        <v>55.67</v>
      </c>
      <c r="D176" s="1">
        <v>151.02000000000001</v>
      </c>
      <c r="E176" s="13">
        <f t="shared" si="4"/>
        <v>2022</v>
      </c>
      <c r="F176" s="13">
        <f t="shared" si="5"/>
        <v>6</v>
      </c>
    </row>
    <row r="177" spans="1:6" x14ac:dyDescent="0.35">
      <c r="A177" s="2">
        <v>44737</v>
      </c>
      <c r="B177" s="1">
        <v>31</v>
      </c>
      <c r="C177" s="1">
        <v>46.82</v>
      </c>
      <c r="D177" s="1">
        <v>139.78</v>
      </c>
      <c r="E177" s="13">
        <f t="shared" si="4"/>
        <v>2022</v>
      </c>
      <c r="F177" s="13">
        <f t="shared" si="5"/>
        <v>6</v>
      </c>
    </row>
    <row r="178" spans="1:6" x14ac:dyDescent="0.35">
      <c r="A178" s="2">
        <v>44738</v>
      </c>
      <c r="B178" s="1">
        <v>31</v>
      </c>
      <c r="C178" s="1">
        <v>53.01</v>
      </c>
      <c r="D178" s="1">
        <v>125.62</v>
      </c>
      <c r="E178" s="13">
        <f t="shared" si="4"/>
        <v>2022</v>
      </c>
      <c r="F178" s="13">
        <f t="shared" si="5"/>
        <v>6</v>
      </c>
    </row>
    <row r="179" spans="1:6" x14ac:dyDescent="0.35">
      <c r="A179" s="2">
        <v>44739</v>
      </c>
      <c r="B179" s="1">
        <v>25</v>
      </c>
      <c r="C179" s="1">
        <v>46.67</v>
      </c>
      <c r="D179" s="1">
        <v>133.97</v>
      </c>
      <c r="E179" s="13">
        <f t="shared" si="4"/>
        <v>2022</v>
      </c>
      <c r="F179" s="13">
        <f t="shared" si="5"/>
        <v>6</v>
      </c>
    </row>
    <row r="180" spans="1:6" x14ac:dyDescent="0.35">
      <c r="A180" s="2">
        <v>44740</v>
      </c>
      <c r="B180" s="1">
        <v>30</v>
      </c>
      <c r="C180" s="1">
        <v>57.22</v>
      </c>
      <c r="D180" s="1">
        <v>135.75</v>
      </c>
      <c r="E180" s="13">
        <f t="shared" si="4"/>
        <v>2022</v>
      </c>
      <c r="F180" s="13">
        <f t="shared" si="5"/>
        <v>6</v>
      </c>
    </row>
    <row r="181" spans="1:6" x14ac:dyDescent="0.35">
      <c r="A181" s="2">
        <v>44741</v>
      </c>
      <c r="B181" s="1">
        <v>20</v>
      </c>
      <c r="C181" s="1">
        <v>45.1</v>
      </c>
      <c r="D181" s="1">
        <v>151.35</v>
      </c>
      <c r="E181" s="13">
        <f t="shared" si="4"/>
        <v>2022</v>
      </c>
      <c r="F181" s="13">
        <f t="shared" si="5"/>
        <v>6</v>
      </c>
    </row>
    <row r="182" spans="1:6" x14ac:dyDescent="0.35">
      <c r="A182" s="2">
        <v>44742</v>
      </c>
      <c r="B182" s="1">
        <v>24</v>
      </c>
      <c r="C182" s="1">
        <v>49.14</v>
      </c>
      <c r="D182" s="1">
        <v>181.25</v>
      </c>
      <c r="E182" s="13">
        <f t="shared" si="4"/>
        <v>2022</v>
      </c>
      <c r="F182" s="13">
        <f t="shared" si="5"/>
        <v>6</v>
      </c>
    </row>
    <row r="183" spans="1:6" x14ac:dyDescent="0.35">
      <c r="A183" s="2">
        <v>44743</v>
      </c>
      <c r="B183" s="1">
        <v>20</v>
      </c>
      <c r="C183" s="1">
        <v>59.53</v>
      </c>
      <c r="D183" s="1">
        <v>209.55</v>
      </c>
      <c r="E183" s="13">
        <f t="shared" si="4"/>
        <v>2022</v>
      </c>
      <c r="F183" s="13">
        <f t="shared" si="5"/>
        <v>7</v>
      </c>
    </row>
    <row r="184" spans="1:6" x14ac:dyDescent="0.35">
      <c r="A184" s="2">
        <v>44744</v>
      </c>
      <c r="B184" s="1">
        <v>27</v>
      </c>
      <c r="C184" s="1">
        <v>60.48</v>
      </c>
      <c r="D184" s="1">
        <v>187.67</v>
      </c>
      <c r="E184" s="13">
        <f t="shared" si="4"/>
        <v>2022</v>
      </c>
      <c r="F184" s="13">
        <f t="shared" si="5"/>
        <v>7</v>
      </c>
    </row>
    <row r="185" spans="1:6" x14ac:dyDescent="0.35">
      <c r="A185" s="2">
        <v>44745</v>
      </c>
      <c r="B185" s="1">
        <v>33</v>
      </c>
      <c r="C185" s="1">
        <v>48.75</v>
      </c>
      <c r="D185" s="1">
        <v>138.01</v>
      </c>
      <c r="E185" s="13">
        <f t="shared" si="4"/>
        <v>2022</v>
      </c>
      <c r="F185" s="13">
        <f t="shared" si="5"/>
        <v>7</v>
      </c>
    </row>
    <row r="186" spans="1:6" x14ac:dyDescent="0.35">
      <c r="A186" s="2">
        <v>44746</v>
      </c>
      <c r="B186" s="1">
        <v>28</v>
      </c>
      <c r="C186" s="1">
        <v>49.73</v>
      </c>
      <c r="D186" s="1">
        <v>176.5</v>
      </c>
      <c r="E186" s="13">
        <f t="shared" si="4"/>
        <v>2022</v>
      </c>
      <c r="F186" s="13">
        <f t="shared" si="5"/>
        <v>7</v>
      </c>
    </row>
    <row r="187" spans="1:6" x14ac:dyDescent="0.35">
      <c r="A187" s="2">
        <v>44747</v>
      </c>
      <c r="B187" s="1">
        <v>28</v>
      </c>
      <c r="C187" s="1">
        <v>60.67</v>
      </c>
      <c r="D187" s="1">
        <v>152.02000000000001</v>
      </c>
      <c r="E187" s="13">
        <f t="shared" si="4"/>
        <v>2022</v>
      </c>
      <c r="F187" s="13">
        <f t="shared" si="5"/>
        <v>7</v>
      </c>
    </row>
    <row r="188" spans="1:6" x14ac:dyDescent="0.35">
      <c r="A188" s="2">
        <v>44748</v>
      </c>
      <c r="B188" s="1">
        <v>32</v>
      </c>
      <c r="C188" s="1">
        <v>56.2</v>
      </c>
      <c r="D188" s="1">
        <v>205.21</v>
      </c>
      <c r="E188" s="13">
        <f t="shared" si="4"/>
        <v>2022</v>
      </c>
      <c r="F188" s="13">
        <f t="shared" si="5"/>
        <v>7</v>
      </c>
    </row>
    <row r="189" spans="1:6" x14ac:dyDescent="0.35">
      <c r="A189" s="2">
        <v>44749</v>
      </c>
      <c r="B189" s="1">
        <v>21</v>
      </c>
      <c r="C189" s="1">
        <v>50.83</v>
      </c>
      <c r="D189" s="1">
        <v>155.9</v>
      </c>
      <c r="E189" s="13">
        <f t="shared" si="4"/>
        <v>2022</v>
      </c>
      <c r="F189" s="13">
        <f t="shared" si="5"/>
        <v>7</v>
      </c>
    </row>
    <row r="190" spans="1:6" x14ac:dyDescent="0.35">
      <c r="A190" s="2">
        <v>44750</v>
      </c>
      <c r="B190" s="1">
        <v>32</v>
      </c>
      <c r="C190" s="1">
        <v>43.98</v>
      </c>
      <c r="D190" s="1">
        <v>136.07</v>
      </c>
      <c r="E190" s="13">
        <f t="shared" si="4"/>
        <v>2022</v>
      </c>
      <c r="F190" s="13">
        <f t="shared" si="5"/>
        <v>7</v>
      </c>
    </row>
    <row r="191" spans="1:6" x14ac:dyDescent="0.35">
      <c r="A191" s="2">
        <v>44751</v>
      </c>
      <c r="B191" s="1">
        <v>29</v>
      </c>
      <c r="C191" s="1">
        <v>56.12</v>
      </c>
      <c r="D191" s="1">
        <v>122.85</v>
      </c>
      <c r="E191" s="13">
        <f t="shared" si="4"/>
        <v>2022</v>
      </c>
      <c r="F191" s="13">
        <f t="shared" si="5"/>
        <v>7</v>
      </c>
    </row>
    <row r="192" spans="1:6" x14ac:dyDescent="0.35">
      <c r="A192" s="2">
        <v>44752</v>
      </c>
      <c r="B192" s="1">
        <v>27</v>
      </c>
      <c r="C192" s="1">
        <v>58.76</v>
      </c>
      <c r="D192" s="1">
        <v>123.7</v>
      </c>
      <c r="E192" s="13">
        <f t="shared" si="4"/>
        <v>2022</v>
      </c>
      <c r="F192" s="13">
        <f t="shared" si="5"/>
        <v>7</v>
      </c>
    </row>
    <row r="193" spans="1:6" x14ac:dyDescent="0.35">
      <c r="A193" s="2">
        <v>44753</v>
      </c>
      <c r="B193" s="1">
        <v>23</v>
      </c>
      <c r="C193" s="1">
        <v>52.96</v>
      </c>
      <c r="D193" s="1">
        <v>202.55</v>
      </c>
      <c r="E193" s="13">
        <f t="shared" si="4"/>
        <v>2022</v>
      </c>
      <c r="F193" s="13">
        <f t="shared" si="5"/>
        <v>7</v>
      </c>
    </row>
    <row r="194" spans="1:6" x14ac:dyDescent="0.35">
      <c r="A194" s="2">
        <v>44754</v>
      </c>
      <c r="B194" s="1">
        <v>22</v>
      </c>
      <c r="C194" s="1">
        <v>60.53</v>
      </c>
      <c r="D194" s="1">
        <v>140.34</v>
      </c>
      <c r="E194" s="13">
        <f t="shared" si="4"/>
        <v>2022</v>
      </c>
      <c r="F194" s="13">
        <f t="shared" si="5"/>
        <v>7</v>
      </c>
    </row>
    <row r="195" spans="1:6" x14ac:dyDescent="0.35">
      <c r="A195" s="2">
        <v>44755</v>
      </c>
      <c r="B195" s="1">
        <v>21</v>
      </c>
      <c r="C195" s="1">
        <v>54.33</v>
      </c>
      <c r="D195" s="1">
        <v>193.35</v>
      </c>
      <c r="E195" s="13">
        <f t="shared" ref="E195:E258" si="6">YEAR(A195)</f>
        <v>2022</v>
      </c>
      <c r="F195" s="13">
        <f t="shared" ref="F195:F258" si="7">MONTH(A195)</f>
        <v>7</v>
      </c>
    </row>
    <row r="196" spans="1:6" x14ac:dyDescent="0.35">
      <c r="A196" s="2">
        <v>44756</v>
      </c>
      <c r="B196" s="1">
        <v>21</v>
      </c>
      <c r="C196" s="1">
        <v>54.53</v>
      </c>
      <c r="D196" s="1">
        <v>145.28</v>
      </c>
      <c r="E196" s="13">
        <f t="shared" si="6"/>
        <v>2022</v>
      </c>
      <c r="F196" s="13">
        <f t="shared" si="7"/>
        <v>7</v>
      </c>
    </row>
    <row r="197" spans="1:6" x14ac:dyDescent="0.35">
      <c r="A197" s="2">
        <v>44757</v>
      </c>
      <c r="B197" s="1">
        <v>29</v>
      </c>
      <c r="C197" s="1">
        <v>43.93</v>
      </c>
      <c r="D197" s="1">
        <v>219.44</v>
      </c>
      <c r="E197" s="13">
        <f t="shared" si="6"/>
        <v>2022</v>
      </c>
      <c r="F197" s="13">
        <f t="shared" si="7"/>
        <v>7</v>
      </c>
    </row>
    <row r="198" spans="1:6" x14ac:dyDescent="0.35">
      <c r="A198" s="2">
        <v>44758</v>
      </c>
      <c r="B198" s="1">
        <v>30</v>
      </c>
      <c r="C198" s="1">
        <v>58.09</v>
      </c>
      <c r="D198" s="1">
        <v>141</v>
      </c>
      <c r="E198" s="13">
        <f t="shared" si="6"/>
        <v>2022</v>
      </c>
      <c r="F198" s="13">
        <f t="shared" si="7"/>
        <v>7</v>
      </c>
    </row>
    <row r="199" spans="1:6" x14ac:dyDescent="0.35">
      <c r="A199" s="2">
        <v>44759</v>
      </c>
      <c r="B199" s="1">
        <v>25</v>
      </c>
      <c r="C199" s="1">
        <v>61.4</v>
      </c>
      <c r="D199" s="1">
        <v>204.52</v>
      </c>
      <c r="E199" s="13">
        <f t="shared" si="6"/>
        <v>2022</v>
      </c>
      <c r="F199" s="13">
        <f t="shared" si="7"/>
        <v>7</v>
      </c>
    </row>
    <row r="200" spans="1:6" x14ac:dyDescent="0.35">
      <c r="A200" s="2">
        <v>44760</v>
      </c>
      <c r="B200" s="1">
        <v>31</v>
      </c>
      <c r="C200" s="1">
        <v>47.19</v>
      </c>
      <c r="D200" s="1">
        <v>190.02</v>
      </c>
      <c r="E200" s="13">
        <f t="shared" si="6"/>
        <v>2022</v>
      </c>
      <c r="F200" s="13">
        <f t="shared" si="7"/>
        <v>7</v>
      </c>
    </row>
    <row r="201" spans="1:6" x14ac:dyDescent="0.35">
      <c r="A201" s="2">
        <v>44761</v>
      </c>
      <c r="B201" s="1">
        <v>32</v>
      </c>
      <c r="C201" s="1">
        <v>43.41</v>
      </c>
      <c r="D201" s="1">
        <v>201.96</v>
      </c>
      <c r="E201" s="13">
        <f t="shared" si="6"/>
        <v>2022</v>
      </c>
      <c r="F201" s="13">
        <f t="shared" si="7"/>
        <v>7</v>
      </c>
    </row>
    <row r="202" spans="1:6" x14ac:dyDescent="0.35">
      <c r="A202" s="2">
        <v>44762</v>
      </c>
      <c r="B202" s="1">
        <v>29</v>
      </c>
      <c r="C202" s="1">
        <v>44.41</v>
      </c>
      <c r="D202" s="1">
        <v>150.08000000000001</v>
      </c>
      <c r="E202" s="13">
        <f t="shared" si="6"/>
        <v>2022</v>
      </c>
      <c r="F202" s="13">
        <f t="shared" si="7"/>
        <v>7</v>
      </c>
    </row>
    <row r="203" spans="1:6" x14ac:dyDescent="0.35">
      <c r="A203" s="2">
        <v>44763</v>
      </c>
      <c r="B203" s="1">
        <v>22</v>
      </c>
      <c r="C203" s="1">
        <v>61.03</v>
      </c>
      <c r="D203" s="1">
        <v>127.39</v>
      </c>
      <c r="E203" s="13">
        <f t="shared" si="6"/>
        <v>2022</v>
      </c>
      <c r="F203" s="13">
        <f t="shared" si="7"/>
        <v>7</v>
      </c>
    </row>
    <row r="204" spans="1:6" x14ac:dyDescent="0.35">
      <c r="A204" s="2">
        <v>44764</v>
      </c>
      <c r="B204" s="1">
        <v>31</v>
      </c>
      <c r="C204" s="1">
        <v>58.31</v>
      </c>
      <c r="D204" s="1">
        <v>212.76</v>
      </c>
      <c r="E204" s="13">
        <f t="shared" si="6"/>
        <v>2022</v>
      </c>
      <c r="F204" s="13">
        <f t="shared" si="7"/>
        <v>7</v>
      </c>
    </row>
    <row r="205" spans="1:6" x14ac:dyDescent="0.35">
      <c r="A205" s="2">
        <v>44765</v>
      </c>
      <c r="B205" s="1">
        <v>22</v>
      </c>
      <c r="C205" s="1">
        <v>58.46</v>
      </c>
      <c r="D205" s="1">
        <v>133.36000000000001</v>
      </c>
      <c r="E205" s="13">
        <f t="shared" si="6"/>
        <v>2022</v>
      </c>
      <c r="F205" s="13">
        <f t="shared" si="7"/>
        <v>7</v>
      </c>
    </row>
    <row r="206" spans="1:6" x14ac:dyDescent="0.35">
      <c r="A206" s="2">
        <v>44766</v>
      </c>
      <c r="B206" s="1">
        <v>23</v>
      </c>
      <c r="C206" s="1">
        <v>54.26</v>
      </c>
      <c r="D206" s="1">
        <v>146.29</v>
      </c>
      <c r="E206" s="13">
        <f t="shared" si="6"/>
        <v>2022</v>
      </c>
      <c r="F206" s="13">
        <f t="shared" si="7"/>
        <v>7</v>
      </c>
    </row>
    <row r="207" spans="1:6" x14ac:dyDescent="0.35">
      <c r="A207" s="2">
        <v>44767</v>
      </c>
      <c r="B207" s="1">
        <v>25</v>
      </c>
      <c r="C207" s="1">
        <v>60.58</v>
      </c>
      <c r="D207" s="1">
        <v>194.47</v>
      </c>
      <c r="E207" s="13">
        <f t="shared" si="6"/>
        <v>2022</v>
      </c>
      <c r="F207" s="13">
        <f t="shared" si="7"/>
        <v>7</v>
      </c>
    </row>
    <row r="208" spans="1:6" x14ac:dyDescent="0.35">
      <c r="A208" s="2">
        <v>44768</v>
      </c>
      <c r="B208" s="1">
        <v>33</v>
      </c>
      <c r="C208" s="1">
        <v>51.05</v>
      </c>
      <c r="D208" s="1">
        <v>192.55</v>
      </c>
      <c r="E208" s="13">
        <f t="shared" si="6"/>
        <v>2022</v>
      </c>
      <c r="F208" s="13">
        <f t="shared" si="7"/>
        <v>7</v>
      </c>
    </row>
    <row r="209" spans="1:6" x14ac:dyDescent="0.35">
      <c r="A209" s="2">
        <v>44769</v>
      </c>
      <c r="B209" s="1">
        <v>22</v>
      </c>
      <c r="C209" s="1">
        <v>46.37</v>
      </c>
      <c r="D209" s="1">
        <v>122.18</v>
      </c>
      <c r="E209" s="13">
        <f t="shared" si="6"/>
        <v>2022</v>
      </c>
      <c r="F209" s="13">
        <f t="shared" si="7"/>
        <v>7</v>
      </c>
    </row>
    <row r="210" spans="1:6" x14ac:dyDescent="0.35">
      <c r="A210" s="2">
        <v>44770</v>
      </c>
      <c r="B210" s="1">
        <v>32</v>
      </c>
      <c r="C210" s="1">
        <v>43.72</v>
      </c>
      <c r="D210" s="1">
        <v>159.51</v>
      </c>
      <c r="E210" s="13">
        <f t="shared" si="6"/>
        <v>2022</v>
      </c>
      <c r="F210" s="13">
        <f t="shared" si="7"/>
        <v>7</v>
      </c>
    </row>
    <row r="211" spans="1:6" x14ac:dyDescent="0.35">
      <c r="A211" s="2">
        <v>44771</v>
      </c>
      <c r="B211" s="1">
        <v>28</v>
      </c>
      <c r="C211" s="1">
        <v>51.56</v>
      </c>
      <c r="D211" s="1">
        <v>125.08</v>
      </c>
      <c r="E211" s="13">
        <f t="shared" si="6"/>
        <v>2022</v>
      </c>
      <c r="F211" s="13">
        <f t="shared" si="7"/>
        <v>7</v>
      </c>
    </row>
    <row r="212" spans="1:6" x14ac:dyDescent="0.35">
      <c r="A212" s="2">
        <v>44772</v>
      </c>
      <c r="B212" s="1">
        <v>22</v>
      </c>
      <c r="C212" s="1">
        <v>56.6</v>
      </c>
      <c r="D212" s="1">
        <v>217.32</v>
      </c>
      <c r="E212" s="13">
        <f t="shared" si="6"/>
        <v>2022</v>
      </c>
      <c r="F212" s="13">
        <f t="shared" si="7"/>
        <v>7</v>
      </c>
    </row>
    <row r="213" spans="1:6" x14ac:dyDescent="0.35">
      <c r="A213" s="2">
        <v>44773</v>
      </c>
      <c r="B213" s="1">
        <v>34</v>
      </c>
      <c r="C213" s="1">
        <v>61.53</v>
      </c>
      <c r="D213" s="1">
        <v>193.49</v>
      </c>
      <c r="E213" s="13">
        <f t="shared" si="6"/>
        <v>2022</v>
      </c>
      <c r="F213" s="13">
        <f t="shared" si="7"/>
        <v>7</v>
      </c>
    </row>
    <row r="214" spans="1:6" x14ac:dyDescent="0.35">
      <c r="A214" s="2">
        <v>44774</v>
      </c>
      <c r="B214" s="1">
        <v>29</v>
      </c>
      <c r="C214" s="1">
        <v>49.75</v>
      </c>
      <c r="D214" s="1">
        <v>186.07</v>
      </c>
      <c r="E214" s="13">
        <f t="shared" si="6"/>
        <v>2022</v>
      </c>
      <c r="F214" s="13">
        <f t="shared" si="7"/>
        <v>8</v>
      </c>
    </row>
    <row r="215" spans="1:6" x14ac:dyDescent="0.35">
      <c r="A215" s="2">
        <v>44775</v>
      </c>
      <c r="B215" s="1">
        <v>24</v>
      </c>
      <c r="C215" s="1">
        <v>46.11</v>
      </c>
      <c r="D215" s="1">
        <v>211.29</v>
      </c>
      <c r="E215" s="13">
        <f t="shared" si="6"/>
        <v>2022</v>
      </c>
      <c r="F215" s="13">
        <f t="shared" si="7"/>
        <v>8</v>
      </c>
    </row>
    <row r="216" spans="1:6" x14ac:dyDescent="0.35">
      <c r="A216" s="2">
        <v>44776</v>
      </c>
      <c r="B216" s="1">
        <v>29</v>
      </c>
      <c r="C216" s="1">
        <v>51.93</v>
      </c>
      <c r="D216" s="1">
        <v>174.49</v>
      </c>
      <c r="E216" s="13">
        <f t="shared" si="6"/>
        <v>2022</v>
      </c>
      <c r="F216" s="13">
        <f t="shared" si="7"/>
        <v>8</v>
      </c>
    </row>
    <row r="217" spans="1:6" x14ac:dyDescent="0.35">
      <c r="A217" s="2">
        <v>44777</v>
      </c>
      <c r="B217" s="1">
        <v>25</v>
      </c>
      <c r="C217" s="1">
        <v>52.29</v>
      </c>
      <c r="D217" s="1">
        <v>202.31</v>
      </c>
      <c r="E217" s="13">
        <f t="shared" si="6"/>
        <v>2022</v>
      </c>
      <c r="F217" s="13">
        <f t="shared" si="7"/>
        <v>8</v>
      </c>
    </row>
    <row r="218" spans="1:6" x14ac:dyDescent="0.35">
      <c r="A218" s="2">
        <v>44778</v>
      </c>
      <c r="B218" s="1">
        <v>34</v>
      </c>
      <c r="C218" s="1">
        <v>59.28</v>
      </c>
      <c r="D218" s="1">
        <v>182.46</v>
      </c>
      <c r="E218" s="13">
        <f t="shared" si="6"/>
        <v>2022</v>
      </c>
      <c r="F218" s="13">
        <f t="shared" si="7"/>
        <v>8</v>
      </c>
    </row>
    <row r="219" spans="1:6" x14ac:dyDescent="0.35">
      <c r="A219" s="2">
        <v>44779</v>
      </c>
      <c r="B219" s="1">
        <v>31</v>
      </c>
      <c r="C219" s="1">
        <v>51.62</v>
      </c>
      <c r="D219" s="1">
        <v>129.63</v>
      </c>
      <c r="E219" s="13">
        <f t="shared" si="6"/>
        <v>2022</v>
      </c>
      <c r="F219" s="13">
        <f t="shared" si="7"/>
        <v>8</v>
      </c>
    </row>
    <row r="220" spans="1:6" x14ac:dyDescent="0.35">
      <c r="A220" s="2">
        <v>44780</v>
      </c>
      <c r="B220" s="1">
        <v>27</v>
      </c>
      <c r="C220" s="1">
        <v>50.78</v>
      </c>
      <c r="D220" s="1">
        <v>132.01</v>
      </c>
      <c r="E220" s="13">
        <f t="shared" si="6"/>
        <v>2022</v>
      </c>
      <c r="F220" s="13">
        <f t="shared" si="7"/>
        <v>8</v>
      </c>
    </row>
    <row r="221" spans="1:6" x14ac:dyDescent="0.35">
      <c r="A221" s="2">
        <v>44781</v>
      </c>
      <c r="B221" s="1">
        <v>28</v>
      </c>
      <c r="C221" s="1">
        <v>47.55</v>
      </c>
      <c r="D221" s="1">
        <v>174.16</v>
      </c>
      <c r="E221" s="13">
        <f t="shared" si="6"/>
        <v>2022</v>
      </c>
      <c r="F221" s="13">
        <f t="shared" si="7"/>
        <v>8</v>
      </c>
    </row>
    <row r="222" spans="1:6" x14ac:dyDescent="0.35">
      <c r="A222" s="2">
        <v>44782</v>
      </c>
      <c r="B222" s="1">
        <v>28</v>
      </c>
      <c r="C222" s="1">
        <v>58.03</v>
      </c>
      <c r="D222" s="1">
        <v>122.98</v>
      </c>
      <c r="E222" s="13">
        <f t="shared" si="6"/>
        <v>2022</v>
      </c>
      <c r="F222" s="13">
        <f t="shared" si="7"/>
        <v>8</v>
      </c>
    </row>
    <row r="223" spans="1:6" x14ac:dyDescent="0.35">
      <c r="A223" s="2">
        <v>44783</v>
      </c>
      <c r="B223" s="1">
        <v>23</v>
      </c>
      <c r="C223" s="1">
        <v>49.08</v>
      </c>
      <c r="D223" s="1">
        <v>167.83</v>
      </c>
      <c r="E223" s="13">
        <f t="shared" si="6"/>
        <v>2022</v>
      </c>
      <c r="F223" s="13">
        <f t="shared" si="7"/>
        <v>8</v>
      </c>
    </row>
    <row r="224" spans="1:6" x14ac:dyDescent="0.35">
      <c r="A224" s="2">
        <v>44784</v>
      </c>
      <c r="B224" s="1">
        <v>27</v>
      </c>
      <c r="C224" s="1">
        <v>54.37</v>
      </c>
      <c r="D224" s="1">
        <v>168.73</v>
      </c>
      <c r="E224" s="13">
        <f t="shared" si="6"/>
        <v>2022</v>
      </c>
      <c r="F224" s="13">
        <f t="shared" si="7"/>
        <v>8</v>
      </c>
    </row>
    <row r="225" spans="1:6" x14ac:dyDescent="0.35">
      <c r="A225" s="2">
        <v>44785</v>
      </c>
      <c r="B225" s="1">
        <v>21</v>
      </c>
      <c r="C225" s="1">
        <v>50.89</v>
      </c>
      <c r="D225" s="1">
        <v>162.52000000000001</v>
      </c>
      <c r="E225" s="13">
        <f t="shared" si="6"/>
        <v>2022</v>
      </c>
      <c r="F225" s="13">
        <f t="shared" si="7"/>
        <v>8</v>
      </c>
    </row>
    <row r="226" spans="1:6" x14ac:dyDescent="0.35">
      <c r="A226" s="2">
        <v>44786</v>
      </c>
      <c r="B226" s="1">
        <v>26</v>
      </c>
      <c r="C226" s="1">
        <v>44.79</v>
      </c>
      <c r="D226" s="1">
        <v>123.57</v>
      </c>
      <c r="E226" s="13">
        <f t="shared" si="6"/>
        <v>2022</v>
      </c>
      <c r="F226" s="13">
        <f t="shared" si="7"/>
        <v>8</v>
      </c>
    </row>
    <row r="227" spans="1:6" x14ac:dyDescent="0.35">
      <c r="A227" s="2">
        <v>44787</v>
      </c>
      <c r="B227" s="1">
        <v>22</v>
      </c>
      <c r="C227" s="1">
        <v>46.64</v>
      </c>
      <c r="D227" s="1">
        <v>202.93</v>
      </c>
      <c r="E227" s="13">
        <f t="shared" si="6"/>
        <v>2022</v>
      </c>
      <c r="F227" s="13">
        <f t="shared" si="7"/>
        <v>8</v>
      </c>
    </row>
    <row r="228" spans="1:6" x14ac:dyDescent="0.35">
      <c r="A228" s="2">
        <v>44788</v>
      </c>
      <c r="B228" s="1">
        <v>31</v>
      </c>
      <c r="C228" s="1">
        <v>47.91</v>
      </c>
      <c r="D228" s="1">
        <v>213.67</v>
      </c>
      <c r="E228" s="13">
        <f t="shared" si="6"/>
        <v>2022</v>
      </c>
      <c r="F228" s="13">
        <f t="shared" si="7"/>
        <v>8</v>
      </c>
    </row>
    <row r="229" spans="1:6" x14ac:dyDescent="0.35">
      <c r="A229" s="2">
        <v>44789</v>
      </c>
      <c r="B229" s="1">
        <v>34</v>
      </c>
      <c r="C229" s="1">
        <v>44.39</v>
      </c>
      <c r="D229" s="1">
        <v>173.47</v>
      </c>
      <c r="E229" s="13">
        <f t="shared" si="6"/>
        <v>2022</v>
      </c>
      <c r="F229" s="13">
        <f t="shared" si="7"/>
        <v>8</v>
      </c>
    </row>
    <row r="230" spans="1:6" x14ac:dyDescent="0.35">
      <c r="A230" s="2">
        <v>44790</v>
      </c>
      <c r="B230" s="1">
        <v>34</v>
      </c>
      <c r="C230" s="1">
        <v>61.07</v>
      </c>
      <c r="D230" s="1">
        <v>169.93</v>
      </c>
      <c r="E230" s="13">
        <f t="shared" si="6"/>
        <v>2022</v>
      </c>
      <c r="F230" s="13">
        <f t="shared" si="7"/>
        <v>8</v>
      </c>
    </row>
    <row r="231" spans="1:6" x14ac:dyDescent="0.35">
      <c r="A231" s="2">
        <v>44791</v>
      </c>
      <c r="B231" s="1">
        <v>22</v>
      </c>
      <c r="C231" s="1">
        <v>50.66</v>
      </c>
      <c r="D231" s="1">
        <v>156.93</v>
      </c>
      <c r="E231" s="13">
        <f t="shared" si="6"/>
        <v>2022</v>
      </c>
      <c r="F231" s="13">
        <f t="shared" si="7"/>
        <v>8</v>
      </c>
    </row>
    <row r="232" spans="1:6" x14ac:dyDescent="0.35">
      <c r="A232" s="2">
        <v>44792</v>
      </c>
      <c r="B232" s="1">
        <v>34</v>
      </c>
      <c r="C232" s="1">
        <v>48.1</v>
      </c>
      <c r="D232" s="1">
        <v>129.47999999999999</v>
      </c>
      <c r="E232" s="13">
        <f t="shared" si="6"/>
        <v>2022</v>
      </c>
      <c r="F232" s="13">
        <f t="shared" si="7"/>
        <v>8</v>
      </c>
    </row>
    <row r="233" spans="1:6" x14ac:dyDescent="0.35">
      <c r="A233" s="2">
        <v>44793</v>
      </c>
      <c r="B233" s="1">
        <v>27</v>
      </c>
      <c r="C233" s="1">
        <v>45.38</v>
      </c>
      <c r="D233" s="1">
        <v>197.66</v>
      </c>
      <c r="E233" s="13">
        <f t="shared" si="6"/>
        <v>2022</v>
      </c>
      <c r="F233" s="13">
        <f t="shared" si="7"/>
        <v>8</v>
      </c>
    </row>
    <row r="234" spans="1:6" x14ac:dyDescent="0.35">
      <c r="A234" s="2">
        <v>44794</v>
      </c>
      <c r="B234" s="1">
        <v>29</v>
      </c>
      <c r="C234" s="1">
        <v>52.32</v>
      </c>
      <c r="D234" s="1">
        <v>198.15</v>
      </c>
      <c r="E234" s="13">
        <f t="shared" si="6"/>
        <v>2022</v>
      </c>
      <c r="F234" s="13">
        <f t="shared" si="7"/>
        <v>8</v>
      </c>
    </row>
    <row r="235" spans="1:6" x14ac:dyDescent="0.35">
      <c r="A235" s="2">
        <v>44795</v>
      </c>
      <c r="B235" s="1">
        <v>33</v>
      </c>
      <c r="C235" s="1">
        <v>45.26</v>
      </c>
      <c r="D235" s="1">
        <v>137.62</v>
      </c>
      <c r="E235" s="13">
        <f t="shared" si="6"/>
        <v>2022</v>
      </c>
      <c r="F235" s="13">
        <f t="shared" si="7"/>
        <v>8</v>
      </c>
    </row>
    <row r="236" spans="1:6" x14ac:dyDescent="0.35">
      <c r="A236" s="2">
        <v>44796</v>
      </c>
      <c r="B236" s="1">
        <v>29</v>
      </c>
      <c r="C236" s="1">
        <v>56.23</v>
      </c>
      <c r="D236" s="1">
        <v>186.44</v>
      </c>
      <c r="E236" s="13">
        <f t="shared" si="6"/>
        <v>2022</v>
      </c>
      <c r="F236" s="13">
        <f t="shared" si="7"/>
        <v>8</v>
      </c>
    </row>
    <row r="237" spans="1:6" x14ac:dyDescent="0.35">
      <c r="A237" s="2">
        <v>44797</v>
      </c>
      <c r="B237" s="1">
        <v>30</v>
      </c>
      <c r="C237" s="1">
        <v>47.1</v>
      </c>
      <c r="D237" s="1">
        <v>193.77</v>
      </c>
      <c r="E237" s="13">
        <f t="shared" si="6"/>
        <v>2022</v>
      </c>
      <c r="F237" s="13">
        <f t="shared" si="7"/>
        <v>8</v>
      </c>
    </row>
    <row r="238" spans="1:6" x14ac:dyDescent="0.35">
      <c r="A238" s="2">
        <v>44798</v>
      </c>
      <c r="B238" s="1">
        <v>28</v>
      </c>
      <c r="C238" s="1">
        <v>62.28</v>
      </c>
      <c r="D238" s="1">
        <v>122.28</v>
      </c>
      <c r="E238" s="13">
        <f t="shared" si="6"/>
        <v>2022</v>
      </c>
      <c r="F238" s="13">
        <f t="shared" si="7"/>
        <v>8</v>
      </c>
    </row>
    <row r="239" spans="1:6" x14ac:dyDescent="0.35">
      <c r="A239" s="2">
        <v>44799</v>
      </c>
      <c r="B239" s="1">
        <v>32</v>
      </c>
      <c r="C239" s="1">
        <v>56.56</v>
      </c>
      <c r="D239" s="1">
        <v>204.55</v>
      </c>
      <c r="E239" s="13">
        <f t="shared" si="6"/>
        <v>2022</v>
      </c>
      <c r="F239" s="13">
        <f t="shared" si="7"/>
        <v>8</v>
      </c>
    </row>
    <row r="240" spans="1:6" x14ac:dyDescent="0.35">
      <c r="A240" s="2">
        <v>44800</v>
      </c>
      <c r="B240" s="1">
        <v>35</v>
      </c>
      <c r="C240" s="1">
        <v>43.73</v>
      </c>
      <c r="D240" s="1">
        <v>130.65</v>
      </c>
      <c r="E240" s="13">
        <f t="shared" si="6"/>
        <v>2022</v>
      </c>
      <c r="F240" s="13">
        <f t="shared" si="7"/>
        <v>8</v>
      </c>
    </row>
    <row r="241" spans="1:6" x14ac:dyDescent="0.35">
      <c r="A241" s="2">
        <v>44801</v>
      </c>
      <c r="B241" s="1">
        <v>32</v>
      </c>
      <c r="C241" s="1">
        <v>45.57</v>
      </c>
      <c r="D241" s="1">
        <v>191.31</v>
      </c>
      <c r="E241" s="13">
        <f t="shared" si="6"/>
        <v>2022</v>
      </c>
      <c r="F241" s="13">
        <f t="shared" si="7"/>
        <v>8</v>
      </c>
    </row>
    <row r="242" spans="1:6" x14ac:dyDescent="0.35">
      <c r="A242" s="2">
        <v>44802</v>
      </c>
      <c r="B242" s="1">
        <v>33</v>
      </c>
      <c r="C242" s="1">
        <v>48.21</v>
      </c>
      <c r="D242" s="1">
        <v>173.61</v>
      </c>
      <c r="E242" s="13">
        <f t="shared" si="6"/>
        <v>2022</v>
      </c>
      <c r="F242" s="13">
        <f t="shared" si="7"/>
        <v>8</v>
      </c>
    </row>
    <row r="243" spans="1:6" x14ac:dyDescent="0.35">
      <c r="A243" s="2">
        <v>44803</v>
      </c>
      <c r="B243" s="1">
        <v>25</v>
      </c>
      <c r="C243" s="1">
        <v>53.18</v>
      </c>
      <c r="D243" s="1">
        <v>190.45</v>
      </c>
      <c r="E243" s="13">
        <f t="shared" si="6"/>
        <v>2022</v>
      </c>
      <c r="F243" s="13">
        <f t="shared" si="7"/>
        <v>8</v>
      </c>
    </row>
    <row r="244" spans="1:6" x14ac:dyDescent="0.35">
      <c r="A244" s="2">
        <v>44804</v>
      </c>
      <c r="B244" s="1">
        <v>33</v>
      </c>
      <c r="C244" s="1">
        <v>46.58</v>
      </c>
      <c r="D244" s="1">
        <v>198.64</v>
      </c>
      <c r="E244" s="13">
        <f t="shared" si="6"/>
        <v>2022</v>
      </c>
      <c r="F244" s="13">
        <f t="shared" si="7"/>
        <v>8</v>
      </c>
    </row>
    <row r="245" spans="1:6" x14ac:dyDescent="0.35">
      <c r="A245" s="2">
        <v>44805</v>
      </c>
      <c r="B245" s="1">
        <v>30</v>
      </c>
      <c r="C245" s="1">
        <v>59.33</v>
      </c>
      <c r="D245" s="1">
        <v>212.39</v>
      </c>
      <c r="E245" s="13">
        <f t="shared" si="6"/>
        <v>2022</v>
      </c>
      <c r="F245" s="13">
        <f t="shared" si="7"/>
        <v>9</v>
      </c>
    </row>
    <row r="246" spans="1:6" x14ac:dyDescent="0.35">
      <c r="A246" s="2">
        <v>44806</v>
      </c>
      <c r="B246" s="1">
        <v>35</v>
      </c>
      <c r="C246" s="1">
        <v>48.9</v>
      </c>
      <c r="D246" s="1">
        <v>158.94</v>
      </c>
      <c r="E246" s="13">
        <f t="shared" si="6"/>
        <v>2022</v>
      </c>
      <c r="F246" s="13">
        <f t="shared" si="7"/>
        <v>9</v>
      </c>
    </row>
    <row r="247" spans="1:6" x14ac:dyDescent="0.35">
      <c r="A247" s="2">
        <v>44807</v>
      </c>
      <c r="B247" s="1">
        <v>35</v>
      </c>
      <c r="C247" s="1">
        <v>57.42</v>
      </c>
      <c r="D247" s="1">
        <v>150.05000000000001</v>
      </c>
      <c r="E247" s="13">
        <f t="shared" si="6"/>
        <v>2022</v>
      </c>
      <c r="F247" s="13">
        <f t="shared" si="7"/>
        <v>9</v>
      </c>
    </row>
    <row r="248" spans="1:6" x14ac:dyDescent="0.35">
      <c r="A248" s="2">
        <v>44808</v>
      </c>
      <c r="B248" s="1">
        <v>24</v>
      </c>
      <c r="C248" s="1">
        <v>60.02</v>
      </c>
      <c r="D248" s="1">
        <v>128.27000000000001</v>
      </c>
      <c r="E248" s="13">
        <f t="shared" si="6"/>
        <v>2022</v>
      </c>
      <c r="F248" s="13">
        <f t="shared" si="7"/>
        <v>9</v>
      </c>
    </row>
    <row r="249" spans="1:6" x14ac:dyDescent="0.35">
      <c r="A249" s="2">
        <v>44809</v>
      </c>
      <c r="B249" s="1">
        <v>27</v>
      </c>
      <c r="C249" s="1">
        <v>47.78</v>
      </c>
      <c r="D249" s="1">
        <v>199.34</v>
      </c>
      <c r="E249" s="13">
        <f t="shared" si="6"/>
        <v>2022</v>
      </c>
      <c r="F249" s="13">
        <f t="shared" si="7"/>
        <v>9</v>
      </c>
    </row>
    <row r="250" spans="1:6" x14ac:dyDescent="0.35">
      <c r="A250" s="2">
        <v>44810</v>
      </c>
      <c r="B250" s="1">
        <v>26</v>
      </c>
      <c r="C250" s="1">
        <v>52.02</v>
      </c>
      <c r="D250" s="1">
        <v>141.44</v>
      </c>
      <c r="E250" s="13">
        <f t="shared" si="6"/>
        <v>2022</v>
      </c>
      <c r="F250" s="13">
        <f t="shared" si="7"/>
        <v>9</v>
      </c>
    </row>
    <row r="251" spans="1:6" x14ac:dyDescent="0.35">
      <c r="A251" s="2">
        <v>44811</v>
      </c>
      <c r="B251" s="1">
        <v>28</v>
      </c>
      <c r="C251" s="1">
        <v>62.33</v>
      </c>
      <c r="D251" s="1">
        <v>197.91</v>
      </c>
      <c r="E251" s="13">
        <f t="shared" si="6"/>
        <v>2022</v>
      </c>
      <c r="F251" s="13">
        <f t="shared" si="7"/>
        <v>9</v>
      </c>
    </row>
    <row r="252" spans="1:6" x14ac:dyDescent="0.35">
      <c r="A252" s="2">
        <v>44812</v>
      </c>
      <c r="B252" s="1">
        <v>22</v>
      </c>
      <c r="C252" s="1">
        <v>55.31</v>
      </c>
      <c r="D252" s="1">
        <v>189.95</v>
      </c>
      <c r="E252" s="13">
        <f t="shared" si="6"/>
        <v>2022</v>
      </c>
      <c r="F252" s="13">
        <f t="shared" si="7"/>
        <v>9</v>
      </c>
    </row>
    <row r="253" spans="1:6" x14ac:dyDescent="0.35">
      <c r="A253" s="2">
        <v>44813</v>
      </c>
      <c r="B253" s="1">
        <v>31</v>
      </c>
      <c r="C253" s="1">
        <v>61.61</v>
      </c>
      <c r="D253" s="1">
        <v>202.59</v>
      </c>
      <c r="E253" s="13">
        <f t="shared" si="6"/>
        <v>2022</v>
      </c>
      <c r="F253" s="13">
        <f t="shared" si="7"/>
        <v>9</v>
      </c>
    </row>
    <row r="254" spans="1:6" x14ac:dyDescent="0.35">
      <c r="A254" s="2">
        <v>44814</v>
      </c>
      <c r="B254" s="1">
        <v>33</v>
      </c>
      <c r="C254" s="1">
        <v>45.55</v>
      </c>
      <c r="D254" s="1">
        <v>215.54</v>
      </c>
      <c r="E254" s="13">
        <f t="shared" si="6"/>
        <v>2022</v>
      </c>
      <c r="F254" s="13">
        <f t="shared" si="7"/>
        <v>9</v>
      </c>
    </row>
    <row r="255" spans="1:6" x14ac:dyDescent="0.35">
      <c r="A255" s="2">
        <v>44815</v>
      </c>
      <c r="B255" s="1">
        <v>34</v>
      </c>
      <c r="C255" s="1">
        <v>51.41</v>
      </c>
      <c r="D255" s="1">
        <v>210.01</v>
      </c>
      <c r="E255" s="13">
        <f t="shared" si="6"/>
        <v>2022</v>
      </c>
      <c r="F255" s="13">
        <f t="shared" si="7"/>
        <v>9</v>
      </c>
    </row>
    <row r="256" spans="1:6" x14ac:dyDescent="0.35">
      <c r="A256" s="2">
        <v>44816</v>
      </c>
      <c r="B256" s="1">
        <v>28</v>
      </c>
      <c r="C256" s="1">
        <v>46.22</v>
      </c>
      <c r="D256" s="1">
        <v>172.57</v>
      </c>
      <c r="E256" s="13">
        <f t="shared" si="6"/>
        <v>2022</v>
      </c>
      <c r="F256" s="13">
        <f t="shared" si="7"/>
        <v>9</v>
      </c>
    </row>
    <row r="257" spans="1:6" x14ac:dyDescent="0.35">
      <c r="A257" s="2">
        <v>44817</v>
      </c>
      <c r="B257" s="1">
        <v>30</v>
      </c>
      <c r="C257" s="1">
        <v>51.49</v>
      </c>
      <c r="D257" s="1">
        <v>207.93</v>
      </c>
      <c r="E257" s="13">
        <f t="shared" si="6"/>
        <v>2022</v>
      </c>
      <c r="F257" s="13">
        <f t="shared" si="7"/>
        <v>9</v>
      </c>
    </row>
    <row r="258" spans="1:6" x14ac:dyDescent="0.35">
      <c r="A258" s="2">
        <v>44818</v>
      </c>
      <c r="B258" s="1">
        <v>27</v>
      </c>
      <c r="C258" s="1">
        <v>45.4</v>
      </c>
      <c r="D258" s="1">
        <v>213.48</v>
      </c>
      <c r="E258" s="13">
        <f t="shared" si="6"/>
        <v>2022</v>
      </c>
      <c r="F258" s="13">
        <f t="shared" si="7"/>
        <v>9</v>
      </c>
    </row>
    <row r="259" spans="1:6" x14ac:dyDescent="0.35">
      <c r="A259" s="2">
        <v>44819</v>
      </c>
      <c r="B259" s="1">
        <v>26</v>
      </c>
      <c r="C259" s="1">
        <v>46.37</v>
      </c>
      <c r="D259" s="1">
        <v>137.51</v>
      </c>
      <c r="E259" s="13">
        <f t="shared" ref="E259:E322" si="8">YEAR(A259)</f>
        <v>2022</v>
      </c>
      <c r="F259" s="13">
        <f t="shared" ref="F259:F322" si="9">MONTH(A259)</f>
        <v>9</v>
      </c>
    </row>
    <row r="260" spans="1:6" x14ac:dyDescent="0.35">
      <c r="A260" s="2">
        <v>44820</v>
      </c>
      <c r="B260" s="1">
        <v>34</v>
      </c>
      <c r="C260" s="1">
        <v>48.16</v>
      </c>
      <c r="D260" s="1">
        <v>186.89</v>
      </c>
      <c r="E260" s="13">
        <f t="shared" si="8"/>
        <v>2022</v>
      </c>
      <c r="F260" s="13">
        <f t="shared" si="9"/>
        <v>9</v>
      </c>
    </row>
    <row r="261" spans="1:6" x14ac:dyDescent="0.35">
      <c r="A261" s="2">
        <v>44821</v>
      </c>
      <c r="B261" s="1">
        <v>28</v>
      </c>
      <c r="C261" s="1">
        <v>55.49</v>
      </c>
      <c r="D261" s="1">
        <v>212.33</v>
      </c>
      <c r="E261" s="13">
        <f t="shared" si="8"/>
        <v>2022</v>
      </c>
      <c r="F261" s="13">
        <f t="shared" si="9"/>
        <v>9</v>
      </c>
    </row>
    <row r="262" spans="1:6" x14ac:dyDescent="0.35">
      <c r="A262" s="2">
        <v>44822</v>
      </c>
      <c r="B262" s="1">
        <v>27</v>
      </c>
      <c r="C262" s="1">
        <v>54.37</v>
      </c>
      <c r="D262" s="1">
        <v>138.34</v>
      </c>
      <c r="E262" s="13">
        <f t="shared" si="8"/>
        <v>2022</v>
      </c>
      <c r="F262" s="13">
        <f t="shared" si="9"/>
        <v>9</v>
      </c>
    </row>
    <row r="263" spans="1:6" x14ac:dyDescent="0.35">
      <c r="A263" s="2">
        <v>44823</v>
      </c>
      <c r="B263" s="1">
        <v>32</v>
      </c>
      <c r="C263" s="1">
        <v>56.53</v>
      </c>
      <c r="D263" s="1">
        <v>219.19</v>
      </c>
      <c r="E263" s="13">
        <f t="shared" si="8"/>
        <v>2022</v>
      </c>
      <c r="F263" s="13">
        <f t="shared" si="9"/>
        <v>9</v>
      </c>
    </row>
    <row r="264" spans="1:6" x14ac:dyDescent="0.35">
      <c r="A264" s="2">
        <v>44824</v>
      </c>
      <c r="B264" s="1">
        <v>26</v>
      </c>
      <c r="C264" s="1">
        <v>56.11</v>
      </c>
      <c r="D264" s="1">
        <v>200.84</v>
      </c>
      <c r="E264" s="13">
        <f t="shared" si="8"/>
        <v>2022</v>
      </c>
      <c r="F264" s="13">
        <f t="shared" si="9"/>
        <v>9</v>
      </c>
    </row>
    <row r="265" spans="1:6" x14ac:dyDescent="0.35">
      <c r="A265" s="2">
        <v>44825</v>
      </c>
      <c r="B265" s="1">
        <v>33</v>
      </c>
      <c r="C265" s="1">
        <v>52.49</v>
      </c>
      <c r="D265" s="1">
        <v>168.28</v>
      </c>
      <c r="E265" s="13">
        <f t="shared" si="8"/>
        <v>2022</v>
      </c>
      <c r="F265" s="13">
        <f t="shared" si="9"/>
        <v>9</v>
      </c>
    </row>
    <row r="266" spans="1:6" x14ac:dyDescent="0.35">
      <c r="A266" s="2">
        <v>44826</v>
      </c>
      <c r="B266" s="1">
        <v>28</v>
      </c>
      <c r="C266" s="1">
        <v>61.91</v>
      </c>
      <c r="D266" s="1">
        <v>218.37</v>
      </c>
      <c r="E266" s="13">
        <f t="shared" si="8"/>
        <v>2022</v>
      </c>
      <c r="F266" s="13">
        <f t="shared" si="9"/>
        <v>9</v>
      </c>
    </row>
    <row r="267" spans="1:6" x14ac:dyDescent="0.35">
      <c r="A267" s="2">
        <v>44827</v>
      </c>
      <c r="B267" s="1">
        <v>31</v>
      </c>
      <c r="C267" s="1">
        <v>48.35</v>
      </c>
      <c r="D267" s="1">
        <v>135.87</v>
      </c>
      <c r="E267" s="13">
        <f t="shared" si="8"/>
        <v>2022</v>
      </c>
      <c r="F267" s="13">
        <f t="shared" si="9"/>
        <v>9</v>
      </c>
    </row>
    <row r="268" spans="1:6" x14ac:dyDescent="0.35">
      <c r="A268" s="2">
        <v>44828</v>
      </c>
      <c r="B268" s="1">
        <v>27</v>
      </c>
      <c r="C268" s="1">
        <v>58.74</v>
      </c>
      <c r="D268" s="1">
        <v>148</v>
      </c>
      <c r="E268" s="13">
        <f t="shared" si="8"/>
        <v>2022</v>
      </c>
      <c r="F268" s="13">
        <f t="shared" si="9"/>
        <v>9</v>
      </c>
    </row>
    <row r="269" spans="1:6" x14ac:dyDescent="0.35">
      <c r="A269" s="2">
        <v>44829</v>
      </c>
      <c r="B269" s="1">
        <v>33</v>
      </c>
      <c r="C269" s="1">
        <v>52.89</v>
      </c>
      <c r="D269" s="1">
        <v>202.06</v>
      </c>
      <c r="E269" s="13">
        <f t="shared" si="8"/>
        <v>2022</v>
      </c>
      <c r="F269" s="13">
        <f t="shared" si="9"/>
        <v>9</v>
      </c>
    </row>
    <row r="270" spans="1:6" x14ac:dyDescent="0.35">
      <c r="A270" s="2">
        <v>44830</v>
      </c>
      <c r="B270" s="1">
        <v>30</v>
      </c>
      <c r="C270" s="1">
        <v>58.09</v>
      </c>
      <c r="D270" s="1">
        <v>148.07</v>
      </c>
      <c r="E270" s="13">
        <f t="shared" si="8"/>
        <v>2022</v>
      </c>
      <c r="F270" s="13">
        <f t="shared" si="9"/>
        <v>9</v>
      </c>
    </row>
    <row r="271" spans="1:6" x14ac:dyDescent="0.35">
      <c r="A271" s="2">
        <v>44831</v>
      </c>
      <c r="B271" s="1">
        <v>26</v>
      </c>
      <c r="C271" s="1">
        <v>53.36</v>
      </c>
      <c r="D271" s="1">
        <v>190.13</v>
      </c>
      <c r="E271" s="13">
        <f t="shared" si="8"/>
        <v>2022</v>
      </c>
      <c r="F271" s="13">
        <f t="shared" si="9"/>
        <v>9</v>
      </c>
    </row>
    <row r="272" spans="1:6" x14ac:dyDescent="0.35">
      <c r="A272" s="2">
        <v>44832</v>
      </c>
      <c r="B272" s="1">
        <v>35</v>
      </c>
      <c r="C272" s="1">
        <v>59.38</v>
      </c>
      <c r="D272" s="1">
        <v>184.64</v>
      </c>
      <c r="E272" s="13">
        <f t="shared" si="8"/>
        <v>2022</v>
      </c>
      <c r="F272" s="13">
        <f t="shared" si="9"/>
        <v>9</v>
      </c>
    </row>
    <row r="273" spans="1:6" x14ac:dyDescent="0.35">
      <c r="A273" s="2">
        <v>44833</v>
      </c>
      <c r="B273" s="1">
        <v>23</v>
      </c>
      <c r="C273" s="1">
        <v>47.07</v>
      </c>
      <c r="D273" s="1">
        <v>184.38</v>
      </c>
      <c r="E273" s="13">
        <f t="shared" si="8"/>
        <v>2022</v>
      </c>
      <c r="F273" s="13">
        <f t="shared" si="9"/>
        <v>9</v>
      </c>
    </row>
    <row r="274" spans="1:6" x14ac:dyDescent="0.35">
      <c r="A274" s="2">
        <v>44834</v>
      </c>
      <c r="B274" s="1">
        <v>29</v>
      </c>
      <c r="C274" s="1">
        <v>54</v>
      </c>
      <c r="D274" s="1">
        <v>128.13999999999999</v>
      </c>
      <c r="E274" s="13">
        <f t="shared" si="8"/>
        <v>2022</v>
      </c>
      <c r="F274" s="13">
        <f t="shared" si="9"/>
        <v>9</v>
      </c>
    </row>
    <row r="275" spans="1:6" x14ac:dyDescent="0.35">
      <c r="A275" s="2">
        <v>44835</v>
      </c>
      <c r="B275" s="1">
        <v>28</v>
      </c>
      <c r="C275" s="1">
        <v>60.36</v>
      </c>
      <c r="D275" s="1">
        <v>135.77000000000001</v>
      </c>
      <c r="E275" s="13">
        <f t="shared" si="8"/>
        <v>2022</v>
      </c>
      <c r="F275" s="13">
        <f t="shared" si="9"/>
        <v>10</v>
      </c>
    </row>
    <row r="276" spans="1:6" x14ac:dyDescent="0.35">
      <c r="A276" s="2">
        <v>44836</v>
      </c>
      <c r="B276" s="1">
        <v>26</v>
      </c>
      <c r="C276" s="1">
        <v>50.51</v>
      </c>
      <c r="D276" s="1">
        <v>194.61</v>
      </c>
      <c r="E276" s="13">
        <f t="shared" si="8"/>
        <v>2022</v>
      </c>
      <c r="F276" s="13">
        <f t="shared" si="9"/>
        <v>10</v>
      </c>
    </row>
    <row r="277" spans="1:6" x14ac:dyDescent="0.35">
      <c r="A277" s="2">
        <v>44837</v>
      </c>
      <c r="B277" s="1">
        <v>31</v>
      </c>
      <c r="C277" s="1">
        <v>47.31</v>
      </c>
      <c r="D277" s="1">
        <v>163.6</v>
      </c>
      <c r="E277" s="13">
        <f t="shared" si="8"/>
        <v>2022</v>
      </c>
      <c r="F277" s="13">
        <f t="shared" si="9"/>
        <v>10</v>
      </c>
    </row>
    <row r="278" spans="1:6" x14ac:dyDescent="0.35">
      <c r="A278" s="2">
        <v>44838</v>
      </c>
      <c r="B278" s="1">
        <v>35</v>
      </c>
      <c r="C278" s="1">
        <v>44.47</v>
      </c>
      <c r="D278" s="1">
        <v>148.4</v>
      </c>
      <c r="E278" s="13">
        <f t="shared" si="8"/>
        <v>2022</v>
      </c>
      <c r="F278" s="13">
        <f t="shared" si="9"/>
        <v>10</v>
      </c>
    </row>
    <row r="279" spans="1:6" x14ac:dyDescent="0.35">
      <c r="A279" s="2">
        <v>44839</v>
      </c>
      <c r="B279" s="1">
        <v>31</v>
      </c>
      <c r="C279" s="1">
        <v>52.24</v>
      </c>
      <c r="D279" s="1">
        <v>124.27</v>
      </c>
      <c r="E279" s="13">
        <f t="shared" si="8"/>
        <v>2022</v>
      </c>
      <c r="F279" s="13">
        <f t="shared" si="9"/>
        <v>10</v>
      </c>
    </row>
    <row r="280" spans="1:6" x14ac:dyDescent="0.35">
      <c r="A280" s="2">
        <v>44840</v>
      </c>
      <c r="B280" s="1">
        <v>26</v>
      </c>
      <c r="C280" s="1">
        <v>44.75</v>
      </c>
      <c r="D280" s="1">
        <v>192.32</v>
      </c>
      <c r="E280" s="13">
        <f t="shared" si="8"/>
        <v>2022</v>
      </c>
      <c r="F280" s="13">
        <f t="shared" si="9"/>
        <v>10</v>
      </c>
    </row>
    <row r="281" spans="1:6" x14ac:dyDescent="0.35">
      <c r="A281" s="2">
        <v>44841</v>
      </c>
      <c r="B281" s="1">
        <v>25</v>
      </c>
      <c r="C281" s="1">
        <v>47.62</v>
      </c>
      <c r="D281" s="1">
        <v>151.13</v>
      </c>
      <c r="E281" s="13">
        <f t="shared" si="8"/>
        <v>2022</v>
      </c>
      <c r="F281" s="13">
        <f t="shared" si="9"/>
        <v>10</v>
      </c>
    </row>
    <row r="282" spans="1:6" x14ac:dyDescent="0.35">
      <c r="A282" s="2">
        <v>44842</v>
      </c>
      <c r="B282" s="1">
        <v>35</v>
      </c>
      <c r="C282" s="1">
        <v>56.73</v>
      </c>
      <c r="D282" s="1">
        <v>205.22</v>
      </c>
      <c r="E282" s="13">
        <f t="shared" si="8"/>
        <v>2022</v>
      </c>
      <c r="F282" s="13">
        <f t="shared" si="9"/>
        <v>10</v>
      </c>
    </row>
    <row r="283" spans="1:6" x14ac:dyDescent="0.35">
      <c r="A283" s="2">
        <v>44843</v>
      </c>
      <c r="B283" s="1">
        <v>29</v>
      </c>
      <c r="C283" s="1">
        <v>59.92</v>
      </c>
      <c r="D283" s="1">
        <v>185.76</v>
      </c>
      <c r="E283" s="13">
        <f t="shared" si="8"/>
        <v>2022</v>
      </c>
      <c r="F283" s="13">
        <f t="shared" si="9"/>
        <v>10</v>
      </c>
    </row>
    <row r="284" spans="1:6" x14ac:dyDescent="0.35">
      <c r="A284" s="2">
        <v>44844</v>
      </c>
      <c r="B284" s="1">
        <v>31</v>
      </c>
      <c r="C284" s="1">
        <v>46.86</v>
      </c>
      <c r="D284" s="1">
        <v>128.55000000000001</v>
      </c>
      <c r="E284" s="13">
        <f t="shared" si="8"/>
        <v>2022</v>
      </c>
      <c r="F284" s="13">
        <f t="shared" si="9"/>
        <v>10</v>
      </c>
    </row>
    <row r="285" spans="1:6" x14ac:dyDescent="0.35">
      <c r="A285" s="2">
        <v>44845</v>
      </c>
      <c r="B285" s="1">
        <v>35</v>
      </c>
      <c r="C285" s="1">
        <v>53.33</v>
      </c>
      <c r="D285" s="1">
        <v>181.25</v>
      </c>
      <c r="E285" s="13">
        <f t="shared" si="8"/>
        <v>2022</v>
      </c>
      <c r="F285" s="13">
        <f t="shared" si="9"/>
        <v>10</v>
      </c>
    </row>
    <row r="286" spans="1:6" x14ac:dyDescent="0.35">
      <c r="A286" s="2">
        <v>44846</v>
      </c>
      <c r="B286" s="1">
        <v>35</v>
      </c>
      <c r="C286" s="1">
        <v>55.61</v>
      </c>
      <c r="D286" s="1">
        <v>133.63</v>
      </c>
      <c r="E286" s="13">
        <f t="shared" si="8"/>
        <v>2022</v>
      </c>
      <c r="F286" s="13">
        <f t="shared" si="9"/>
        <v>10</v>
      </c>
    </row>
    <row r="287" spans="1:6" x14ac:dyDescent="0.35">
      <c r="A287" s="2">
        <v>44847</v>
      </c>
      <c r="B287" s="1">
        <v>33</v>
      </c>
      <c r="C287" s="1">
        <v>56.83</v>
      </c>
      <c r="D287" s="1">
        <v>164.6</v>
      </c>
      <c r="E287" s="13">
        <f t="shared" si="8"/>
        <v>2022</v>
      </c>
      <c r="F287" s="13">
        <f t="shared" si="9"/>
        <v>10</v>
      </c>
    </row>
    <row r="288" spans="1:6" x14ac:dyDescent="0.35">
      <c r="A288" s="2">
        <v>44848</v>
      </c>
      <c r="B288" s="1">
        <v>33</v>
      </c>
      <c r="C288" s="1">
        <v>55.12</v>
      </c>
      <c r="D288" s="1">
        <v>131.13</v>
      </c>
      <c r="E288" s="13">
        <f t="shared" si="8"/>
        <v>2022</v>
      </c>
      <c r="F288" s="13">
        <f t="shared" si="9"/>
        <v>10</v>
      </c>
    </row>
    <row r="289" spans="1:6" x14ac:dyDescent="0.35">
      <c r="A289" s="2">
        <v>44849</v>
      </c>
      <c r="B289" s="1">
        <v>27</v>
      </c>
      <c r="C289" s="1">
        <v>56.65</v>
      </c>
      <c r="D289" s="1">
        <v>123</v>
      </c>
      <c r="E289" s="13">
        <f t="shared" si="8"/>
        <v>2022</v>
      </c>
      <c r="F289" s="13">
        <f t="shared" si="9"/>
        <v>10</v>
      </c>
    </row>
    <row r="290" spans="1:6" x14ac:dyDescent="0.35">
      <c r="A290" s="2">
        <v>44850</v>
      </c>
      <c r="B290" s="1">
        <v>25</v>
      </c>
      <c r="C290" s="1">
        <v>48.2</v>
      </c>
      <c r="D290" s="1">
        <v>134.05000000000001</v>
      </c>
      <c r="E290" s="13">
        <f t="shared" si="8"/>
        <v>2022</v>
      </c>
      <c r="F290" s="13">
        <f t="shared" si="9"/>
        <v>10</v>
      </c>
    </row>
    <row r="291" spans="1:6" x14ac:dyDescent="0.35">
      <c r="A291" s="2">
        <v>44851</v>
      </c>
      <c r="B291" s="1">
        <v>37</v>
      </c>
      <c r="C291" s="1">
        <v>61.92</v>
      </c>
      <c r="D291" s="1">
        <v>199.16</v>
      </c>
      <c r="E291" s="13">
        <f t="shared" si="8"/>
        <v>2022</v>
      </c>
      <c r="F291" s="13">
        <f t="shared" si="9"/>
        <v>10</v>
      </c>
    </row>
    <row r="292" spans="1:6" x14ac:dyDescent="0.35">
      <c r="A292" s="2">
        <v>44852</v>
      </c>
      <c r="B292" s="1">
        <v>25</v>
      </c>
      <c r="C292" s="1">
        <v>54.14</v>
      </c>
      <c r="D292" s="1">
        <v>218.12</v>
      </c>
      <c r="E292" s="13">
        <f t="shared" si="8"/>
        <v>2022</v>
      </c>
      <c r="F292" s="13">
        <f t="shared" si="9"/>
        <v>10</v>
      </c>
    </row>
    <row r="293" spans="1:6" x14ac:dyDescent="0.35">
      <c r="A293" s="2">
        <v>44853</v>
      </c>
      <c r="B293" s="1">
        <v>35</v>
      </c>
      <c r="C293" s="1">
        <v>48.02</v>
      </c>
      <c r="D293" s="1">
        <v>217.3</v>
      </c>
      <c r="E293" s="13">
        <f t="shared" si="8"/>
        <v>2022</v>
      </c>
      <c r="F293" s="13">
        <f t="shared" si="9"/>
        <v>10</v>
      </c>
    </row>
    <row r="294" spans="1:6" x14ac:dyDescent="0.35">
      <c r="A294" s="2">
        <v>44854</v>
      </c>
      <c r="B294" s="1">
        <v>37</v>
      </c>
      <c r="C294" s="1">
        <v>47.61</v>
      </c>
      <c r="D294" s="1">
        <v>129.18</v>
      </c>
      <c r="E294" s="13">
        <f t="shared" si="8"/>
        <v>2022</v>
      </c>
      <c r="F294" s="13">
        <f t="shared" si="9"/>
        <v>10</v>
      </c>
    </row>
    <row r="295" spans="1:6" x14ac:dyDescent="0.35">
      <c r="A295" s="2">
        <v>44855</v>
      </c>
      <c r="B295" s="1">
        <v>36</v>
      </c>
      <c r="C295" s="1">
        <v>46.06</v>
      </c>
      <c r="D295" s="1">
        <v>215.99</v>
      </c>
      <c r="E295" s="13">
        <f t="shared" si="8"/>
        <v>2022</v>
      </c>
      <c r="F295" s="13">
        <f t="shared" si="9"/>
        <v>10</v>
      </c>
    </row>
    <row r="296" spans="1:6" x14ac:dyDescent="0.35">
      <c r="A296" s="2">
        <v>44856</v>
      </c>
      <c r="B296" s="1">
        <v>28</v>
      </c>
      <c r="C296" s="1">
        <v>44.39</v>
      </c>
      <c r="D296" s="1">
        <v>160.53</v>
      </c>
      <c r="E296" s="13">
        <f t="shared" si="8"/>
        <v>2022</v>
      </c>
      <c r="F296" s="13">
        <f t="shared" si="9"/>
        <v>10</v>
      </c>
    </row>
    <row r="297" spans="1:6" x14ac:dyDescent="0.35">
      <c r="A297" s="2">
        <v>44857</v>
      </c>
      <c r="B297" s="1">
        <v>33</v>
      </c>
      <c r="C297" s="1">
        <v>53.73</v>
      </c>
      <c r="D297" s="1">
        <v>187.42</v>
      </c>
      <c r="E297" s="13">
        <f t="shared" si="8"/>
        <v>2022</v>
      </c>
      <c r="F297" s="13">
        <f t="shared" si="9"/>
        <v>10</v>
      </c>
    </row>
    <row r="298" spans="1:6" x14ac:dyDescent="0.35">
      <c r="A298" s="2">
        <v>44858</v>
      </c>
      <c r="B298" s="1">
        <v>30</v>
      </c>
      <c r="C298" s="1">
        <v>47.16</v>
      </c>
      <c r="D298" s="1">
        <v>126.79</v>
      </c>
      <c r="E298" s="13">
        <f t="shared" si="8"/>
        <v>2022</v>
      </c>
      <c r="F298" s="13">
        <f t="shared" si="9"/>
        <v>10</v>
      </c>
    </row>
    <row r="299" spans="1:6" x14ac:dyDescent="0.35">
      <c r="A299" s="2">
        <v>44859</v>
      </c>
      <c r="B299" s="1">
        <v>26</v>
      </c>
      <c r="C299" s="1">
        <v>44.7</v>
      </c>
      <c r="D299" s="1">
        <v>199.87</v>
      </c>
      <c r="E299" s="13">
        <f t="shared" si="8"/>
        <v>2022</v>
      </c>
      <c r="F299" s="13">
        <f t="shared" si="9"/>
        <v>10</v>
      </c>
    </row>
    <row r="300" spans="1:6" x14ac:dyDescent="0.35">
      <c r="A300" s="2">
        <v>44860</v>
      </c>
      <c r="B300" s="1">
        <v>25</v>
      </c>
      <c r="C300" s="1">
        <v>42.97</v>
      </c>
      <c r="D300" s="1">
        <v>168.54</v>
      </c>
      <c r="E300" s="13">
        <f t="shared" si="8"/>
        <v>2022</v>
      </c>
      <c r="F300" s="13">
        <f t="shared" si="9"/>
        <v>10</v>
      </c>
    </row>
    <row r="301" spans="1:6" x14ac:dyDescent="0.35">
      <c r="A301" s="2">
        <v>44861</v>
      </c>
      <c r="B301" s="1">
        <v>31</v>
      </c>
      <c r="C301" s="1">
        <v>56.04</v>
      </c>
      <c r="D301" s="1">
        <v>130.76</v>
      </c>
      <c r="E301" s="13">
        <f t="shared" si="8"/>
        <v>2022</v>
      </c>
      <c r="F301" s="13">
        <f t="shared" si="9"/>
        <v>10</v>
      </c>
    </row>
    <row r="302" spans="1:6" x14ac:dyDescent="0.35">
      <c r="A302" s="2">
        <v>44862</v>
      </c>
      <c r="B302" s="1">
        <v>28</v>
      </c>
      <c r="C302" s="1">
        <v>49.39</v>
      </c>
      <c r="D302" s="1">
        <v>181.58</v>
      </c>
      <c r="E302" s="13">
        <f t="shared" si="8"/>
        <v>2022</v>
      </c>
      <c r="F302" s="13">
        <f t="shared" si="9"/>
        <v>10</v>
      </c>
    </row>
    <row r="303" spans="1:6" x14ac:dyDescent="0.35">
      <c r="A303" s="2">
        <v>44863</v>
      </c>
      <c r="B303" s="1">
        <v>32</v>
      </c>
      <c r="C303" s="1">
        <v>42.3</v>
      </c>
      <c r="D303" s="1">
        <v>198.71</v>
      </c>
      <c r="E303" s="13">
        <f t="shared" si="8"/>
        <v>2022</v>
      </c>
      <c r="F303" s="13">
        <f t="shared" si="9"/>
        <v>10</v>
      </c>
    </row>
    <row r="304" spans="1:6" x14ac:dyDescent="0.35">
      <c r="A304" s="2">
        <v>44864</v>
      </c>
      <c r="B304" s="1">
        <v>30</v>
      </c>
      <c r="C304" s="1">
        <v>48.93</v>
      </c>
      <c r="D304" s="1">
        <v>191.93</v>
      </c>
      <c r="E304" s="13">
        <f t="shared" si="8"/>
        <v>2022</v>
      </c>
      <c r="F304" s="13">
        <f t="shared" si="9"/>
        <v>10</v>
      </c>
    </row>
    <row r="305" spans="1:6" x14ac:dyDescent="0.35">
      <c r="A305" s="2">
        <v>44865</v>
      </c>
      <c r="B305" s="1">
        <v>32</v>
      </c>
      <c r="C305" s="1">
        <v>47.74</v>
      </c>
      <c r="D305" s="1">
        <v>120.91</v>
      </c>
      <c r="E305" s="13">
        <f t="shared" si="8"/>
        <v>2022</v>
      </c>
      <c r="F305" s="13">
        <f t="shared" si="9"/>
        <v>10</v>
      </c>
    </row>
    <row r="306" spans="1:6" x14ac:dyDescent="0.35">
      <c r="A306" s="2">
        <v>44866</v>
      </c>
      <c r="B306" s="1">
        <v>28</v>
      </c>
      <c r="C306" s="1">
        <v>55.61</v>
      </c>
      <c r="D306" s="1">
        <v>154.32</v>
      </c>
      <c r="E306" s="13">
        <f t="shared" si="8"/>
        <v>2022</v>
      </c>
      <c r="F306" s="13">
        <f t="shared" si="9"/>
        <v>11</v>
      </c>
    </row>
    <row r="307" spans="1:6" x14ac:dyDescent="0.35">
      <c r="A307" s="2">
        <v>44867</v>
      </c>
      <c r="B307" s="1">
        <v>25</v>
      </c>
      <c r="C307" s="1">
        <v>44.46</v>
      </c>
      <c r="D307" s="1">
        <v>210.41</v>
      </c>
      <c r="E307" s="13">
        <f t="shared" si="8"/>
        <v>2022</v>
      </c>
      <c r="F307" s="13">
        <f t="shared" si="9"/>
        <v>11</v>
      </c>
    </row>
    <row r="308" spans="1:6" x14ac:dyDescent="0.35">
      <c r="A308" s="2">
        <v>44868</v>
      </c>
      <c r="B308" s="1">
        <v>31</v>
      </c>
      <c r="C308" s="1">
        <v>61.35</v>
      </c>
      <c r="D308" s="1">
        <v>180.82</v>
      </c>
      <c r="E308" s="13">
        <f t="shared" si="8"/>
        <v>2022</v>
      </c>
      <c r="F308" s="13">
        <f t="shared" si="9"/>
        <v>11</v>
      </c>
    </row>
    <row r="309" spans="1:6" x14ac:dyDescent="0.35">
      <c r="A309" s="2">
        <v>44869</v>
      </c>
      <c r="B309" s="1">
        <v>31</v>
      </c>
      <c r="C309" s="1">
        <v>55.75</v>
      </c>
      <c r="D309" s="1">
        <v>176.44</v>
      </c>
      <c r="E309" s="13">
        <f t="shared" si="8"/>
        <v>2022</v>
      </c>
      <c r="F309" s="13">
        <f t="shared" si="9"/>
        <v>11</v>
      </c>
    </row>
    <row r="310" spans="1:6" x14ac:dyDescent="0.35">
      <c r="A310" s="2">
        <v>44870</v>
      </c>
      <c r="B310" s="1">
        <v>35</v>
      </c>
      <c r="C310" s="1">
        <v>43.28</v>
      </c>
      <c r="D310" s="1">
        <v>159.84</v>
      </c>
      <c r="E310" s="13">
        <f t="shared" si="8"/>
        <v>2022</v>
      </c>
      <c r="F310" s="13">
        <f t="shared" si="9"/>
        <v>11</v>
      </c>
    </row>
    <row r="311" spans="1:6" x14ac:dyDescent="0.35">
      <c r="A311" s="2">
        <v>44871</v>
      </c>
      <c r="B311" s="1">
        <v>36</v>
      </c>
      <c r="C311" s="1">
        <v>56.35</v>
      </c>
      <c r="D311" s="1">
        <v>140.32</v>
      </c>
      <c r="E311" s="13">
        <f t="shared" si="8"/>
        <v>2022</v>
      </c>
      <c r="F311" s="13">
        <f t="shared" si="9"/>
        <v>11</v>
      </c>
    </row>
    <row r="312" spans="1:6" x14ac:dyDescent="0.35">
      <c r="A312" s="2">
        <v>44872</v>
      </c>
      <c r="B312" s="1">
        <v>30</v>
      </c>
      <c r="C312" s="1">
        <v>48.93</v>
      </c>
      <c r="D312" s="1">
        <v>159.16999999999999</v>
      </c>
      <c r="E312" s="13">
        <f t="shared" si="8"/>
        <v>2022</v>
      </c>
      <c r="F312" s="13">
        <f t="shared" si="9"/>
        <v>11</v>
      </c>
    </row>
    <row r="313" spans="1:6" x14ac:dyDescent="0.35">
      <c r="A313" s="2">
        <v>44873</v>
      </c>
      <c r="B313" s="1">
        <v>38</v>
      </c>
      <c r="C313" s="1">
        <v>49.43</v>
      </c>
      <c r="D313" s="1">
        <v>135.63</v>
      </c>
      <c r="E313" s="13">
        <f t="shared" si="8"/>
        <v>2022</v>
      </c>
      <c r="F313" s="13">
        <f t="shared" si="9"/>
        <v>11</v>
      </c>
    </row>
    <row r="314" spans="1:6" x14ac:dyDescent="0.35">
      <c r="A314" s="2">
        <v>44874</v>
      </c>
      <c r="B314" s="1">
        <v>31</v>
      </c>
      <c r="C314" s="1">
        <v>50.65</v>
      </c>
      <c r="D314" s="1">
        <v>206.57</v>
      </c>
      <c r="E314" s="13">
        <f t="shared" si="8"/>
        <v>2022</v>
      </c>
      <c r="F314" s="13">
        <f t="shared" si="9"/>
        <v>11</v>
      </c>
    </row>
    <row r="315" spans="1:6" x14ac:dyDescent="0.35">
      <c r="A315" s="2">
        <v>44875</v>
      </c>
      <c r="B315" s="1">
        <v>29</v>
      </c>
      <c r="C315" s="1">
        <v>57.44</v>
      </c>
      <c r="D315" s="1">
        <v>188.1</v>
      </c>
      <c r="E315" s="13">
        <f t="shared" si="8"/>
        <v>2022</v>
      </c>
      <c r="F315" s="13">
        <f t="shared" si="9"/>
        <v>11</v>
      </c>
    </row>
    <row r="316" spans="1:6" x14ac:dyDescent="0.35">
      <c r="A316" s="2">
        <v>44876</v>
      </c>
      <c r="B316" s="1">
        <v>27</v>
      </c>
      <c r="C316" s="1">
        <v>51.75</v>
      </c>
      <c r="D316" s="1">
        <v>205.16</v>
      </c>
      <c r="E316" s="13">
        <f t="shared" si="8"/>
        <v>2022</v>
      </c>
      <c r="F316" s="13">
        <f t="shared" si="9"/>
        <v>11</v>
      </c>
    </row>
    <row r="317" spans="1:6" x14ac:dyDescent="0.35">
      <c r="A317" s="2">
        <v>44877</v>
      </c>
      <c r="B317" s="1">
        <v>36</v>
      </c>
      <c r="C317" s="1">
        <v>49.71</v>
      </c>
      <c r="D317" s="1">
        <v>143.91999999999999</v>
      </c>
      <c r="E317" s="13">
        <f t="shared" si="8"/>
        <v>2022</v>
      </c>
      <c r="F317" s="13">
        <f t="shared" si="9"/>
        <v>11</v>
      </c>
    </row>
    <row r="318" spans="1:6" x14ac:dyDescent="0.35">
      <c r="A318" s="2">
        <v>44878</v>
      </c>
      <c r="B318" s="1">
        <v>30</v>
      </c>
      <c r="C318" s="1">
        <v>42.99</v>
      </c>
      <c r="D318" s="1">
        <v>162.44999999999999</v>
      </c>
      <c r="E318" s="13">
        <f t="shared" si="8"/>
        <v>2022</v>
      </c>
      <c r="F318" s="13">
        <f t="shared" si="9"/>
        <v>11</v>
      </c>
    </row>
    <row r="319" spans="1:6" x14ac:dyDescent="0.35">
      <c r="A319" s="2">
        <v>44879</v>
      </c>
      <c r="B319" s="1">
        <v>33</v>
      </c>
      <c r="C319" s="1">
        <v>47.93</v>
      </c>
      <c r="D319" s="1">
        <v>140.09</v>
      </c>
      <c r="E319" s="13">
        <f t="shared" si="8"/>
        <v>2022</v>
      </c>
      <c r="F319" s="13">
        <f t="shared" si="9"/>
        <v>11</v>
      </c>
    </row>
    <row r="320" spans="1:6" x14ac:dyDescent="0.35">
      <c r="A320" s="2">
        <v>44880</v>
      </c>
      <c r="B320" s="1">
        <v>27</v>
      </c>
      <c r="C320" s="1">
        <v>47.44</v>
      </c>
      <c r="D320" s="1">
        <v>199.73</v>
      </c>
      <c r="E320" s="13">
        <f t="shared" si="8"/>
        <v>2022</v>
      </c>
      <c r="F320" s="13">
        <f t="shared" si="9"/>
        <v>11</v>
      </c>
    </row>
    <row r="321" spans="1:6" x14ac:dyDescent="0.35">
      <c r="A321" s="2">
        <v>44881</v>
      </c>
      <c r="B321" s="1">
        <v>32</v>
      </c>
      <c r="C321" s="1">
        <v>47.12</v>
      </c>
      <c r="D321" s="1">
        <v>146.9</v>
      </c>
      <c r="E321" s="13">
        <f t="shared" si="8"/>
        <v>2022</v>
      </c>
      <c r="F321" s="13">
        <f t="shared" si="9"/>
        <v>11</v>
      </c>
    </row>
    <row r="322" spans="1:6" x14ac:dyDescent="0.35">
      <c r="A322" s="2">
        <v>44882</v>
      </c>
      <c r="B322" s="1">
        <v>32</v>
      </c>
      <c r="C322" s="1">
        <v>52.82</v>
      </c>
      <c r="D322" s="1">
        <v>157.41</v>
      </c>
      <c r="E322" s="13">
        <f t="shared" si="8"/>
        <v>2022</v>
      </c>
      <c r="F322" s="13">
        <f t="shared" si="9"/>
        <v>11</v>
      </c>
    </row>
    <row r="323" spans="1:6" x14ac:dyDescent="0.35">
      <c r="A323" s="2">
        <v>44883</v>
      </c>
      <c r="B323" s="1">
        <v>31</v>
      </c>
      <c r="C323" s="1">
        <v>57.81</v>
      </c>
      <c r="D323" s="1">
        <v>187.15</v>
      </c>
      <c r="E323" s="13">
        <f t="shared" ref="E323:E386" si="10">YEAR(A323)</f>
        <v>2022</v>
      </c>
      <c r="F323" s="13">
        <f t="shared" ref="F323:F386" si="11">MONTH(A323)</f>
        <v>11</v>
      </c>
    </row>
    <row r="324" spans="1:6" x14ac:dyDescent="0.35">
      <c r="A324" s="2">
        <v>44884</v>
      </c>
      <c r="B324" s="1">
        <v>29</v>
      </c>
      <c r="C324" s="1">
        <v>53.45</v>
      </c>
      <c r="D324" s="1">
        <v>175.01</v>
      </c>
      <c r="E324" s="13">
        <f t="shared" si="10"/>
        <v>2022</v>
      </c>
      <c r="F324" s="13">
        <f t="shared" si="11"/>
        <v>11</v>
      </c>
    </row>
    <row r="325" spans="1:6" x14ac:dyDescent="0.35">
      <c r="A325" s="2">
        <v>44885</v>
      </c>
      <c r="B325" s="1">
        <v>37</v>
      </c>
      <c r="C325" s="1">
        <v>50.7</v>
      </c>
      <c r="D325" s="1">
        <v>161.68</v>
      </c>
      <c r="E325" s="13">
        <f t="shared" si="10"/>
        <v>2022</v>
      </c>
      <c r="F325" s="13">
        <f t="shared" si="11"/>
        <v>11</v>
      </c>
    </row>
    <row r="326" spans="1:6" x14ac:dyDescent="0.35">
      <c r="A326" s="2">
        <v>44886</v>
      </c>
      <c r="B326" s="1">
        <v>30</v>
      </c>
      <c r="C326" s="1">
        <v>56.34</v>
      </c>
      <c r="D326" s="1">
        <v>145.97999999999999</v>
      </c>
      <c r="E326" s="13">
        <f t="shared" si="10"/>
        <v>2022</v>
      </c>
      <c r="F326" s="13">
        <f t="shared" si="11"/>
        <v>11</v>
      </c>
    </row>
    <row r="327" spans="1:6" x14ac:dyDescent="0.35">
      <c r="A327" s="2">
        <v>44887</v>
      </c>
      <c r="B327" s="1">
        <v>25</v>
      </c>
      <c r="C327" s="1">
        <v>42.2</v>
      </c>
      <c r="D327" s="1">
        <v>125.91</v>
      </c>
      <c r="E327" s="13">
        <f t="shared" si="10"/>
        <v>2022</v>
      </c>
      <c r="F327" s="13">
        <f t="shared" si="11"/>
        <v>11</v>
      </c>
    </row>
    <row r="328" spans="1:6" x14ac:dyDescent="0.35">
      <c r="A328" s="2">
        <v>44888</v>
      </c>
      <c r="B328" s="1">
        <v>30</v>
      </c>
      <c r="C328" s="1">
        <v>60.6</v>
      </c>
      <c r="D328" s="1">
        <v>164.56</v>
      </c>
      <c r="E328" s="13">
        <f t="shared" si="10"/>
        <v>2022</v>
      </c>
      <c r="F328" s="13">
        <f t="shared" si="11"/>
        <v>11</v>
      </c>
    </row>
    <row r="329" spans="1:6" x14ac:dyDescent="0.35">
      <c r="A329" s="2">
        <v>44889</v>
      </c>
      <c r="B329" s="1">
        <v>28</v>
      </c>
      <c r="C329" s="1">
        <v>58.42</v>
      </c>
      <c r="D329" s="1">
        <v>162.59</v>
      </c>
      <c r="E329" s="13">
        <f t="shared" si="10"/>
        <v>2022</v>
      </c>
      <c r="F329" s="13">
        <f t="shared" si="11"/>
        <v>11</v>
      </c>
    </row>
    <row r="330" spans="1:6" x14ac:dyDescent="0.35">
      <c r="A330" s="2">
        <v>44890</v>
      </c>
      <c r="B330" s="1">
        <v>29</v>
      </c>
      <c r="C330" s="1">
        <v>55.73</v>
      </c>
      <c r="D330" s="1">
        <v>187.1</v>
      </c>
      <c r="E330" s="13">
        <f t="shared" si="10"/>
        <v>2022</v>
      </c>
      <c r="F330" s="13">
        <f t="shared" si="11"/>
        <v>11</v>
      </c>
    </row>
    <row r="331" spans="1:6" x14ac:dyDescent="0.35">
      <c r="A331" s="2">
        <v>44891</v>
      </c>
      <c r="B331" s="1">
        <v>31</v>
      </c>
      <c r="C331" s="1">
        <v>58.19</v>
      </c>
      <c r="D331" s="1">
        <v>126.47</v>
      </c>
      <c r="E331" s="13">
        <f t="shared" si="10"/>
        <v>2022</v>
      </c>
      <c r="F331" s="13">
        <f t="shared" si="11"/>
        <v>11</v>
      </c>
    </row>
    <row r="332" spans="1:6" x14ac:dyDescent="0.35">
      <c r="A332" s="2">
        <v>44892</v>
      </c>
      <c r="B332" s="1">
        <v>36</v>
      </c>
      <c r="C332" s="1">
        <v>61.22</v>
      </c>
      <c r="D332" s="1">
        <v>131.66</v>
      </c>
      <c r="E332" s="13">
        <f t="shared" si="10"/>
        <v>2022</v>
      </c>
      <c r="F332" s="13">
        <f t="shared" si="11"/>
        <v>11</v>
      </c>
    </row>
    <row r="333" spans="1:6" x14ac:dyDescent="0.35">
      <c r="A333" s="2">
        <v>44893</v>
      </c>
      <c r="B333" s="1">
        <v>37</v>
      </c>
      <c r="C333" s="1">
        <v>55.02</v>
      </c>
      <c r="D333" s="1">
        <v>148.6</v>
      </c>
      <c r="E333" s="13">
        <f t="shared" si="10"/>
        <v>2022</v>
      </c>
      <c r="F333" s="13">
        <f t="shared" si="11"/>
        <v>11</v>
      </c>
    </row>
    <row r="334" spans="1:6" x14ac:dyDescent="0.35">
      <c r="A334" s="2">
        <v>44894</v>
      </c>
      <c r="B334" s="1">
        <v>37</v>
      </c>
      <c r="C334" s="1">
        <v>46.33</v>
      </c>
      <c r="D334" s="1">
        <v>145.38</v>
      </c>
      <c r="E334" s="13">
        <f t="shared" si="10"/>
        <v>2022</v>
      </c>
      <c r="F334" s="13">
        <f t="shared" si="11"/>
        <v>11</v>
      </c>
    </row>
    <row r="335" spans="1:6" x14ac:dyDescent="0.35">
      <c r="A335" s="2">
        <v>44895</v>
      </c>
      <c r="B335" s="1">
        <v>33</v>
      </c>
      <c r="C335" s="1">
        <v>58.42</v>
      </c>
      <c r="D335" s="1">
        <v>163.83000000000001</v>
      </c>
      <c r="E335" s="13">
        <f t="shared" si="10"/>
        <v>2022</v>
      </c>
      <c r="F335" s="13">
        <f t="shared" si="11"/>
        <v>11</v>
      </c>
    </row>
    <row r="336" spans="1:6" x14ac:dyDescent="0.35">
      <c r="A336" s="2">
        <v>44896</v>
      </c>
      <c r="B336" s="1">
        <v>33</v>
      </c>
      <c r="C336" s="1">
        <v>52.72</v>
      </c>
      <c r="D336" s="1">
        <v>134.81</v>
      </c>
      <c r="E336" s="13">
        <f t="shared" si="10"/>
        <v>2022</v>
      </c>
      <c r="F336" s="13">
        <f t="shared" si="11"/>
        <v>12</v>
      </c>
    </row>
    <row r="337" spans="1:6" x14ac:dyDescent="0.35">
      <c r="A337" s="2">
        <v>44897</v>
      </c>
      <c r="B337" s="1">
        <v>37</v>
      </c>
      <c r="C337" s="1">
        <v>46.37</v>
      </c>
      <c r="D337" s="1">
        <v>157.72</v>
      </c>
      <c r="E337" s="13">
        <f t="shared" si="10"/>
        <v>2022</v>
      </c>
      <c r="F337" s="13">
        <f t="shared" si="11"/>
        <v>12</v>
      </c>
    </row>
    <row r="338" spans="1:6" x14ac:dyDescent="0.35">
      <c r="A338" s="2">
        <v>44898</v>
      </c>
      <c r="B338" s="1">
        <v>33</v>
      </c>
      <c r="C338" s="1">
        <v>46.38</v>
      </c>
      <c r="D338" s="1">
        <v>166.56</v>
      </c>
      <c r="E338" s="13">
        <f t="shared" si="10"/>
        <v>2022</v>
      </c>
      <c r="F338" s="13">
        <f t="shared" si="11"/>
        <v>12</v>
      </c>
    </row>
    <row r="339" spans="1:6" x14ac:dyDescent="0.35">
      <c r="A339" s="2">
        <v>44899</v>
      </c>
      <c r="B339" s="1">
        <v>29</v>
      </c>
      <c r="C339" s="1">
        <v>54.57</v>
      </c>
      <c r="D339" s="1">
        <v>193.56</v>
      </c>
      <c r="E339" s="13">
        <f t="shared" si="10"/>
        <v>2022</v>
      </c>
      <c r="F339" s="13">
        <f t="shared" si="11"/>
        <v>12</v>
      </c>
    </row>
    <row r="340" spans="1:6" x14ac:dyDescent="0.35">
      <c r="A340" s="2">
        <v>44900</v>
      </c>
      <c r="B340" s="1">
        <v>28</v>
      </c>
      <c r="C340" s="1">
        <v>53.38</v>
      </c>
      <c r="D340" s="1">
        <v>143.63</v>
      </c>
      <c r="E340" s="13">
        <f t="shared" si="10"/>
        <v>2022</v>
      </c>
      <c r="F340" s="13">
        <f t="shared" si="11"/>
        <v>12</v>
      </c>
    </row>
    <row r="341" spans="1:6" x14ac:dyDescent="0.35">
      <c r="A341" s="2">
        <v>44901</v>
      </c>
      <c r="B341" s="1">
        <v>33</v>
      </c>
      <c r="C341" s="1">
        <v>46.83</v>
      </c>
      <c r="D341" s="1">
        <v>161.41999999999999</v>
      </c>
      <c r="E341" s="13">
        <f t="shared" si="10"/>
        <v>2022</v>
      </c>
      <c r="F341" s="13">
        <f t="shared" si="11"/>
        <v>12</v>
      </c>
    </row>
    <row r="342" spans="1:6" x14ac:dyDescent="0.35">
      <c r="A342" s="2">
        <v>44902</v>
      </c>
      <c r="B342" s="1">
        <v>35</v>
      </c>
      <c r="C342" s="1">
        <v>58.99</v>
      </c>
      <c r="D342" s="1">
        <v>167.57</v>
      </c>
      <c r="E342" s="13">
        <f t="shared" si="10"/>
        <v>2022</v>
      </c>
      <c r="F342" s="13">
        <f t="shared" si="11"/>
        <v>12</v>
      </c>
    </row>
    <row r="343" spans="1:6" x14ac:dyDescent="0.35">
      <c r="A343" s="2">
        <v>44903</v>
      </c>
      <c r="B343" s="1">
        <v>35</v>
      </c>
      <c r="C343" s="1">
        <v>46.2</v>
      </c>
      <c r="D343" s="1">
        <v>129.4</v>
      </c>
      <c r="E343" s="13">
        <f t="shared" si="10"/>
        <v>2022</v>
      </c>
      <c r="F343" s="13">
        <f t="shared" si="11"/>
        <v>12</v>
      </c>
    </row>
    <row r="344" spans="1:6" x14ac:dyDescent="0.35">
      <c r="A344" s="2">
        <v>44904</v>
      </c>
      <c r="B344" s="1">
        <v>31</v>
      </c>
      <c r="C344" s="1">
        <v>48.17</v>
      </c>
      <c r="D344" s="1">
        <v>211.26</v>
      </c>
      <c r="E344" s="13">
        <f t="shared" si="10"/>
        <v>2022</v>
      </c>
      <c r="F344" s="13">
        <f t="shared" si="11"/>
        <v>12</v>
      </c>
    </row>
    <row r="345" spans="1:6" x14ac:dyDescent="0.35">
      <c r="A345" s="2">
        <v>44905</v>
      </c>
      <c r="B345" s="1">
        <v>38</v>
      </c>
      <c r="C345" s="1">
        <v>60.9</v>
      </c>
      <c r="D345" s="1">
        <v>178.66</v>
      </c>
      <c r="E345" s="13">
        <f t="shared" si="10"/>
        <v>2022</v>
      </c>
      <c r="F345" s="13">
        <f t="shared" si="11"/>
        <v>12</v>
      </c>
    </row>
    <row r="346" spans="1:6" x14ac:dyDescent="0.35">
      <c r="A346" s="2">
        <v>44906</v>
      </c>
      <c r="B346" s="1">
        <v>31</v>
      </c>
      <c r="C346" s="1">
        <v>61.14</v>
      </c>
      <c r="D346" s="1">
        <v>212.55</v>
      </c>
      <c r="E346" s="13">
        <f t="shared" si="10"/>
        <v>2022</v>
      </c>
      <c r="F346" s="13">
        <f t="shared" si="11"/>
        <v>12</v>
      </c>
    </row>
    <row r="347" spans="1:6" x14ac:dyDescent="0.35">
      <c r="A347" s="2">
        <v>44907</v>
      </c>
      <c r="B347" s="1">
        <v>32</v>
      </c>
      <c r="C347" s="1">
        <v>47.25</v>
      </c>
      <c r="D347" s="1">
        <v>169.95</v>
      </c>
      <c r="E347" s="13">
        <f t="shared" si="10"/>
        <v>2022</v>
      </c>
      <c r="F347" s="13">
        <f t="shared" si="11"/>
        <v>12</v>
      </c>
    </row>
    <row r="348" spans="1:6" x14ac:dyDescent="0.35">
      <c r="A348" s="2">
        <v>44908</v>
      </c>
      <c r="B348" s="1">
        <v>39</v>
      </c>
      <c r="C348" s="1">
        <v>50.58</v>
      </c>
      <c r="D348" s="1">
        <v>217.9</v>
      </c>
      <c r="E348" s="13">
        <f t="shared" si="10"/>
        <v>2022</v>
      </c>
      <c r="F348" s="13">
        <f t="shared" si="11"/>
        <v>12</v>
      </c>
    </row>
    <row r="349" spans="1:6" x14ac:dyDescent="0.35">
      <c r="A349" s="2">
        <v>44909</v>
      </c>
      <c r="B349" s="1">
        <v>26</v>
      </c>
      <c r="C349" s="1">
        <v>46.85</v>
      </c>
      <c r="D349" s="1">
        <v>207.88</v>
      </c>
      <c r="E349" s="13">
        <f t="shared" si="10"/>
        <v>2022</v>
      </c>
      <c r="F349" s="13">
        <f t="shared" si="11"/>
        <v>12</v>
      </c>
    </row>
    <row r="350" spans="1:6" x14ac:dyDescent="0.35">
      <c r="A350" s="2">
        <v>44910</v>
      </c>
      <c r="B350" s="1">
        <v>32</v>
      </c>
      <c r="C350" s="1">
        <v>42.95</v>
      </c>
      <c r="D350" s="1">
        <v>202.09</v>
      </c>
      <c r="E350" s="13">
        <f t="shared" si="10"/>
        <v>2022</v>
      </c>
      <c r="F350" s="13">
        <f t="shared" si="11"/>
        <v>12</v>
      </c>
    </row>
    <row r="351" spans="1:6" x14ac:dyDescent="0.35">
      <c r="A351" s="2">
        <v>44911</v>
      </c>
      <c r="B351" s="1">
        <v>29</v>
      </c>
      <c r="C351" s="1">
        <v>61.26</v>
      </c>
      <c r="D351" s="1">
        <v>215.23</v>
      </c>
      <c r="E351" s="13">
        <f t="shared" si="10"/>
        <v>2022</v>
      </c>
      <c r="F351" s="13">
        <f t="shared" si="11"/>
        <v>12</v>
      </c>
    </row>
    <row r="352" spans="1:6" x14ac:dyDescent="0.35">
      <c r="A352" s="2">
        <v>44912</v>
      </c>
      <c r="B352" s="1">
        <v>35</v>
      </c>
      <c r="C352" s="1">
        <v>60.76</v>
      </c>
      <c r="D352" s="1">
        <v>171.37</v>
      </c>
      <c r="E352" s="13">
        <f t="shared" si="10"/>
        <v>2022</v>
      </c>
      <c r="F352" s="13">
        <f t="shared" si="11"/>
        <v>12</v>
      </c>
    </row>
    <row r="353" spans="1:6" x14ac:dyDescent="0.35">
      <c r="A353" s="2">
        <v>44913</v>
      </c>
      <c r="B353" s="1">
        <v>31</v>
      </c>
      <c r="C353" s="1">
        <v>51.93</v>
      </c>
      <c r="D353" s="1">
        <v>139.35</v>
      </c>
      <c r="E353" s="13">
        <f t="shared" si="10"/>
        <v>2022</v>
      </c>
      <c r="F353" s="13">
        <f t="shared" si="11"/>
        <v>12</v>
      </c>
    </row>
    <row r="354" spans="1:6" x14ac:dyDescent="0.35">
      <c r="A354" s="2">
        <v>44914</v>
      </c>
      <c r="B354" s="1">
        <v>30</v>
      </c>
      <c r="C354" s="1">
        <v>43.7</v>
      </c>
      <c r="D354" s="1">
        <v>166.07</v>
      </c>
      <c r="E354" s="13">
        <f t="shared" si="10"/>
        <v>2022</v>
      </c>
      <c r="F354" s="13">
        <f t="shared" si="11"/>
        <v>12</v>
      </c>
    </row>
    <row r="355" spans="1:6" x14ac:dyDescent="0.35">
      <c r="A355" s="2">
        <v>44915</v>
      </c>
      <c r="B355" s="1">
        <v>37</v>
      </c>
      <c r="C355" s="1">
        <v>50.7</v>
      </c>
      <c r="D355" s="1">
        <v>138.22</v>
      </c>
      <c r="E355" s="13">
        <f t="shared" si="10"/>
        <v>2022</v>
      </c>
      <c r="F355" s="13">
        <f t="shared" si="11"/>
        <v>12</v>
      </c>
    </row>
    <row r="356" spans="1:6" x14ac:dyDescent="0.35">
      <c r="A356" s="2">
        <v>44916</v>
      </c>
      <c r="B356" s="1">
        <v>27</v>
      </c>
      <c r="C356" s="1">
        <v>55.17</v>
      </c>
      <c r="D356" s="1">
        <v>149.41</v>
      </c>
      <c r="E356" s="13">
        <f t="shared" si="10"/>
        <v>2022</v>
      </c>
      <c r="F356" s="13">
        <f t="shared" si="11"/>
        <v>12</v>
      </c>
    </row>
    <row r="357" spans="1:6" x14ac:dyDescent="0.35">
      <c r="A357" s="2">
        <v>44917</v>
      </c>
      <c r="B357" s="1">
        <v>37</v>
      </c>
      <c r="C357" s="1">
        <v>61.08</v>
      </c>
      <c r="D357" s="1">
        <v>133.79</v>
      </c>
      <c r="E357" s="13">
        <f t="shared" si="10"/>
        <v>2022</v>
      </c>
      <c r="F357" s="13">
        <f t="shared" si="11"/>
        <v>12</v>
      </c>
    </row>
    <row r="358" spans="1:6" x14ac:dyDescent="0.35">
      <c r="A358" s="2">
        <v>44918</v>
      </c>
      <c r="B358" s="1">
        <v>34</v>
      </c>
      <c r="C358" s="1">
        <v>54.88</v>
      </c>
      <c r="D358" s="1">
        <v>192.88</v>
      </c>
      <c r="E358" s="13">
        <f t="shared" si="10"/>
        <v>2022</v>
      </c>
      <c r="F358" s="13">
        <f t="shared" si="11"/>
        <v>12</v>
      </c>
    </row>
    <row r="359" spans="1:6" x14ac:dyDescent="0.35">
      <c r="A359" s="2">
        <v>44919</v>
      </c>
      <c r="B359" s="1">
        <v>38</v>
      </c>
      <c r="C359" s="1">
        <v>53.15</v>
      </c>
      <c r="D359" s="1">
        <v>152.66</v>
      </c>
      <c r="E359" s="13">
        <f t="shared" si="10"/>
        <v>2022</v>
      </c>
      <c r="F359" s="13">
        <f t="shared" si="11"/>
        <v>12</v>
      </c>
    </row>
    <row r="360" spans="1:6" x14ac:dyDescent="0.35">
      <c r="A360" s="2">
        <v>44920</v>
      </c>
      <c r="B360" s="1">
        <v>39</v>
      </c>
      <c r="C360" s="1">
        <v>60.93</v>
      </c>
      <c r="D360" s="1">
        <v>192.88</v>
      </c>
      <c r="E360" s="13">
        <f t="shared" si="10"/>
        <v>2022</v>
      </c>
      <c r="F360" s="13">
        <f t="shared" si="11"/>
        <v>12</v>
      </c>
    </row>
    <row r="361" spans="1:6" x14ac:dyDescent="0.35">
      <c r="A361" s="2">
        <v>44921</v>
      </c>
      <c r="B361" s="1">
        <v>36</v>
      </c>
      <c r="C361" s="1">
        <v>52.82</v>
      </c>
      <c r="D361" s="1">
        <v>181</v>
      </c>
      <c r="E361" s="13">
        <f t="shared" si="10"/>
        <v>2022</v>
      </c>
      <c r="F361" s="13">
        <f t="shared" si="11"/>
        <v>12</v>
      </c>
    </row>
    <row r="362" spans="1:6" x14ac:dyDescent="0.35">
      <c r="A362" s="2">
        <v>44922</v>
      </c>
      <c r="B362" s="1">
        <v>30</v>
      </c>
      <c r="C362" s="1">
        <v>50.52</v>
      </c>
      <c r="D362" s="1">
        <v>195.39</v>
      </c>
      <c r="E362" s="13">
        <f t="shared" si="10"/>
        <v>2022</v>
      </c>
      <c r="F362" s="13">
        <f t="shared" si="11"/>
        <v>12</v>
      </c>
    </row>
    <row r="363" spans="1:6" x14ac:dyDescent="0.35">
      <c r="A363" s="2">
        <v>44923</v>
      </c>
      <c r="B363" s="1">
        <v>39</v>
      </c>
      <c r="C363" s="1">
        <v>45.29</v>
      </c>
      <c r="D363" s="1">
        <v>172.14</v>
      </c>
      <c r="E363" s="13">
        <f t="shared" si="10"/>
        <v>2022</v>
      </c>
      <c r="F363" s="13">
        <f t="shared" si="11"/>
        <v>12</v>
      </c>
    </row>
    <row r="364" spans="1:6" x14ac:dyDescent="0.35">
      <c r="A364" s="2">
        <v>44924</v>
      </c>
      <c r="B364" s="1">
        <v>40</v>
      </c>
      <c r="C364" s="1">
        <v>60.01</v>
      </c>
      <c r="D364" s="1">
        <v>143.84</v>
      </c>
      <c r="E364" s="13">
        <f t="shared" si="10"/>
        <v>2022</v>
      </c>
      <c r="F364" s="13">
        <f t="shared" si="11"/>
        <v>12</v>
      </c>
    </row>
    <row r="365" spans="1:6" x14ac:dyDescent="0.35">
      <c r="A365" s="2">
        <v>44925</v>
      </c>
      <c r="B365" s="1">
        <v>34</v>
      </c>
      <c r="C365" s="1">
        <v>45.43</v>
      </c>
      <c r="D365" s="1">
        <v>207.09</v>
      </c>
      <c r="E365" s="13">
        <f t="shared" si="10"/>
        <v>2022</v>
      </c>
      <c r="F365" s="13">
        <f t="shared" si="11"/>
        <v>12</v>
      </c>
    </row>
    <row r="366" spans="1:6" x14ac:dyDescent="0.35">
      <c r="A366" s="2">
        <v>44926</v>
      </c>
      <c r="B366" s="1">
        <v>32</v>
      </c>
      <c r="C366" s="1">
        <v>58.05</v>
      </c>
      <c r="D366" s="1">
        <v>146.57</v>
      </c>
      <c r="E366" s="13">
        <f t="shared" si="10"/>
        <v>2022</v>
      </c>
      <c r="F366" s="13">
        <f t="shared" si="11"/>
        <v>12</v>
      </c>
    </row>
    <row r="367" spans="1:6" x14ac:dyDescent="0.35">
      <c r="A367" s="2">
        <v>44927</v>
      </c>
      <c r="B367" s="1">
        <v>34</v>
      </c>
      <c r="C367" s="1">
        <v>58.22</v>
      </c>
      <c r="D367" s="1">
        <v>191.69</v>
      </c>
      <c r="E367" s="13">
        <f t="shared" si="10"/>
        <v>2023</v>
      </c>
      <c r="F367" s="13">
        <f t="shared" si="11"/>
        <v>1</v>
      </c>
    </row>
    <row r="368" spans="1:6" x14ac:dyDescent="0.35">
      <c r="A368" s="2">
        <v>44928</v>
      </c>
      <c r="B368" s="1">
        <v>39</v>
      </c>
      <c r="C368" s="1">
        <v>41.43</v>
      </c>
      <c r="D368" s="1">
        <v>131.9</v>
      </c>
      <c r="E368" s="13">
        <f t="shared" si="10"/>
        <v>2023</v>
      </c>
      <c r="F368" s="13">
        <f t="shared" si="11"/>
        <v>1</v>
      </c>
    </row>
    <row r="369" spans="1:6" x14ac:dyDescent="0.35">
      <c r="A369" s="2">
        <v>44929</v>
      </c>
      <c r="B369" s="1">
        <v>31</v>
      </c>
      <c r="C369" s="1">
        <v>41.6</v>
      </c>
      <c r="D369" s="1">
        <v>179.15</v>
      </c>
      <c r="E369" s="13">
        <f t="shared" si="10"/>
        <v>2023</v>
      </c>
      <c r="F369" s="13">
        <f t="shared" si="11"/>
        <v>1</v>
      </c>
    </row>
    <row r="370" spans="1:6" x14ac:dyDescent="0.35">
      <c r="A370" s="2">
        <v>44930</v>
      </c>
      <c r="B370" s="1">
        <v>34</v>
      </c>
      <c r="C370" s="1">
        <v>60.26</v>
      </c>
      <c r="D370" s="1">
        <v>154.62</v>
      </c>
      <c r="E370" s="13">
        <f t="shared" si="10"/>
        <v>2023</v>
      </c>
      <c r="F370" s="13">
        <f t="shared" si="11"/>
        <v>1</v>
      </c>
    </row>
    <row r="371" spans="1:6" x14ac:dyDescent="0.35">
      <c r="A371" s="2">
        <v>44931</v>
      </c>
      <c r="B371" s="1">
        <v>28</v>
      </c>
      <c r="C371" s="1">
        <v>47.37</v>
      </c>
      <c r="D371" s="1">
        <v>189.26</v>
      </c>
      <c r="E371" s="13">
        <f t="shared" si="10"/>
        <v>2023</v>
      </c>
      <c r="F371" s="13">
        <f t="shared" si="11"/>
        <v>1</v>
      </c>
    </row>
    <row r="372" spans="1:6" x14ac:dyDescent="0.35">
      <c r="A372" s="2">
        <v>44932</v>
      </c>
      <c r="B372" s="1">
        <v>35</v>
      </c>
      <c r="C372" s="1">
        <v>57.03</v>
      </c>
      <c r="D372" s="1">
        <v>166.37</v>
      </c>
      <c r="E372" s="13">
        <f t="shared" si="10"/>
        <v>2023</v>
      </c>
      <c r="F372" s="13">
        <f t="shared" si="11"/>
        <v>1</v>
      </c>
    </row>
    <row r="373" spans="1:6" x14ac:dyDescent="0.35">
      <c r="A373" s="2">
        <v>44933</v>
      </c>
      <c r="B373" s="1">
        <v>33</v>
      </c>
      <c r="C373" s="1">
        <v>54.25</v>
      </c>
      <c r="D373" s="1">
        <v>191.26</v>
      </c>
      <c r="E373" s="13">
        <f t="shared" si="10"/>
        <v>2023</v>
      </c>
      <c r="F373" s="13">
        <f t="shared" si="11"/>
        <v>1</v>
      </c>
    </row>
    <row r="374" spans="1:6" x14ac:dyDescent="0.35">
      <c r="A374" s="2">
        <v>44934</v>
      </c>
      <c r="B374" s="1">
        <v>35</v>
      </c>
      <c r="C374" s="1">
        <v>50.63</v>
      </c>
      <c r="D374" s="1">
        <v>157.21</v>
      </c>
      <c r="E374" s="13">
        <f t="shared" si="10"/>
        <v>2023</v>
      </c>
      <c r="F374" s="13">
        <f t="shared" si="11"/>
        <v>1</v>
      </c>
    </row>
    <row r="375" spans="1:6" x14ac:dyDescent="0.35">
      <c r="A375" s="2">
        <v>44935</v>
      </c>
      <c r="B375" s="1">
        <v>29</v>
      </c>
      <c r="C375" s="1">
        <v>58.53</v>
      </c>
      <c r="D375" s="1">
        <v>183.12</v>
      </c>
      <c r="E375" s="13">
        <f t="shared" si="10"/>
        <v>2023</v>
      </c>
      <c r="F375" s="13">
        <f t="shared" si="11"/>
        <v>1</v>
      </c>
    </row>
    <row r="376" spans="1:6" x14ac:dyDescent="0.35">
      <c r="A376" s="2">
        <v>44936</v>
      </c>
      <c r="B376" s="1">
        <v>31</v>
      </c>
      <c r="C376" s="1">
        <v>52.46</v>
      </c>
      <c r="D376" s="1">
        <v>196.18</v>
      </c>
      <c r="E376" s="13">
        <f t="shared" si="10"/>
        <v>2023</v>
      </c>
      <c r="F376" s="13">
        <f t="shared" si="11"/>
        <v>1</v>
      </c>
    </row>
    <row r="377" spans="1:6" x14ac:dyDescent="0.35">
      <c r="A377" s="2">
        <v>44937</v>
      </c>
      <c r="B377" s="1">
        <v>36</v>
      </c>
      <c r="C377" s="1">
        <v>56.25</v>
      </c>
      <c r="D377" s="1">
        <v>127.16</v>
      </c>
      <c r="E377" s="13">
        <f t="shared" si="10"/>
        <v>2023</v>
      </c>
      <c r="F377" s="13">
        <f t="shared" si="11"/>
        <v>1</v>
      </c>
    </row>
    <row r="378" spans="1:6" x14ac:dyDescent="0.35">
      <c r="A378" s="2">
        <v>44938</v>
      </c>
      <c r="B378" s="1">
        <v>38</v>
      </c>
      <c r="C378" s="1">
        <v>59.38</v>
      </c>
      <c r="D378" s="1">
        <v>175.23</v>
      </c>
      <c r="E378" s="13">
        <f t="shared" si="10"/>
        <v>2023</v>
      </c>
      <c r="F378" s="13">
        <f t="shared" si="11"/>
        <v>1</v>
      </c>
    </row>
    <row r="379" spans="1:6" x14ac:dyDescent="0.35">
      <c r="A379" s="2">
        <v>44939</v>
      </c>
      <c r="B379" s="1">
        <v>40</v>
      </c>
      <c r="C379" s="1">
        <v>50.71</v>
      </c>
      <c r="D379" s="1">
        <v>139.55000000000001</v>
      </c>
      <c r="E379" s="13">
        <f t="shared" si="10"/>
        <v>2023</v>
      </c>
      <c r="F379" s="13">
        <f t="shared" si="11"/>
        <v>1</v>
      </c>
    </row>
    <row r="380" spans="1:6" x14ac:dyDescent="0.35">
      <c r="A380" s="2">
        <v>44940</v>
      </c>
      <c r="B380" s="1">
        <v>29</v>
      </c>
      <c r="C380" s="1">
        <v>45.57</v>
      </c>
      <c r="D380" s="1">
        <v>196.44</v>
      </c>
      <c r="E380" s="13">
        <f t="shared" si="10"/>
        <v>2023</v>
      </c>
      <c r="F380" s="13">
        <f t="shared" si="11"/>
        <v>1</v>
      </c>
    </row>
    <row r="381" spans="1:6" x14ac:dyDescent="0.35">
      <c r="A381" s="2">
        <v>44941</v>
      </c>
      <c r="B381" s="1">
        <v>39</v>
      </c>
      <c r="C381" s="1">
        <v>45.64</v>
      </c>
      <c r="D381" s="1">
        <v>188.53</v>
      </c>
      <c r="E381" s="13">
        <f t="shared" si="10"/>
        <v>2023</v>
      </c>
      <c r="F381" s="13">
        <f t="shared" si="11"/>
        <v>1</v>
      </c>
    </row>
    <row r="382" spans="1:6" x14ac:dyDescent="0.35">
      <c r="A382" s="2">
        <v>44942</v>
      </c>
      <c r="B382" s="1">
        <v>30</v>
      </c>
      <c r="C382" s="1">
        <v>44.14</v>
      </c>
      <c r="D382" s="1">
        <v>144.22</v>
      </c>
      <c r="E382" s="13">
        <f t="shared" si="10"/>
        <v>2023</v>
      </c>
      <c r="F382" s="13">
        <f t="shared" si="11"/>
        <v>1</v>
      </c>
    </row>
    <row r="383" spans="1:6" x14ac:dyDescent="0.35">
      <c r="A383" s="2">
        <v>44943</v>
      </c>
      <c r="B383" s="1">
        <v>35</v>
      </c>
      <c r="C383" s="1">
        <v>42.26</v>
      </c>
      <c r="D383" s="1">
        <v>144.94999999999999</v>
      </c>
      <c r="E383" s="13">
        <f t="shared" si="10"/>
        <v>2023</v>
      </c>
      <c r="F383" s="13">
        <f t="shared" si="11"/>
        <v>1</v>
      </c>
    </row>
    <row r="384" spans="1:6" x14ac:dyDescent="0.35">
      <c r="A384" s="2">
        <v>44944</v>
      </c>
      <c r="B384" s="1">
        <v>34</v>
      </c>
      <c r="C384" s="1">
        <v>49.47</v>
      </c>
      <c r="D384" s="1">
        <v>157.86000000000001</v>
      </c>
      <c r="E384" s="13">
        <f t="shared" si="10"/>
        <v>2023</v>
      </c>
      <c r="F384" s="13">
        <f t="shared" si="11"/>
        <v>1</v>
      </c>
    </row>
    <row r="385" spans="1:6" x14ac:dyDescent="0.35">
      <c r="A385" s="2">
        <v>44945</v>
      </c>
      <c r="B385" s="1">
        <v>37</v>
      </c>
      <c r="C385" s="1">
        <v>55.31</v>
      </c>
      <c r="D385" s="1">
        <v>200.48</v>
      </c>
      <c r="E385" s="13">
        <f t="shared" si="10"/>
        <v>2023</v>
      </c>
      <c r="F385" s="13">
        <f t="shared" si="11"/>
        <v>1</v>
      </c>
    </row>
    <row r="386" spans="1:6" x14ac:dyDescent="0.35">
      <c r="A386" s="2">
        <v>44946</v>
      </c>
      <c r="B386" s="1">
        <v>34</v>
      </c>
      <c r="C386" s="1">
        <v>52.24</v>
      </c>
      <c r="D386" s="1">
        <v>154.47</v>
      </c>
      <c r="E386" s="13">
        <f t="shared" si="10"/>
        <v>2023</v>
      </c>
      <c r="F386" s="13">
        <f t="shared" si="11"/>
        <v>1</v>
      </c>
    </row>
    <row r="387" spans="1:6" x14ac:dyDescent="0.35">
      <c r="A387" s="2">
        <v>44947</v>
      </c>
      <c r="B387" s="1">
        <v>29</v>
      </c>
      <c r="C387" s="1">
        <v>55.95</v>
      </c>
      <c r="D387" s="1">
        <v>173.07</v>
      </c>
      <c r="E387" s="13">
        <f t="shared" ref="E387:E450" si="12">YEAR(A387)</f>
        <v>2023</v>
      </c>
      <c r="F387" s="13">
        <f t="shared" ref="F387:F450" si="13">MONTH(A387)</f>
        <v>1</v>
      </c>
    </row>
    <row r="388" spans="1:6" x14ac:dyDescent="0.35">
      <c r="A388" s="2">
        <v>44948</v>
      </c>
      <c r="B388" s="1">
        <v>36</v>
      </c>
      <c r="C388" s="1">
        <v>51.19</v>
      </c>
      <c r="D388" s="1">
        <v>197.79</v>
      </c>
      <c r="E388" s="13">
        <f t="shared" si="12"/>
        <v>2023</v>
      </c>
      <c r="F388" s="13">
        <f t="shared" si="13"/>
        <v>1</v>
      </c>
    </row>
    <row r="389" spans="1:6" x14ac:dyDescent="0.35">
      <c r="A389" s="2">
        <v>44949</v>
      </c>
      <c r="B389" s="1">
        <v>29</v>
      </c>
      <c r="C389" s="1">
        <v>50.19</v>
      </c>
      <c r="D389" s="1">
        <v>171.29</v>
      </c>
      <c r="E389" s="13">
        <f t="shared" si="12"/>
        <v>2023</v>
      </c>
      <c r="F389" s="13">
        <f t="shared" si="13"/>
        <v>1</v>
      </c>
    </row>
    <row r="390" spans="1:6" x14ac:dyDescent="0.35">
      <c r="A390" s="2">
        <v>44950</v>
      </c>
      <c r="B390" s="1">
        <v>30</v>
      </c>
      <c r="C390" s="1">
        <v>41.92</v>
      </c>
      <c r="D390" s="1">
        <v>198.76</v>
      </c>
      <c r="E390" s="13">
        <f t="shared" si="12"/>
        <v>2023</v>
      </c>
      <c r="F390" s="13">
        <f t="shared" si="13"/>
        <v>1</v>
      </c>
    </row>
    <row r="391" spans="1:6" x14ac:dyDescent="0.35">
      <c r="A391" s="2">
        <v>44951</v>
      </c>
      <c r="B391" s="1">
        <v>36</v>
      </c>
      <c r="C391" s="1">
        <v>54.96</v>
      </c>
      <c r="D391" s="1">
        <v>217.33</v>
      </c>
      <c r="E391" s="13">
        <f t="shared" si="12"/>
        <v>2023</v>
      </c>
      <c r="F391" s="13">
        <f t="shared" si="13"/>
        <v>1</v>
      </c>
    </row>
    <row r="392" spans="1:6" x14ac:dyDescent="0.35">
      <c r="A392" s="2">
        <v>44952</v>
      </c>
      <c r="B392" s="1">
        <v>28</v>
      </c>
      <c r="C392" s="1">
        <v>53.24</v>
      </c>
      <c r="D392" s="1">
        <v>148.03</v>
      </c>
      <c r="E392" s="13">
        <f t="shared" si="12"/>
        <v>2023</v>
      </c>
      <c r="F392" s="13">
        <f t="shared" si="13"/>
        <v>1</v>
      </c>
    </row>
    <row r="393" spans="1:6" x14ac:dyDescent="0.35">
      <c r="A393" s="2">
        <v>44953</v>
      </c>
      <c r="B393" s="1">
        <v>35</v>
      </c>
      <c r="C393" s="1">
        <v>48.16</v>
      </c>
      <c r="D393" s="1">
        <v>183.8</v>
      </c>
      <c r="E393" s="13">
        <f t="shared" si="12"/>
        <v>2023</v>
      </c>
      <c r="F393" s="13">
        <f t="shared" si="13"/>
        <v>1</v>
      </c>
    </row>
    <row r="394" spans="1:6" x14ac:dyDescent="0.35">
      <c r="A394" s="2">
        <v>44954</v>
      </c>
      <c r="B394" s="1">
        <v>37</v>
      </c>
      <c r="C394" s="1">
        <v>50.81</v>
      </c>
      <c r="D394" s="1">
        <v>140.56</v>
      </c>
      <c r="E394" s="13">
        <f t="shared" si="12"/>
        <v>2023</v>
      </c>
      <c r="F394" s="13">
        <f t="shared" si="13"/>
        <v>1</v>
      </c>
    </row>
    <row r="395" spans="1:6" x14ac:dyDescent="0.35">
      <c r="A395" s="2">
        <v>44955</v>
      </c>
      <c r="B395" s="1">
        <v>36</v>
      </c>
      <c r="C395" s="1">
        <v>46.59</v>
      </c>
      <c r="D395" s="1">
        <v>190.61</v>
      </c>
      <c r="E395" s="13">
        <f t="shared" si="12"/>
        <v>2023</v>
      </c>
      <c r="F395" s="13">
        <f t="shared" si="13"/>
        <v>1</v>
      </c>
    </row>
    <row r="396" spans="1:6" x14ac:dyDescent="0.35">
      <c r="A396" s="2">
        <v>44956</v>
      </c>
      <c r="B396" s="1">
        <v>35</v>
      </c>
      <c r="C396" s="1">
        <v>51.38</v>
      </c>
      <c r="D396" s="1">
        <v>155.55000000000001</v>
      </c>
      <c r="E396" s="13">
        <f t="shared" si="12"/>
        <v>2023</v>
      </c>
      <c r="F396" s="13">
        <f t="shared" si="13"/>
        <v>1</v>
      </c>
    </row>
    <row r="397" spans="1:6" x14ac:dyDescent="0.35">
      <c r="A397" s="2">
        <v>44957</v>
      </c>
      <c r="B397" s="1">
        <v>31</v>
      </c>
      <c r="C397" s="1">
        <v>41.48</v>
      </c>
      <c r="D397" s="1">
        <v>181.28</v>
      </c>
      <c r="E397" s="13">
        <f t="shared" si="12"/>
        <v>2023</v>
      </c>
      <c r="F397" s="13">
        <f t="shared" si="13"/>
        <v>1</v>
      </c>
    </row>
    <row r="398" spans="1:6" x14ac:dyDescent="0.35">
      <c r="A398" s="2">
        <v>44958</v>
      </c>
      <c r="B398" s="1">
        <v>37</v>
      </c>
      <c r="C398" s="1">
        <v>59.93</v>
      </c>
      <c r="D398" s="1">
        <v>194.12</v>
      </c>
      <c r="E398" s="13">
        <f t="shared" si="12"/>
        <v>2023</v>
      </c>
      <c r="F398" s="13">
        <f t="shared" si="13"/>
        <v>2</v>
      </c>
    </row>
    <row r="399" spans="1:6" x14ac:dyDescent="0.35">
      <c r="A399" s="2">
        <v>44959</v>
      </c>
      <c r="B399" s="1">
        <v>31</v>
      </c>
      <c r="C399" s="1">
        <v>54.06</v>
      </c>
      <c r="D399" s="1">
        <v>157.69</v>
      </c>
      <c r="E399" s="13">
        <f t="shared" si="12"/>
        <v>2023</v>
      </c>
      <c r="F399" s="13">
        <f t="shared" si="13"/>
        <v>2</v>
      </c>
    </row>
    <row r="400" spans="1:6" x14ac:dyDescent="0.35">
      <c r="A400" s="2">
        <v>44960</v>
      </c>
      <c r="B400" s="1">
        <v>35</v>
      </c>
      <c r="C400" s="1">
        <v>43.91</v>
      </c>
      <c r="D400" s="1">
        <v>164.55</v>
      </c>
      <c r="E400" s="13">
        <f t="shared" si="12"/>
        <v>2023</v>
      </c>
      <c r="F400" s="13">
        <f t="shared" si="13"/>
        <v>2</v>
      </c>
    </row>
    <row r="401" spans="1:6" x14ac:dyDescent="0.35">
      <c r="A401" s="2">
        <v>44961</v>
      </c>
      <c r="B401" s="1">
        <v>29</v>
      </c>
      <c r="C401" s="1">
        <v>46.91</v>
      </c>
      <c r="D401" s="1">
        <v>177.86</v>
      </c>
      <c r="E401" s="13">
        <f t="shared" si="12"/>
        <v>2023</v>
      </c>
      <c r="F401" s="13">
        <f t="shared" si="13"/>
        <v>2</v>
      </c>
    </row>
    <row r="402" spans="1:6" x14ac:dyDescent="0.35">
      <c r="A402" s="2">
        <v>44962</v>
      </c>
      <c r="B402" s="1">
        <v>41</v>
      </c>
      <c r="C402" s="1">
        <v>53.86</v>
      </c>
      <c r="D402" s="1">
        <v>141.33000000000001</v>
      </c>
      <c r="E402" s="13">
        <f t="shared" si="12"/>
        <v>2023</v>
      </c>
      <c r="F402" s="13">
        <f t="shared" si="13"/>
        <v>2</v>
      </c>
    </row>
    <row r="403" spans="1:6" x14ac:dyDescent="0.35">
      <c r="A403" s="2">
        <v>44963</v>
      </c>
      <c r="B403" s="1">
        <v>39</v>
      </c>
      <c r="C403" s="1">
        <v>56.76</v>
      </c>
      <c r="D403" s="1">
        <v>176.76</v>
      </c>
      <c r="E403" s="13">
        <f t="shared" si="12"/>
        <v>2023</v>
      </c>
      <c r="F403" s="13">
        <f t="shared" si="13"/>
        <v>2</v>
      </c>
    </row>
    <row r="404" spans="1:6" x14ac:dyDescent="0.35">
      <c r="A404" s="2">
        <v>44964</v>
      </c>
      <c r="B404" s="1">
        <v>28</v>
      </c>
      <c r="C404" s="1">
        <v>58.64</v>
      </c>
      <c r="D404" s="1">
        <v>121.7</v>
      </c>
      <c r="E404" s="13">
        <f t="shared" si="12"/>
        <v>2023</v>
      </c>
      <c r="F404" s="13">
        <f t="shared" si="13"/>
        <v>2</v>
      </c>
    </row>
    <row r="405" spans="1:6" x14ac:dyDescent="0.35">
      <c r="A405" s="2">
        <v>44965</v>
      </c>
      <c r="B405" s="1">
        <v>37</v>
      </c>
      <c r="C405" s="1">
        <v>59.64</v>
      </c>
      <c r="D405" s="1">
        <v>187.24</v>
      </c>
      <c r="E405" s="13">
        <f t="shared" si="12"/>
        <v>2023</v>
      </c>
      <c r="F405" s="13">
        <f t="shared" si="13"/>
        <v>2</v>
      </c>
    </row>
    <row r="406" spans="1:6" x14ac:dyDescent="0.35">
      <c r="A406" s="2">
        <v>44966</v>
      </c>
      <c r="B406" s="1">
        <v>29</v>
      </c>
      <c r="C406" s="1">
        <v>49.78</v>
      </c>
      <c r="D406" s="1">
        <v>184.11</v>
      </c>
      <c r="E406" s="13">
        <f t="shared" si="12"/>
        <v>2023</v>
      </c>
      <c r="F406" s="13">
        <f t="shared" si="13"/>
        <v>2</v>
      </c>
    </row>
    <row r="407" spans="1:6" x14ac:dyDescent="0.35">
      <c r="A407" s="2">
        <v>44967</v>
      </c>
      <c r="B407" s="1">
        <v>33</v>
      </c>
      <c r="C407" s="1">
        <v>47.18</v>
      </c>
      <c r="D407" s="1">
        <v>211.26</v>
      </c>
      <c r="E407" s="13">
        <f t="shared" si="12"/>
        <v>2023</v>
      </c>
      <c r="F407" s="13">
        <f t="shared" si="13"/>
        <v>2</v>
      </c>
    </row>
    <row r="408" spans="1:6" x14ac:dyDescent="0.35">
      <c r="A408" s="2">
        <v>44968</v>
      </c>
      <c r="B408" s="1">
        <v>32</v>
      </c>
      <c r="C408" s="1">
        <v>53.71</v>
      </c>
      <c r="D408" s="1">
        <v>157.56</v>
      </c>
      <c r="E408" s="13">
        <f t="shared" si="12"/>
        <v>2023</v>
      </c>
      <c r="F408" s="13">
        <f t="shared" si="13"/>
        <v>2</v>
      </c>
    </row>
    <row r="409" spans="1:6" x14ac:dyDescent="0.35">
      <c r="A409" s="2">
        <v>44969</v>
      </c>
      <c r="B409" s="1">
        <v>30</v>
      </c>
      <c r="C409" s="1">
        <v>42.18</v>
      </c>
      <c r="D409" s="1">
        <v>174.93</v>
      </c>
      <c r="E409" s="13">
        <f t="shared" si="12"/>
        <v>2023</v>
      </c>
      <c r="F409" s="13">
        <f t="shared" si="13"/>
        <v>2</v>
      </c>
    </row>
    <row r="410" spans="1:6" x14ac:dyDescent="0.35">
      <c r="A410" s="2">
        <v>44970</v>
      </c>
      <c r="B410" s="1">
        <v>32</v>
      </c>
      <c r="C410" s="1">
        <v>46.48</v>
      </c>
      <c r="D410" s="1">
        <v>126.97</v>
      </c>
      <c r="E410" s="13">
        <f t="shared" si="12"/>
        <v>2023</v>
      </c>
      <c r="F410" s="13">
        <f t="shared" si="13"/>
        <v>2</v>
      </c>
    </row>
    <row r="411" spans="1:6" x14ac:dyDescent="0.35">
      <c r="A411" s="2">
        <v>44971</v>
      </c>
      <c r="B411" s="1">
        <v>34</v>
      </c>
      <c r="C411" s="1">
        <v>42.42</v>
      </c>
      <c r="D411" s="1">
        <v>129.16999999999999</v>
      </c>
      <c r="E411" s="13">
        <f t="shared" si="12"/>
        <v>2023</v>
      </c>
      <c r="F411" s="13">
        <f t="shared" si="13"/>
        <v>2</v>
      </c>
    </row>
    <row r="412" spans="1:6" x14ac:dyDescent="0.35">
      <c r="A412" s="2">
        <v>44972</v>
      </c>
      <c r="B412" s="1">
        <v>32</v>
      </c>
      <c r="C412" s="1">
        <v>43.64</v>
      </c>
      <c r="D412" s="1">
        <v>130.9</v>
      </c>
      <c r="E412" s="13">
        <f t="shared" si="12"/>
        <v>2023</v>
      </c>
      <c r="F412" s="13">
        <f t="shared" si="13"/>
        <v>2</v>
      </c>
    </row>
    <row r="413" spans="1:6" x14ac:dyDescent="0.35">
      <c r="A413" s="2">
        <v>44973</v>
      </c>
      <c r="B413" s="1">
        <v>29</v>
      </c>
      <c r="C413" s="1">
        <v>56.87</v>
      </c>
      <c r="D413" s="1">
        <v>151.96</v>
      </c>
      <c r="E413" s="13">
        <f t="shared" si="12"/>
        <v>2023</v>
      </c>
      <c r="F413" s="13">
        <f t="shared" si="13"/>
        <v>2</v>
      </c>
    </row>
    <row r="414" spans="1:6" x14ac:dyDescent="0.35">
      <c r="A414" s="2">
        <v>44974</v>
      </c>
      <c r="B414" s="1">
        <v>35</v>
      </c>
      <c r="C414" s="1">
        <v>40.94</v>
      </c>
      <c r="D414" s="1">
        <v>161.58000000000001</v>
      </c>
      <c r="E414" s="13">
        <f t="shared" si="12"/>
        <v>2023</v>
      </c>
      <c r="F414" s="13">
        <f t="shared" si="13"/>
        <v>2</v>
      </c>
    </row>
    <row r="415" spans="1:6" x14ac:dyDescent="0.35">
      <c r="A415" s="2">
        <v>44975</v>
      </c>
      <c r="B415" s="1">
        <v>40</v>
      </c>
      <c r="C415" s="1">
        <v>52.02</v>
      </c>
      <c r="D415" s="1">
        <v>213.46</v>
      </c>
      <c r="E415" s="13">
        <f t="shared" si="12"/>
        <v>2023</v>
      </c>
      <c r="F415" s="13">
        <f t="shared" si="13"/>
        <v>2</v>
      </c>
    </row>
    <row r="416" spans="1:6" x14ac:dyDescent="0.35">
      <c r="A416" s="2">
        <v>44976</v>
      </c>
      <c r="B416" s="1">
        <v>39</v>
      </c>
      <c r="C416" s="1">
        <v>59.36</v>
      </c>
      <c r="D416" s="1">
        <v>191</v>
      </c>
      <c r="E416" s="13">
        <f t="shared" si="12"/>
        <v>2023</v>
      </c>
      <c r="F416" s="13">
        <f t="shared" si="13"/>
        <v>2</v>
      </c>
    </row>
    <row r="417" spans="1:6" x14ac:dyDescent="0.35">
      <c r="A417" s="2">
        <v>44977</v>
      </c>
      <c r="B417" s="1">
        <v>31</v>
      </c>
      <c r="C417" s="1">
        <v>49.85</v>
      </c>
      <c r="D417" s="1">
        <v>209.25</v>
      </c>
      <c r="E417" s="13">
        <f t="shared" si="12"/>
        <v>2023</v>
      </c>
      <c r="F417" s="13">
        <f t="shared" si="13"/>
        <v>2</v>
      </c>
    </row>
    <row r="418" spans="1:6" x14ac:dyDescent="0.35">
      <c r="A418" s="2">
        <v>44978</v>
      </c>
      <c r="B418" s="1">
        <v>33</v>
      </c>
      <c r="C418" s="1">
        <v>56.57</v>
      </c>
      <c r="D418" s="1">
        <v>167.05</v>
      </c>
      <c r="E418" s="13">
        <f t="shared" si="12"/>
        <v>2023</v>
      </c>
      <c r="F418" s="13">
        <f t="shared" si="13"/>
        <v>2</v>
      </c>
    </row>
    <row r="419" spans="1:6" x14ac:dyDescent="0.35">
      <c r="A419" s="2">
        <v>44979</v>
      </c>
      <c r="B419" s="1">
        <v>35</v>
      </c>
      <c r="C419" s="1">
        <v>41.28</v>
      </c>
      <c r="D419" s="1">
        <v>208</v>
      </c>
      <c r="E419" s="13">
        <f t="shared" si="12"/>
        <v>2023</v>
      </c>
      <c r="F419" s="13">
        <f t="shared" si="13"/>
        <v>2</v>
      </c>
    </row>
    <row r="420" spans="1:6" x14ac:dyDescent="0.35">
      <c r="A420" s="2">
        <v>44980</v>
      </c>
      <c r="B420" s="1">
        <v>29</v>
      </c>
      <c r="C420" s="1">
        <v>56.79</v>
      </c>
      <c r="D420" s="1">
        <v>187.27</v>
      </c>
      <c r="E420" s="13">
        <f t="shared" si="12"/>
        <v>2023</v>
      </c>
      <c r="F420" s="13">
        <f t="shared" si="13"/>
        <v>2</v>
      </c>
    </row>
    <row r="421" spans="1:6" x14ac:dyDescent="0.35">
      <c r="A421" s="2">
        <v>44981</v>
      </c>
      <c r="B421" s="1">
        <v>35</v>
      </c>
      <c r="C421" s="1">
        <v>42.64</v>
      </c>
      <c r="D421" s="1">
        <v>192.82</v>
      </c>
      <c r="E421" s="13">
        <f t="shared" si="12"/>
        <v>2023</v>
      </c>
      <c r="F421" s="13">
        <f t="shared" si="13"/>
        <v>2</v>
      </c>
    </row>
    <row r="422" spans="1:6" x14ac:dyDescent="0.35">
      <c r="A422" s="2">
        <v>44982</v>
      </c>
      <c r="B422" s="1">
        <v>32</v>
      </c>
      <c r="C422" s="1">
        <v>58.39</v>
      </c>
      <c r="D422" s="1">
        <v>172.6</v>
      </c>
      <c r="E422" s="13">
        <f t="shared" si="12"/>
        <v>2023</v>
      </c>
      <c r="F422" s="13">
        <f t="shared" si="13"/>
        <v>2</v>
      </c>
    </row>
    <row r="423" spans="1:6" x14ac:dyDescent="0.35">
      <c r="A423" s="2">
        <v>44983</v>
      </c>
      <c r="B423" s="1">
        <v>40</v>
      </c>
      <c r="C423" s="1">
        <v>42.92</v>
      </c>
      <c r="D423" s="1">
        <v>218.3</v>
      </c>
      <c r="E423" s="13">
        <f t="shared" si="12"/>
        <v>2023</v>
      </c>
      <c r="F423" s="13">
        <f t="shared" si="13"/>
        <v>2</v>
      </c>
    </row>
    <row r="424" spans="1:6" x14ac:dyDescent="0.35">
      <c r="A424" s="2">
        <v>44984</v>
      </c>
      <c r="B424" s="1">
        <v>41</v>
      </c>
      <c r="C424" s="1">
        <v>44.8</v>
      </c>
      <c r="D424" s="1">
        <v>165.23</v>
      </c>
      <c r="E424" s="13">
        <f t="shared" si="12"/>
        <v>2023</v>
      </c>
      <c r="F424" s="13">
        <f t="shared" si="13"/>
        <v>2</v>
      </c>
    </row>
    <row r="425" spans="1:6" x14ac:dyDescent="0.35">
      <c r="A425" s="2">
        <v>44985</v>
      </c>
      <c r="B425" s="1">
        <v>37</v>
      </c>
      <c r="C425" s="1">
        <v>56.67</v>
      </c>
      <c r="D425" s="1">
        <v>147.44</v>
      </c>
      <c r="E425" s="13">
        <f t="shared" si="12"/>
        <v>2023</v>
      </c>
      <c r="F425" s="13">
        <f t="shared" si="13"/>
        <v>2</v>
      </c>
    </row>
    <row r="426" spans="1:6" x14ac:dyDescent="0.35">
      <c r="A426" s="2">
        <v>44986</v>
      </c>
      <c r="B426" s="1">
        <v>41</v>
      </c>
      <c r="C426" s="1">
        <v>44.84</v>
      </c>
      <c r="D426" s="1">
        <v>147.76</v>
      </c>
      <c r="E426" s="13">
        <f t="shared" si="12"/>
        <v>2023</v>
      </c>
      <c r="F426" s="13">
        <f t="shared" si="13"/>
        <v>3</v>
      </c>
    </row>
    <row r="427" spans="1:6" x14ac:dyDescent="0.35">
      <c r="A427" s="2">
        <v>44987</v>
      </c>
      <c r="B427" s="1">
        <v>37</v>
      </c>
      <c r="C427" s="1">
        <v>47.33</v>
      </c>
      <c r="D427" s="1">
        <v>124.98</v>
      </c>
      <c r="E427" s="13">
        <f t="shared" si="12"/>
        <v>2023</v>
      </c>
      <c r="F427" s="13">
        <f t="shared" si="13"/>
        <v>3</v>
      </c>
    </row>
    <row r="428" spans="1:6" x14ac:dyDescent="0.35">
      <c r="A428" s="2">
        <v>44988</v>
      </c>
      <c r="B428" s="1">
        <v>30</v>
      </c>
      <c r="C428" s="1">
        <v>44.23</v>
      </c>
      <c r="D428" s="1">
        <v>160.16999999999999</v>
      </c>
      <c r="E428" s="13">
        <f t="shared" si="12"/>
        <v>2023</v>
      </c>
      <c r="F428" s="13">
        <f t="shared" si="13"/>
        <v>3</v>
      </c>
    </row>
    <row r="429" spans="1:6" x14ac:dyDescent="0.35">
      <c r="A429" s="2">
        <v>44989</v>
      </c>
      <c r="B429" s="1">
        <v>33</v>
      </c>
      <c r="C429" s="1">
        <v>48.28</v>
      </c>
      <c r="D429" s="1">
        <v>219.93</v>
      </c>
      <c r="E429" s="13">
        <f t="shared" si="12"/>
        <v>2023</v>
      </c>
      <c r="F429" s="13">
        <f t="shared" si="13"/>
        <v>3</v>
      </c>
    </row>
    <row r="430" spans="1:6" x14ac:dyDescent="0.35">
      <c r="A430" s="2">
        <v>44990</v>
      </c>
      <c r="B430" s="1">
        <v>40</v>
      </c>
      <c r="C430" s="1">
        <v>58.37</v>
      </c>
      <c r="D430" s="1">
        <v>159.44</v>
      </c>
      <c r="E430" s="13">
        <f t="shared" si="12"/>
        <v>2023</v>
      </c>
      <c r="F430" s="13">
        <f t="shared" si="13"/>
        <v>3</v>
      </c>
    </row>
    <row r="431" spans="1:6" x14ac:dyDescent="0.35">
      <c r="A431" s="2">
        <v>44991</v>
      </c>
      <c r="B431" s="1">
        <v>36</v>
      </c>
      <c r="C431" s="1">
        <v>44.95</v>
      </c>
      <c r="D431" s="1">
        <v>136.15</v>
      </c>
      <c r="E431" s="13">
        <f t="shared" si="12"/>
        <v>2023</v>
      </c>
      <c r="F431" s="13">
        <f t="shared" si="13"/>
        <v>3</v>
      </c>
    </row>
    <row r="432" spans="1:6" x14ac:dyDescent="0.35">
      <c r="A432" s="2">
        <v>44992</v>
      </c>
      <c r="B432" s="1">
        <v>33</v>
      </c>
      <c r="C432" s="1">
        <v>45.93</v>
      </c>
      <c r="D432" s="1">
        <v>153.66999999999999</v>
      </c>
      <c r="E432" s="13">
        <f t="shared" si="12"/>
        <v>2023</v>
      </c>
      <c r="F432" s="13">
        <f t="shared" si="13"/>
        <v>3</v>
      </c>
    </row>
    <row r="433" spans="1:6" x14ac:dyDescent="0.35">
      <c r="A433" s="2">
        <v>44993</v>
      </c>
      <c r="B433" s="1">
        <v>33</v>
      </c>
      <c r="C433" s="1">
        <v>59.06</v>
      </c>
      <c r="D433" s="1">
        <v>178.49</v>
      </c>
      <c r="E433" s="13">
        <f t="shared" si="12"/>
        <v>2023</v>
      </c>
      <c r="F433" s="13">
        <f t="shared" si="13"/>
        <v>3</v>
      </c>
    </row>
    <row r="434" spans="1:6" x14ac:dyDescent="0.35">
      <c r="A434" s="2">
        <v>44994</v>
      </c>
      <c r="B434" s="1">
        <v>29</v>
      </c>
      <c r="C434" s="1">
        <v>58.46</v>
      </c>
      <c r="D434" s="1">
        <v>219.45</v>
      </c>
      <c r="E434" s="13">
        <f t="shared" si="12"/>
        <v>2023</v>
      </c>
      <c r="F434" s="13">
        <f t="shared" si="13"/>
        <v>3</v>
      </c>
    </row>
    <row r="435" spans="1:6" x14ac:dyDescent="0.35">
      <c r="A435" s="2">
        <v>44995</v>
      </c>
      <c r="B435" s="1">
        <v>33</v>
      </c>
      <c r="C435" s="1">
        <v>51.57</v>
      </c>
      <c r="D435" s="1">
        <v>192.82</v>
      </c>
      <c r="E435" s="13">
        <f t="shared" si="12"/>
        <v>2023</v>
      </c>
      <c r="F435" s="13">
        <f t="shared" si="13"/>
        <v>3</v>
      </c>
    </row>
    <row r="436" spans="1:6" x14ac:dyDescent="0.35">
      <c r="A436" s="2">
        <v>44996</v>
      </c>
      <c r="B436" s="1">
        <v>41</v>
      </c>
      <c r="C436" s="1">
        <v>53.47</v>
      </c>
      <c r="D436" s="1">
        <v>133.97999999999999</v>
      </c>
      <c r="E436" s="13">
        <f t="shared" si="12"/>
        <v>2023</v>
      </c>
      <c r="F436" s="13">
        <f t="shared" si="13"/>
        <v>3</v>
      </c>
    </row>
    <row r="437" spans="1:6" x14ac:dyDescent="0.35">
      <c r="A437" s="2">
        <v>44997</v>
      </c>
      <c r="B437" s="1">
        <v>32</v>
      </c>
      <c r="C437" s="1">
        <v>50.18</v>
      </c>
      <c r="D437" s="1">
        <v>137.52000000000001</v>
      </c>
      <c r="E437" s="13">
        <f t="shared" si="12"/>
        <v>2023</v>
      </c>
      <c r="F437" s="13">
        <f t="shared" si="13"/>
        <v>3</v>
      </c>
    </row>
    <row r="438" spans="1:6" x14ac:dyDescent="0.35">
      <c r="A438" s="2">
        <v>44998</v>
      </c>
      <c r="B438" s="1">
        <v>32</v>
      </c>
      <c r="C438" s="1">
        <v>59.59</v>
      </c>
      <c r="D438" s="1">
        <v>191.07</v>
      </c>
      <c r="E438" s="13">
        <f t="shared" si="12"/>
        <v>2023</v>
      </c>
      <c r="F438" s="13">
        <f t="shared" si="13"/>
        <v>3</v>
      </c>
    </row>
    <row r="439" spans="1:6" x14ac:dyDescent="0.35">
      <c r="A439" s="2">
        <v>44999</v>
      </c>
      <c r="B439" s="1">
        <v>42</v>
      </c>
      <c r="C439" s="1">
        <v>53.32</v>
      </c>
      <c r="D439" s="1">
        <v>170.2</v>
      </c>
      <c r="E439" s="13">
        <f t="shared" si="12"/>
        <v>2023</v>
      </c>
      <c r="F439" s="13">
        <f t="shared" si="13"/>
        <v>3</v>
      </c>
    </row>
    <row r="440" spans="1:6" x14ac:dyDescent="0.35">
      <c r="A440" s="2">
        <v>45000</v>
      </c>
      <c r="B440" s="1">
        <v>38</v>
      </c>
      <c r="C440" s="1">
        <v>59.58</v>
      </c>
      <c r="D440" s="1">
        <v>174.06</v>
      </c>
      <c r="E440" s="13">
        <f t="shared" si="12"/>
        <v>2023</v>
      </c>
      <c r="F440" s="13">
        <f t="shared" si="13"/>
        <v>3</v>
      </c>
    </row>
    <row r="441" spans="1:6" x14ac:dyDescent="0.35">
      <c r="A441" s="2">
        <v>45001</v>
      </c>
      <c r="B441" s="1">
        <v>40</v>
      </c>
      <c r="C441" s="1">
        <v>59.37</v>
      </c>
      <c r="D441" s="1">
        <v>217.36</v>
      </c>
      <c r="E441" s="13">
        <f t="shared" si="12"/>
        <v>2023</v>
      </c>
      <c r="F441" s="13">
        <f t="shared" si="13"/>
        <v>3</v>
      </c>
    </row>
    <row r="442" spans="1:6" x14ac:dyDescent="0.35">
      <c r="A442" s="2">
        <v>45002</v>
      </c>
      <c r="B442" s="1">
        <v>34</v>
      </c>
      <c r="C442" s="1">
        <v>41.98</v>
      </c>
      <c r="D442" s="1">
        <v>173.32</v>
      </c>
      <c r="E442" s="13">
        <f t="shared" si="12"/>
        <v>2023</v>
      </c>
      <c r="F442" s="13">
        <f t="shared" si="13"/>
        <v>3</v>
      </c>
    </row>
    <row r="443" spans="1:6" x14ac:dyDescent="0.35">
      <c r="A443" s="2">
        <v>45003</v>
      </c>
      <c r="B443" s="1">
        <v>32</v>
      </c>
      <c r="C443" s="1">
        <v>51.45</v>
      </c>
      <c r="D443" s="1">
        <v>138.47999999999999</v>
      </c>
      <c r="E443" s="13">
        <f t="shared" si="12"/>
        <v>2023</v>
      </c>
      <c r="F443" s="13">
        <f t="shared" si="13"/>
        <v>3</v>
      </c>
    </row>
    <row r="444" spans="1:6" x14ac:dyDescent="0.35">
      <c r="A444" s="2">
        <v>45004</v>
      </c>
      <c r="B444" s="1">
        <v>39</v>
      </c>
      <c r="C444" s="1">
        <v>41.47</v>
      </c>
      <c r="D444" s="1">
        <v>190.61</v>
      </c>
      <c r="E444" s="13">
        <f t="shared" si="12"/>
        <v>2023</v>
      </c>
      <c r="F444" s="13">
        <f t="shared" si="13"/>
        <v>3</v>
      </c>
    </row>
    <row r="445" spans="1:6" x14ac:dyDescent="0.35">
      <c r="A445" s="2">
        <v>45005</v>
      </c>
      <c r="B445" s="1">
        <v>36</v>
      </c>
      <c r="C445" s="1">
        <v>42.66</v>
      </c>
      <c r="D445" s="1">
        <v>210.8</v>
      </c>
      <c r="E445" s="13">
        <f t="shared" si="12"/>
        <v>2023</v>
      </c>
      <c r="F445" s="13">
        <f t="shared" si="13"/>
        <v>3</v>
      </c>
    </row>
    <row r="446" spans="1:6" x14ac:dyDescent="0.35">
      <c r="A446" s="2">
        <v>45006</v>
      </c>
      <c r="B446" s="1">
        <v>42</v>
      </c>
      <c r="C446" s="1">
        <v>53.67</v>
      </c>
      <c r="D446" s="1">
        <v>120.68</v>
      </c>
      <c r="E446" s="13">
        <f t="shared" si="12"/>
        <v>2023</v>
      </c>
      <c r="F446" s="13">
        <f t="shared" si="13"/>
        <v>3</v>
      </c>
    </row>
    <row r="447" spans="1:6" x14ac:dyDescent="0.35">
      <c r="A447" s="2">
        <v>45007</v>
      </c>
      <c r="B447" s="1">
        <v>41</v>
      </c>
      <c r="C447" s="1">
        <v>51.41</v>
      </c>
      <c r="D447" s="1">
        <v>195.3</v>
      </c>
      <c r="E447" s="13">
        <f t="shared" si="12"/>
        <v>2023</v>
      </c>
      <c r="F447" s="13">
        <f t="shared" si="13"/>
        <v>3</v>
      </c>
    </row>
    <row r="448" spans="1:6" x14ac:dyDescent="0.35">
      <c r="A448" s="2">
        <v>45008</v>
      </c>
      <c r="B448" s="1">
        <v>40</v>
      </c>
      <c r="C448" s="1">
        <v>60.46</v>
      </c>
      <c r="D448" s="1">
        <v>194</v>
      </c>
      <c r="E448" s="13">
        <f t="shared" si="12"/>
        <v>2023</v>
      </c>
      <c r="F448" s="13">
        <f t="shared" si="13"/>
        <v>3</v>
      </c>
    </row>
    <row r="449" spans="1:6" x14ac:dyDescent="0.35">
      <c r="A449" s="2">
        <v>45009</v>
      </c>
      <c r="B449" s="1">
        <v>35</v>
      </c>
      <c r="C449" s="1">
        <v>51.17</v>
      </c>
      <c r="D449" s="1">
        <v>142.47</v>
      </c>
      <c r="E449" s="13">
        <f t="shared" si="12"/>
        <v>2023</v>
      </c>
      <c r="F449" s="13">
        <f t="shared" si="13"/>
        <v>3</v>
      </c>
    </row>
    <row r="450" spans="1:6" x14ac:dyDescent="0.35">
      <c r="A450" s="2">
        <v>45010</v>
      </c>
      <c r="B450" s="1">
        <v>36</v>
      </c>
      <c r="C450" s="1">
        <v>50.75</v>
      </c>
      <c r="D450" s="1">
        <v>152.19999999999999</v>
      </c>
      <c r="E450" s="13">
        <f t="shared" si="12"/>
        <v>2023</v>
      </c>
      <c r="F450" s="13">
        <f t="shared" si="13"/>
        <v>3</v>
      </c>
    </row>
    <row r="451" spans="1:6" x14ac:dyDescent="0.35">
      <c r="A451" s="2">
        <v>45011</v>
      </c>
      <c r="B451" s="1">
        <v>30</v>
      </c>
      <c r="C451" s="1">
        <v>56</v>
      </c>
      <c r="D451" s="1">
        <v>175.06</v>
      </c>
      <c r="E451" s="13">
        <f t="shared" ref="E451:E514" si="14">YEAR(A451)</f>
        <v>2023</v>
      </c>
      <c r="F451" s="13">
        <f t="shared" ref="F451:F514" si="15">MONTH(A451)</f>
        <v>3</v>
      </c>
    </row>
    <row r="452" spans="1:6" x14ac:dyDescent="0.35">
      <c r="A452" s="2">
        <v>45012</v>
      </c>
      <c r="B452" s="1">
        <v>37</v>
      </c>
      <c r="C452" s="1">
        <v>58.08</v>
      </c>
      <c r="D452" s="1">
        <v>185.87</v>
      </c>
      <c r="E452" s="13">
        <f t="shared" si="14"/>
        <v>2023</v>
      </c>
      <c r="F452" s="13">
        <f t="shared" si="15"/>
        <v>3</v>
      </c>
    </row>
    <row r="453" spans="1:6" x14ac:dyDescent="0.35">
      <c r="A453" s="2">
        <v>45013</v>
      </c>
      <c r="B453" s="1">
        <v>41</v>
      </c>
      <c r="C453" s="1">
        <v>48.69</v>
      </c>
      <c r="D453" s="1">
        <v>176.89</v>
      </c>
      <c r="E453" s="13">
        <f t="shared" si="14"/>
        <v>2023</v>
      </c>
      <c r="F453" s="13">
        <f t="shared" si="15"/>
        <v>3</v>
      </c>
    </row>
    <row r="454" spans="1:6" x14ac:dyDescent="0.35">
      <c r="A454" s="2">
        <v>45014</v>
      </c>
      <c r="B454" s="1">
        <v>31</v>
      </c>
      <c r="C454" s="1">
        <v>51.36</v>
      </c>
      <c r="D454" s="1">
        <v>180.25</v>
      </c>
      <c r="E454" s="13">
        <f t="shared" si="14"/>
        <v>2023</v>
      </c>
      <c r="F454" s="13">
        <f t="shared" si="15"/>
        <v>3</v>
      </c>
    </row>
    <row r="455" spans="1:6" x14ac:dyDescent="0.35">
      <c r="A455" s="2">
        <v>45015</v>
      </c>
      <c r="B455" s="1">
        <v>33</v>
      </c>
      <c r="C455" s="1">
        <v>44.9</v>
      </c>
      <c r="D455" s="1">
        <v>140.12</v>
      </c>
      <c r="E455" s="13">
        <f t="shared" si="14"/>
        <v>2023</v>
      </c>
      <c r="F455" s="13">
        <f t="shared" si="15"/>
        <v>3</v>
      </c>
    </row>
    <row r="456" spans="1:6" x14ac:dyDescent="0.35">
      <c r="A456" s="2">
        <v>45016</v>
      </c>
      <c r="B456" s="1">
        <v>43</v>
      </c>
      <c r="C456" s="1">
        <v>60.09</v>
      </c>
      <c r="D456" s="1">
        <v>155.59</v>
      </c>
      <c r="E456" s="13">
        <f t="shared" si="14"/>
        <v>2023</v>
      </c>
      <c r="F456" s="13">
        <f t="shared" si="15"/>
        <v>3</v>
      </c>
    </row>
    <row r="457" spans="1:6" x14ac:dyDescent="0.35">
      <c r="A457" s="2">
        <v>45017</v>
      </c>
      <c r="B457" s="1">
        <v>32</v>
      </c>
      <c r="C457" s="1">
        <v>42.87</v>
      </c>
      <c r="D457" s="1">
        <v>133.86000000000001</v>
      </c>
      <c r="E457" s="13">
        <f t="shared" si="14"/>
        <v>2023</v>
      </c>
      <c r="F457" s="13">
        <f t="shared" si="15"/>
        <v>4</v>
      </c>
    </row>
    <row r="458" spans="1:6" x14ac:dyDescent="0.35">
      <c r="A458" s="2">
        <v>45018</v>
      </c>
      <c r="B458" s="1">
        <v>43</v>
      </c>
      <c r="C458" s="1">
        <v>51.95</v>
      </c>
      <c r="D458" s="1">
        <v>135.29</v>
      </c>
      <c r="E458" s="13">
        <f t="shared" si="14"/>
        <v>2023</v>
      </c>
      <c r="F458" s="13">
        <f t="shared" si="15"/>
        <v>4</v>
      </c>
    </row>
    <row r="459" spans="1:6" x14ac:dyDescent="0.35">
      <c r="A459" s="2">
        <v>45019</v>
      </c>
      <c r="B459" s="1">
        <v>34</v>
      </c>
      <c r="C459" s="1">
        <v>54.18</v>
      </c>
      <c r="D459" s="1">
        <v>212.55</v>
      </c>
      <c r="E459" s="13">
        <f t="shared" si="14"/>
        <v>2023</v>
      </c>
      <c r="F459" s="13">
        <f t="shared" si="15"/>
        <v>4</v>
      </c>
    </row>
    <row r="460" spans="1:6" x14ac:dyDescent="0.35">
      <c r="A460" s="2">
        <v>45020</v>
      </c>
      <c r="B460" s="1">
        <v>34</v>
      </c>
      <c r="C460" s="1">
        <v>45.45</v>
      </c>
      <c r="D460" s="1">
        <v>214.25</v>
      </c>
      <c r="E460" s="13">
        <f t="shared" si="14"/>
        <v>2023</v>
      </c>
      <c r="F460" s="13">
        <f t="shared" si="15"/>
        <v>4</v>
      </c>
    </row>
    <row r="461" spans="1:6" x14ac:dyDescent="0.35">
      <c r="A461" s="2">
        <v>45021</v>
      </c>
      <c r="B461" s="1">
        <v>39</v>
      </c>
      <c r="C461" s="1">
        <v>46.07</v>
      </c>
      <c r="D461" s="1">
        <v>205.81</v>
      </c>
      <c r="E461" s="13">
        <f t="shared" si="14"/>
        <v>2023</v>
      </c>
      <c r="F461" s="13">
        <f t="shared" si="15"/>
        <v>4</v>
      </c>
    </row>
    <row r="462" spans="1:6" x14ac:dyDescent="0.35">
      <c r="A462" s="2">
        <v>45022</v>
      </c>
      <c r="B462" s="1">
        <v>42</v>
      </c>
      <c r="C462" s="1">
        <v>50.33</v>
      </c>
      <c r="D462" s="1">
        <v>127.72</v>
      </c>
      <c r="E462" s="13">
        <f t="shared" si="14"/>
        <v>2023</v>
      </c>
      <c r="F462" s="13">
        <f t="shared" si="15"/>
        <v>4</v>
      </c>
    </row>
    <row r="463" spans="1:6" x14ac:dyDescent="0.35">
      <c r="A463" s="2">
        <v>45023</v>
      </c>
      <c r="B463" s="1">
        <v>33</v>
      </c>
      <c r="C463" s="1">
        <v>40.54</v>
      </c>
      <c r="D463" s="1">
        <v>125.09</v>
      </c>
      <c r="E463" s="13">
        <f t="shared" si="14"/>
        <v>2023</v>
      </c>
      <c r="F463" s="13">
        <f t="shared" si="15"/>
        <v>4</v>
      </c>
    </row>
    <row r="464" spans="1:6" x14ac:dyDescent="0.35">
      <c r="A464" s="2">
        <v>45024</v>
      </c>
      <c r="B464" s="1">
        <v>39</v>
      </c>
      <c r="C464" s="1">
        <v>53.81</v>
      </c>
      <c r="D464" s="1">
        <v>177.29</v>
      </c>
      <c r="E464" s="13">
        <f t="shared" si="14"/>
        <v>2023</v>
      </c>
      <c r="F464" s="13">
        <f t="shared" si="15"/>
        <v>4</v>
      </c>
    </row>
    <row r="465" spans="1:6" x14ac:dyDescent="0.35">
      <c r="A465" s="2">
        <v>45025</v>
      </c>
      <c r="B465" s="1">
        <v>31</v>
      </c>
      <c r="C465" s="1">
        <v>59.52</v>
      </c>
      <c r="D465" s="1">
        <v>178.99</v>
      </c>
      <c r="E465" s="13">
        <f t="shared" si="14"/>
        <v>2023</v>
      </c>
      <c r="F465" s="13">
        <f t="shared" si="15"/>
        <v>4</v>
      </c>
    </row>
    <row r="466" spans="1:6" x14ac:dyDescent="0.35">
      <c r="A466" s="2">
        <v>45026</v>
      </c>
      <c r="B466" s="1">
        <v>41</v>
      </c>
      <c r="C466" s="1">
        <v>53.02</v>
      </c>
      <c r="D466" s="1">
        <v>206.57</v>
      </c>
      <c r="E466" s="13">
        <f t="shared" si="14"/>
        <v>2023</v>
      </c>
      <c r="F466" s="13">
        <f t="shared" si="15"/>
        <v>4</v>
      </c>
    </row>
    <row r="467" spans="1:6" x14ac:dyDescent="0.35">
      <c r="A467" s="2">
        <v>45027</v>
      </c>
      <c r="B467" s="1">
        <v>40</v>
      </c>
      <c r="C467" s="1">
        <v>60.34</v>
      </c>
      <c r="D467" s="1">
        <v>208.69</v>
      </c>
      <c r="E467" s="13">
        <f t="shared" si="14"/>
        <v>2023</v>
      </c>
      <c r="F467" s="13">
        <f t="shared" si="15"/>
        <v>4</v>
      </c>
    </row>
    <row r="468" spans="1:6" x14ac:dyDescent="0.35">
      <c r="A468" s="2">
        <v>45028</v>
      </c>
      <c r="B468" s="1">
        <v>37</v>
      </c>
      <c r="C468" s="1">
        <v>45.29</v>
      </c>
      <c r="D468" s="1">
        <v>133.87</v>
      </c>
      <c r="E468" s="13">
        <f t="shared" si="14"/>
        <v>2023</v>
      </c>
      <c r="F468" s="13">
        <f t="shared" si="15"/>
        <v>4</v>
      </c>
    </row>
    <row r="469" spans="1:6" x14ac:dyDescent="0.35">
      <c r="A469" s="2">
        <v>45029</v>
      </c>
      <c r="B469" s="1">
        <v>42</v>
      </c>
      <c r="C469" s="1">
        <v>56.05</v>
      </c>
      <c r="D469" s="1">
        <v>166.25</v>
      </c>
      <c r="E469" s="13">
        <f t="shared" si="14"/>
        <v>2023</v>
      </c>
      <c r="F469" s="13">
        <f t="shared" si="15"/>
        <v>4</v>
      </c>
    </row>
    <row r="470" spans="1:6" x14ac:dyDescent="0.35">
      <c r="A470" s="2">
        <v>45030</v>
      </c>
      <c r="B470" s="1">
        <v>44</v>
      </c>
      <c r="C470" s="1">
        <v>57.3</v>
      </c>
      <c r="D470" s="1">
        <v>200.42</v>
      </c>
      <c r="E470" s="13">
        <f t="shared" si="14"/>
        <v>2023</v>
      </c>
      <c r="F470" s="13">
        <f t="shared" si="15"/>
        <v>4</v>
      </c>
    </row>
    <row r="471" spans="1:6" x14ac:dyDescent="0.35">
      <c r="A471" s="2">
        <v>45031</v>
      </c>
      <c r="B471" s="1">
        <v>37</v>
      </c>
      <c r="C471" s="1">
        <v>42.86</v>
      </c>
      <c r="D471" s="1">
        <v>163.32</v>
      </c>
      <c r="E471" s="13">
        <f t="shared" si="14"/>
        <v>2023</v>
      </c>
      <c r="F471" s="13">
        <f t="shared" si="15"/>
        <v>4</v>
      </c>
    </row>
    <row r="472" spans="1:6" x14ac:dyDescent="0.35">
      <c r="A472" s="2">
        <v>45032</v>
      </c>
      <c r="B472" s="1">
        <v>42</v>
      </c>
      <c r="C472" s="1">
        <v>59.81</v>
      </c>
      <c r="D472" s="1">
        <v>179.79</v>
      </c>
      <c r="E472" s="13">
        <f t="shared" si="14"/>
        <v>2023</v>
      </c>
      <c r="F472" s="13">
        <f t="shared" si="15"/>
        <v>4</v>
      </c>
    </row>
    <row r="473" spans="1:6" x14ac:dyDescent="0.35">
      <c r="A473" s="2">
        <v>45033</v>
      </c>
      <c r="B473" s="1">
        <v>36</v>
      </c>
      <c r="C473" s="1">
        <v>45.23</v>
      </c>
      <c r="D473" s="1">
        <v>170.28</v>
      </c>
      <c r="E473" s="13">
        <f t="shared" si="14"/>
        <v>2023</v>
      </c>
      <c r="F473" s="13">
        <f t="shared" si="15"/>
        <v>4</v>
      </c>
    </row>
    <row r="474" spans="1:6" x14ac:dyDescent="0.35">
      <c r="A474" s="2">
        <v>45034</v>
      </c>
      <c r="B474" s="1">
        <v>44</v>
      </c>
      <c r="C474" s="1">
        <v>58.76</v>
      </c>
      <c r="D474" s="1">
        <v>217.98</v>
      </c>
      <c r="E474" s="13">
        <f t="shared" si="14"/>
        <v>2023</v>
      </c>
      <c r="F474" s="13">
        <f t="shared" si="15"/>
        <v>4</v>
      </c>
    </row>
    <row r="475" spans="1:6" x14ac:dyDescent="0.35">
      <c r="A475" s="2">
        <v>45035</v>
      </c>
      <c r="B475" s="1">
        <v>41</v>
      </c>
      <c r="C475" s="1">
        <v>49.91</v>
      </c>
      <c r="D475" s="1">
        <v>146.30000000000001</v>
      </c>
      <c r="E475" s="13">
        <f t="shared" si="14"/>
        <v>2023</v>
      </c>
      <c r="F475" s="13">
        <f t="shared" si="15"/>
        <v>4</v>
      </c>
    </row>
    <row r="476" spans="1:6" x14ac:dyDescent="0.35">
      <c r="A476" s="2">
        <v>45036</v>
      </c>
      <c r="B476" s="1">
        <v>37</v>
      </c>
      <c r="C476" s="1">
        <v>52.43</v>
      </c>
      <c r="D476" s="1">
        <v>147.57</v>
      </c>
      <c r="E476" s="13">
        <f t="shared" si="14"/>
        <v>2023</v>
      </c>
      <c r="F476" s="13">
        <f t="shared" si="15"/>
        <v>4</v>
      </c>
    </row>
    <row r="477" spans="1:6" x14ac:dyDescent="0.35">
      <c r="A477" s="2">
        <v>45037</v>
      </c>
      <c r="B477" s="1">
        <v>37</v>
      </c>
      <c r="C477" s="1">
        <v>43.65</v>
      </c>
      <c r="D477" s="1">
        <v>174.84</v>
      </c>
      <c r="E477" s="13">
        <f t="shared" si="14"/>
        <v>2023</v>
      </c>
      <c r="F477" s="13">
        <f t="shared" si="15"/>
        <v>4</v>
      </c>
    </row>
    <row r="478" spans="1:6" x14ac:dyDescent="0.35">
      <c r="A478" s="2">
        <v>45038</v>
      </c>
      <c r="B478" s="1">
        <v>41</v>
      </c>
      <c r="C478" s="1">
        <v>59.48</v>
      </c>
      <c r="D478" s="1">
        <v>141.09</v>
      </c>
      <c r="E478" s="13">
        <f t="shared" si="14"/>
        <v>2023</v>
      </c>
      <c r="F478" s="13">
        <f t="shared" si="15"/>
        <v>4</v>
      </c>
    </row>
    <row r="479" spans="1:6" x14ac:dyDescent="0.35">
      <c r="A479" s="2">
        <v>45039</v>
      </c>
      <c r="B479" s="1">
        <v>34</v>
      </c>
      <c r="C479" s="1">
        <v>54.11</v>
      </c>
      <c r="D479" s="1">
        <v>218.41</v>
      </c>
      <c r="E479" s="13">
        <f t="shared" si="14"/>
        <v>2023</v>
      </c>
      <c r="F479" s="13">
        <f t="shared" si="15"/>
        <v>4</v>
      </c>
    </row>
    <row r="480" spans="1:6" x14ac:dyDescent="0.35">
      <c r="A480" s="2">
        <v>45040</v>
      </c>
      <c r="B480" s="1">
        <v>40</v>
      </c>
      <c r="C480" s="1">
        <v>58.1</v>
      </c>
      <c r="D480" s="1">
        <v>160.19999999999999</v>
      </c>
      <c r="E480" s="13">
        <f t="shared" si="14"/>
        <v>2023</v>
      </c>
      <c r="F480" s="13">
        <f t="shared" si="15"/>
        <v>4</v>
      </c>
    </row>
    <row r="481" spans="1:6" x14ac:dyDescent="0.35">
      <c r="A481" s="2">
        <v>45041</v>
      </c>
      <c r="B481" s="1">
        <v>43</v>
      </c>
      <c r="C481" s="1">
        <v>42.3</v>
      </c>
      <c r="D481" s="1">
        <v>126.36</v>
      </c>
      <c r="E481" s="13">
        <f t="shared" si="14"/>
        <v>2023</v>
      </c>
      <c r="F481" s="13">
        <f t="shared" si="15"/>
        <v>4</v>
      </c>
    </row>
    <row r="482" spans="1:6" x14ac:dyDescent="0.35">
      <c r="A482" s="2">
        <v>45042</v>
      </c>
      <c r="B482" s="1">
        <v>39</v>
      </c>
      <c r="C482" s="1">
        <v>42.76</v>
      </c>
      <c r="D482" s="1">
        <v>148.97</v>
      </c>
      <c r="E482" s="13">
        <f t="shared" si="14"/>
        <v>2023</v>
      </c>
      <c r="F482" s="13">
        <f t="shared" si="15"/>
        <v>4</v>
      </c>
    </row>
    <row r="483" spans="1:6" x14ac:dyDescent="0.35">
      <c r="A483" s="2">
        <v>45043</v>
      </c>
      <c r="B483" s="1">
        <v>38</v>
      </c>
      <c r="C483" s="1">
        <v>50.63</v>
      </c>
      <c r="D483" s="1">
        <v>181.57</v>
      </c>
      <c r="E483" s="13">
        <f t="shared" si="14"/>
        <v>2023</v>
      </c>
      <c r="F483" s="13">
        <f t="shared" si="15"/>
        <v>4</v>
      </c>
    </row>
    <row r="484" spans="1:6" x14ac:dyDescent="0.35">
      <c r="A484" s="2">
        <v>45044</v>
      </c>
      <c r="B484" s="1">
        <v>38</v>
      </c>
      <c r="C484" s="1">
        <v>55.92</v>
      </c>
      <c r="D484" s="1">
        <v>125.92</v>
      </c>
      <c r="E484" s="13">
        <f t="shared" si="14"/>
        <v>2023</v>
      </c>
      <c r="F484" s="13">
        <f t="shared" si="15"/>
        <v>4</v>
      </c>
    </row>
    <row r="485" spans="1:6" x14ac:dyDescent="0.35">
      <c r="A485" s="2">
        <v>45045</v>
      </c>
      <c r="B485" s="1">
        <v>33</v>
      </c>
      <c r="C485" s="1">
        <v>51.85</v>
      </c>
      <c r="D485" s="1">
        <v>215.75</v>
      </c>
      <c r="E485" s="13">
        <f t="shared" si="14"/>
        <v>2023</v>
      </c>
      <c r="F485" s="13">
        <f t="shared" si="15"/>
        <v>4</v>
      </c>
    </row>
    <row r="486" spans="1:6" x14ac:dyDescent="0.35">
      <c r="A486" s="2">
        <v>45046</v>
      </c>
      <c r="B486" s="1">
        <v>35</v>
      </c>
      <c r="C486" s="1">
        <v>42.71</v>
      </c>
      <c r="D486" s="1">
        <v>185</v>
      </c>
      <c r="E486" s="13">
        <f t="shared" si="14"/>
        <v>2023</v>
      </c>
      <c r="F486" s="13">
        <f t="shared" si="15"/>
        <v>4</v>
      </c>
    </row>
    <row r="487" spans="1:6" x14ac:dyDescent="0.35">
      <c r="A487" s="2">
        <v>45047</v>
      </c>
      <c r="B487" s="1">
        <v>39</v>
      </c>
      <c r="C487" s="1">
        <v>43.01</v>
      </c>
      <c r="D487" s="1">
        <v>189.5</v>
      </c>
      <c r="E487" s="13">
        <f t="shared" si="14"/>
        <v>2023</v>
      </c>
      <c r="F487" s="13">
        <f t="shared" si="15"/>
        <v>5</v>
      </c>
    </row>
    <row r="488" spans="1:6" x14ac:dyDescent="0.35">
      <c r="A488" s="2">
        <v>45048</v>
      </c>
      <c r="B488" s="1">
        <v>34</v>
      </c>
      <c r="C488" s="1">
        <v>45.54</v>
      </c>
      <c r="D488" s="1">
        <v>203.6</v>
      </c>
      <c r="E488" s="13">
        <f t="shared" si="14"/>
        <v>2023</v>
      </c>
      <c r="F488" s="13">
        <f t="shared" si="15"/>
        <v>5</v>
      </c>
    </row>
    <row r="489" spans="1:6" x14ac:dyDescent="0.35">
      <c r="A489" s="2">
        <v>45049</v>
      </c>
      <c r="B489" s="1">
        <v>32</v>
      </c>
      <c r="C489" s="1">
        <v>59.82</v>
      </c>
      <c r="D489" s="1">
        <v>198.53</v>
      </c>
      <c r="E489" s="13">
        <f t="shared" si="14"/>
        <v>2023</v>
      </c>
      <c r="F489" s="13">
        <f t="shared" si="15"/>
        <v>5</v>
      </c>
    </row>
    <row r="490" spans="1:6" x14ac:dyDescent="0.35">
      <c r="A490" s="2">
        <v>45050</v>
      </c>
      <c r="B490" s="1">
        <v>42</v>
      </c>
      <c r="C490" s="1">
        <v>49.1</v>
      </c>
      <c r="D490" s="1">
        <v>124.51</v>
      </c>
      <c r="E490" s="13">
        <f t="shared" si="14"/>
        <v>2023</v>
      </c>
      <c r="F490" s="13">
        <f t="shared" si="15"/>
        <v>5</v>
      </c>
    </row>
    <row r="491" spans="1:6" x14ac:dyDescent="0.35">
      <c r="A491" s="2">
        <v>45051</v>
      </c>
      <c r="B491" s="1">
        <v>35</v>
      </c>
      <c r="C491" s="1">
        <v>49.28</v>
      </c>
      <c r="D491" s="1">
        <v>173.92</v>
      </c>
      <c r="E491" s="13">
        <f t="shared" si="14"/>
        <v>2023</v>
      </c>
      <c r="F491" s="13">
        <f t="shared" si="15"/>
        <v>5</v>
      </c>
    </row>
    <row r="492" spans="1:6" x14ac:dyDescent="0.35">
      <c r="A492" s="2">
        <v>45052</v>
      </c>
      <c r="B492" s="1">
        <v>44</v>
      </c>
      <c r="C492" s="1">
        <v>49.73</v>
      </c>
      <c r="D492" s="1">
        <v>150.13999999999999</v>
      </c>
      <c r="E492" s="13">
        <f t="shared" si="14"/>
        <v>2023</v>
      </c>
      <c r="F492" s="13">
        <f t="shared" si="15"/>
        <v>5</v>
      </c>
    </row>
    <row r="493" spans="1:6" x14ac:dyDescent="0.35">
      <c r="A493" s="2">
        <v>45053</v>
      </c>
      <c r="B493" s="1">
        <v>37</v>
      </c>
      <c r="C493" s="1">
        <v>59.8</v>
      </c>
      <c r="D493" s="1">
        <v>154.47999999999999</v>
      </c>
      <c r="E493" s="13">
        <f t="shared" si="14"/>
        <v>2023</v>
      </c>
      <c r="F493" s="13">
        <f t="shared" si="15"/>
        <v>5</v>
      </c>
    </row>
    <row r="494" spans="1:6" x14ac:dyDescent="0.35">
      <c r="A494" s="2">
        <v>45054</v>
      </c>
      <c r="B494" s="1">
        <v>44</v>
      </c>
      <c r="C494" s="1">
        <v>59.58</v>
      </c>
      <c r="D494" s="1">
        <v>129.22999999999999</v>
      </c>
      <c r="E494" s="13">
        <f t="shared" si="14"/>
        <v>2023</v>
      </c>
      <c r="F494" s="13">
        <f t="shared" si="15"/>
        <v>5</v>
      </c>
    </row>
    <row r="495" spans="1:6" x14ac:dyDescent="0.35">
      <c r="A495" s="2">
        <v>45055</v>
      </c>
      <c r="B495" s="1">
        <v>38</v>
      </c>
      <c r="C495" s="1">
        <v>53.66</v>
      </c>
      <c r="D495" s="1">
        <v>194.62</v>
      </c>
      <c r="E495" s="13">
        <f t="shared" si="14"/>
        <v>2023</v>
      </c>
      <c r="F495" s="13">
        <f t="shared" si="15"/>
        <v>5</v>
      </c>
    </row>
    <row r="496" spans="1:6" x14ac:dyDescent="0.35">
      <c r="A496" s="2">
        <v>45056</v>
      </c>
      <c r="B496" s="1">
        <v>32</v>
      </c>
      <c r="C496" s="1">
        <v>42.84</v>
      </c>
      <c r="D496" s="1">
        <v>149.69</v>
      </c>
      <c r="E496" s="13">
        <f t="shared" si="14"/>
        <v>2023</v>
      </c>
      <c r="F496" s="13">
        <f t="shared" si="15"/>
        <v>5</v>
      </c>
    </row>
    <row r="497" spans="1:6" x14ac:dyDescent="0.35">
      <c r="A497" s="2">
        <v>45057</v>
      </c>
      <c r="B497" s="1">
        <v>34</v>
      </c>
      <c r="C497" s="1">
        <v>53.32</v>
      </c>
      <c r="D497" s="1">
        <v>166.63</v>
      </c>
      <c r="E497" s="13">
        <f t="shared" si="14"/>
        <v>2023</v>
      </c>
      <c r="F497" s="13">
        <f t="shared" si="15"/>
        <v>5</v>
      </c>
    </row>
    <row r="498" spans="1:6" x14ac:dyDescent="0.35">
      <c r="A498" s="2">
        <v>45058</v>
      </c>
      <c r="B498" s="1">
        <v>39</v>
      </c>
      <c r="C498" s="1">
        <v>45.52</v>
      </c>
      <c r="D498" s="1">
        <v>203.24</v>
      </c>
      <c r="E498" s="13">
        <f t="shared" si="14"/>
        <v>2023</v>
      </c>
      <c r="F498" s="13">
        <f t="shared" si="15"/>
        <v>5</v>
      </c>
    </row>
    <row r="499" spans="1:6" x14ac:dyDescent="0.35">
      <c r="A499" s="2">
        <v>45059</v>
      </c>
      <c r="B499" s="1">
        <v>45</v>
      </c>
      <c r="C499" s="1">
        <v>51.43</v>
      </c>
      <c r="D499" s="1">
        <v>128.01</v>
      </c>
      <c r="E499" s="13">
        <f t="shared" si="14"/>
        <v>2023</v>
      </c>
      <c r="F499" s="13">
        <f t="shared" si="15"/>
        <v>5</v>
      </c>
    </row>
    <row r="500" spans="1:6" x14ac:dyDescent="0.35">
      <c r="A500" s="2">
        <v>45060</v>
      </c>
      <c r="B500" s="1">
        <v>43</v>
      </c>
      <c r="C500" s="1">
        <v>58.09</v>
      </c>
      <c r="D500" s="1">
        <v>200.25</v>
      </c>
      <c r="E500" s="13">
        <f t="shared" si="14"/>
        <v>2023</v>
      </c>
      <c r="F500" s="13">
        <f t="shared" si="15"/>
        <v>5</v>
      </c>
    </row>
    <row r="501" spans="1:6" x14ac:dyDescent="0.35">
      <c r="A501" s="2">
        <v>45061</v>
      </c>
      <c r="B501" s="1">
        <v>45</v>
      </c>
      <c r="C501" s="1">
        <v>50.36</v>
      </c>
      <c r="D501" s="1">
        <v>138.93</v>
      </c>
      <c r="E501" s="13">
        <f t="shared" si="14"/>
        <v>2023</v>
      </c>
      <c r="F501" s="13">
        <f t="shared" si="15"/>
        <v>5</v>
      </c>
    </row>
    <row r="502" spans="1:6" x14ac:dyDescent="0.35">
      <c r="A502" s="2">
        <v>45062</v>
      </c>
      <c r="B502" s="1">
        <v>38</v>
      </c>
      <c r="C502" s="1">
        <v>56.04</v>
      </c>
      <c r="D502" s="1">
        <v>161.9</v>
      </c>
      <c r="E502" s="13">
        <f t="shared" si="14"/>
        <v>2023</v>
      </c>
      <c r="F502" s="13">
        <f t="shared" si="15"/>
        <v>5</v>
      </c>
    </row>
    <row r="503" spans="1:6" x14ac:dyDescent="0.35">
      <c r="A503" s="2">
        <v>45063</v>
      </c>
      <c r="B503" s="1">
        <v>39</v>
      </c>
      <c r="C503" s="1">
        <v>41.36</v>
      </c>
      <c r="D503" s="1">
        <v>211.67</v>
      </c>
      <c r="E503" s="13">
        <f t="shared" si="14"/>
        <v>2023</v>
      </c>
      <c r="F503" s="13">
        <f t="shared" si="15"/>
        <v>5</v>
      </c>
    </row>
    <row r="504" spans="1:6" x14ac:dyDescent="0.35">
      <c r="A504" s="2">
        <v>45064</v>
      </c>
      <c r="B504" s="1">
        <v>38</v>
      </c>
      <c r="C504" s="1">
        <v>41.2</v>
      </c>
      <c r="D504" s="1">
        <v>188.08</v>
      </c>
      <c r="E504" s="13">
        <f t="shared" si="14"/>
        <v>2023</v>
      </c>
      <c r="F504" s="13">
        <f t="shared" si="15"/>
        <v>5</v>
      </c>
    </row>
    <row r="505" spans="1:6" x14ac:dyDescent="0.35">
      <c r="A505" s="2">
        <v>45065</v>
      </c>
      <c r="B505" s="1">
        <v>38</v>
      </c>
      <c r="C505" s="1">
        <v>58.64</v>
      </c>
      <c r="D505" s="1">
        <v>152.91999999999999</v>
      </c>
      <c r="E505" s="13">
        <f t="shared" si="14"/>
        <v>2023</v>
      </c>
      <c r="F505" s="13">
        <f t="shared" si="15"/>
        <v>5</v>
      </c>
    </row>
    <row r="506" spans="1:6" x14ac:dyDescent="0.35">
      <c r="A506" s="2">
        <v>45066</v>
      </c>
      <c r="B506" s="1">
        <v>36</v>
      </c>
      <c r="C506" s="1">
        <v>54.59</v>
      </c>
      <c r="D506" s="1">
        <v>192.33</v>
      </c>
      <c r="E506" s="13">
        <f t="shared" si="14"/>
        <v>2023</v>
      </c>
      <c r="F506" s="13">
        <f t="shared" si="15"/>
        <v>5</v>
      </c>
    </row>
    <row r="507" spans="1:6" x14ac:dyDescent="0.35">
      <c r="A507" s="2">
        <v>45067</v>
      </c>
      <c r="B507" s="1">
        <v>39</v>
      </c>
      <c r="C507" s="1">
        <v>53.04</v>
      </c>
      <c r="D507" s="1">
        <v>123.75</v>
      </c>
      <c r="E507" s="13">
        <f t="shared" si="14"/>
        <v>2023</v>
      </c>
      <c r="F507" s="13">
        <f t="shared" si="15"/>
        <v>5</v>
      </c>
    </row>
    <row r="508" spans="1:6" x14ac:dyDescent="0.35">
      <c r="A508" s="2">
        <v>45068</v>
      </c>
      <c r="B508" s="1">
        <v>45</v>
      </c>
      <c r="C508" s="1">
        <v>41.47</v>
      </c>
      <c r="D508" s="1">
        <v>158.86000000000001</v>
      </c>
      <c r="E508" s="13">
        <f t="shared" si="14"/>
        <v>2023</v>
      </c>
      <c r="F508" s="13">
        <f t="shared" si="15"/>
        <v>5</v>
      </c>
    </row>
    <row r="509" spans="1:6" x14ac:dyDescent="0.35">
      <c r="A509" s="2">
        <v>45069</v>
      </c>
      <c r="B509" s="1">
        <v>40</v>
      </c>
      <c r="C509" s="1">
        <v>47.78</v>
      </c>
      <c r="D509" s="1">
        <v>121.01</v>
      </c>
      <c r="E509" s="13">
        <f t="shared" si="14"/>
        <v>2023</v>
      </c>
      <c r="F509" s="13">
        <f t="shared" si="15"/>
        <v>5</v>
      </c>
    </row>
    <row r="510" spans="1:6" x14ac:dyDescent="0.35">
      <c r="A510" s="2">
        <v>45070</v>
      </c>
      <c r="B510" s="1">
        <v>45</v>
      </c>
      <c r="C510" s="1">
        <v>55.7</v>
      </c>
      <c r="D510" s="1">
        <v>136.41</v>
      </c>
      <c r="E510" s="13">
        <f t="shared" si="14"/>
        <v>2023</v>
      </c>
      <c r="F510" s="13">
        <f t="shared" si="15"/>
        <v>5</v>
      </c>
    </row>
    <row r="511" spans="1:6" x14ac:dyDescent="0.35">
      <c r="A511" s="2">
        <v>45071</v>
      </c>
      <c r="B511" s="1">
        <v>36</v>
      </c>
      <c r="C511" s="1">
        <v>43.04</v>
      </c>
      <c r="D511" s="1">
        <v>147.55000000000001</v>
      </c>
      <c r="E511" s="13">
        <f t="shared" si="14"/>
        <v>2023</v>
      </c>
      <c r="F511" s="13">
        <f t="shared" si="15"/>
        <v>5</v>
      </c>
    </row>
    <row r="512" spans="1:6" x14ac:dyDescent="0.35">
      <c r="A512" s="2">
        <v>45072</v>
      </c>
      <c r="B512" s="1">
        <v>34</v>
      </c>
      <c r="C512" s="1">
        <v>48.97</v>
      </c>
      <c r="D512" s="1">
        <v>122.84</v>
      </c>
      <c r="E512" s="13">
        <f t="shared" si="14"/>
        <v>2023</v>
      </c>
      <c r="F512" s="13">
        <f t="shared" si="15"/>
        <v>5</v>
      </c>
    </row>
    <row r="513" spans="1:6" x14ac:dyDescent="0.35">
      <c r="A513" s="2">
        <v>45073</v>
      </c>
      <c r="B513" s="1">
        <v>35</v>
      </c>
      <c r="C513" s="1">
        <v>58.58</v>
      </c>
      <c r="D513" s="1">
        <v>149.19</v>
      </c>
      <c r="E513" s="13">
        <f t="shared" si="14"/>
        <v>2023</v>
      </c>
      <c r="F513" s="13">
        <f t="shared" si="15"/>
        <v>5</v>
      </c>
    </row>
    <row r="514" spans="1:6" x14ac:dyDescent="0.35">
      <c r="A514" s="2">
        <v>45074</v>
      </c>
      <c r="B514" s="1">
        <v>40</v>
      </c>
      <c r="C514" s="1">
        <v>57.99</v>
      </c>
      <c r="D514" s="1">
        <v>120.86</v>
      </c>
      <c r="E514" s="13">
        <f t="shared" si="14"/>
        <v>2023</v>
      </c>
      <c r="F514" s="13">
        <f t="shared" si="15"/>
        <v>5</v>
      </c>
    </row>
    <row r="515" spans="1:6" x14ac:dyDescent="0.35">
      <c r="A515" s="2">
        <v>45075</v>
      </c>
      <c r="B515" s="1">
        <v>45</v>
      </c>
      <c r="C515" s="1">
        <v>52.21</v>
      </c>
      <c r="D515" s="1">
        <v>126.84</v>
      </c>
      <c r="E515" s="13">
        <f t="shared" ref="E515:E578" si="16">YEAR(A515)</f>
        <v>2023</v>
      </c>
      <c r="F515" s="13">
        <f t="shared" ref="F515:F578" si="17">MONTH(A515)</f>
        <v>5</v>
      </c>
    </row>
    <row r="516" spans="1:6" x14ac:dyDescent="0.35">
      <c r="A516" s="2">
        <v>45076</v>
      </c>
      <c r="B516" s="1">
        <v>39</v>
      </c>
      <c r="C516" s="1">
        <v>45.07</v>
      </c>
      <c r="D516" s="1">
        <v>143.76</v>
      </c>
      <c r="E516" s="13">
        <f t="shared" si="16"/>
        <v>2023</v>
      </c>
      <c r="F516" s="13">
        <f t="shared" si="17"/>
        <v>5</v>
      </c>
    </row>
    <row r="517" spans="1:6" x14ac:dyDescent="0.35">
      <c r="A517" s="2">
        <v>45077</v>
      </c>
      <c r="B517" s="1">
        <v>42</v>
      </c>
      <c r="C517" s="1">
        <v>40.090000000000003</v>
      </c>
      <c r="D517" s="1">
        <v>142</v>
      </c>
      <c r="E517" s="13">
        <f t="shared" si="16"/>
        <v>2023</v>
      </c>
      <c r="F517" s="13">
        <f t="shared" si="17"/>
        <v>5</v>
      </c>
    </row>
    <row r="518" spans="1:6" x14ac:dyDescent="0.35">
      <c r="A518" s="2">
        <v>45078</v>
      </c>
      <c r="B518" s="1">
        <v>41</v>
      </c>
      <c r="C518" s="1">
        <v>47.4</v>
      </c>
      <c r="D518" s="1">
        <v>125.94</v>
      </c>
      <c r="E518" s="13">
        <f t="shared" si="16"/>
        <v>2023</v>
      </c>
      <c r="F518" s="13">
        <f t="shared" si="17"/>
        <v>6</v>
      </c>
    </row>
    <row r="519" spans="1:6" x14ac:dyDescent="0.35">
      <c r="A519" s="2">
        <v>45079</v>
      </c>
      <c r="B519" s="1">
        <v>36</v>
      </c>
      <c r="C519" s="1">
        <v>54.38</v>
      </c>
      <c r="D519" s="1">
        <v>149.13999999999999</v>
      </c>
      <c r="E519" s="13">
        <f t="shared" si="16"/>
        <v>2023</v>
      </c>
      <c r="F519" s="13">
        <f t="shared" si="17"/>
        <v>6</v>
      </c>
    </row>
    <row r="520" spans="1:6" x14ac:dyDescent="0.35">
      <c r="A520" s="2">
        <v>45080</v>
      </c>
      <c r="B520" s="1">
        <v>36</v>
      </c>
      <c r="C520" s="1">
        <v>49.99</v>
      </c>
      <c r="D520" s="1">
        <v>189.16</v>
      </c>
      <c r="E520" s="13">
        <f t="shared" si="16"/>
        <v>2023</v>
      </c>
      <c r="F520" s="13">
        <f t="shared" si="17"/>
        <v>6</v>
      </c>
    </row>
    <row r="521" spans="1:6" x14ac:dyDescent="0.35">
      <c r="A521" s="2">
        <v>45081</v>
      </c>
      <c r="B521" s="1">
        <v>36</v>
      </c>
      <c r="C521" s="1">
        <v>45.31</v>
      </c>
      <c r="D521" s="1">
        <v>139.34</v>
      </c>
      <c r="E521" s="13">
        <f t="shared" si="16"/>
        <v>2023</v>
      </c>
      <c r="F521" s="13">
        <f t="shared" si="17"/>
        <v>6</v>
      </c>
    </row>
    <row r="522" spans="1:6" x14ac:dyDescent="0.35">
      <c r="A522" s="2">
        <v>45082</v>
      </c>
      <c r="B522" s="1">
        <v>34</v>
      </c>
      <c r="C522" s="1">
        <v>47.74</v>
      </c>
      <c r="D522" s="1">
        <v>157.41</v>
      </c>
      <c r="E522" s="13">
        <f t="shared" si="16"/>
        <v>2023</v>
      </c>
      <c r="F522" s="13">
        <f t="shared" si="17"/>
        <v>6</v>
      </c>
    </row>
    <row r="523" spans="1:6" x14ac:dyDescent="0.35">
      <c r="A523" s="2">
        <v>45083</v>
      </c>
      <c r="B523" s="1">
        <v>44</v>
      </c>
      <c r="C523" s="1">
        <v>41.15</v>
      </c>
      <c r="D523" s="1">
        <v>150.65</v>
      </c>
      <c r="E523" s="13">
        <f t="shared" si="16"/>
        <v>2023</v>
      </c>
      <c r="F523" s="13">
        <f t="shared" si="17"/>
        <v>6</v>
      </c>
    </row>
    <row r="524" spans="1:6" x14ac:dyDescent="0.35">
      <c r="A524" s="2">
        <v>45084</v>
      </c>
      <c r="B524" s="1">
        <v>40</v>
      </c>
      <c r="C524" s="1">
        <v>41.49</v>
      </c>
      <c r="D524" s="1">
        <v>152.37</v>
      </c>
      <c r="E524" s="13">
        <f t="shared" si="16"/>
        <v>2023</v>
      </c>
      <c r="F524" s="13">
        <f t="shared" si="17"/>
        <v>6</v>
      </c>
    </row>
    <row r="525" spans="1:6" x14ac:dyDescent="0.35">
      <c r="A525" s="2">
        <v>45085</v>
      </c>
      <c r="B525" s="1">
        <v>43</v>
      </c>
      <c r="C525" s="1">
        <v>50.03</v>
      </c>
      <c r="D525" s="1">
        <v>155.22999999999999</v>
      </c>
      <c r="E525" s="13">
        <f t="shared" si="16"/>
        <v>2023</v>
      </c>
      <c r="F525" s="13">
        <f t="shared" si="17"/>
        <v>6</v>
      </c>
    </row>
    <row r="526" spans="1:6" x14ac:dyDescent="0.35">
      <c r="A526" s="2">
        <v>45086</v>
      </c>
      <c r="B526" s="1">
        <v>41</v>
      </c>
      <c r="C526" s="1">
        <v>46.51</v>
      </c>
      <c r="D526" s="1">
        <v>192.42</v>
      </c>
      <c r="E526" s="13">
        <f t="shared" si="16"/>
        <v>2023</v>
      </c>
      <c r="F526" s="13">
        <f t="shared" si="17"/>
        <v>6</v>
      </c>
    </row>
    <row r="527" spans="1:6" x14ac:dyDescent="0.35">
      <c r="A527" s="2">
        <v>45087</v>
      </c>
      <c r="B527" s="1">
        <v>34</v>
      </c>
      <c r="C527" s="1">
        <v>48.91</v>
      </c>
      <c r="D527" s="1">
        <v>177.54</v>
      </c>
      <c r="E527" s="13">
        <f t="shared" si="16"/>
        <v>2023</v>
      </c>
      <c r="F527" s="13">
        <f t="shared" si="17"/>
        <v>6</v>
      </c>
    </row>
    <row r="528" spans="1:6" x14ac:dyDescent="0.35">
      <c r="A528" s="2">
        <v>45088</v>
      </c>
      <c r="B528" s="1">
        <v>41</v>
      </c>
      <c r="C528" s="1">
        <v>55.16</v>
      </c>
      <c r="D528" s="1">
        <v>193.7</v>
      </c>
      <c r="E528" s="13">
        <f t="shared" si="16"/>
        <v>2023</v>
      </c>
      <c r="F528" s="13">
        <f t="shared" si="17"/>
        <v>6</v>
      </c>
    </row>
    <row r="529" spans="1:6" x14ac:dyDescent="0.35">
      <c r="A529" s="2">
        <v>45089</v>
      </c>
      <c r="B529" s="1">
        <v>34</v>
      </c>
      <c r="C529" s="1">
        <v>46.13</v>
      </c>
      <c r="D529" s="1">
        <v>143.47999999999999</v>
      </c>
      <c r="E529" s="13">
        <f t="shared" si="16"/>
        <v>2023</v>
      </c>
      <c r="F529" s="13">
        <f t="shared" si="17"/>
        <v>6</v>
      </c>
    </row>
    <row r="530" spans="1:6" x14ac:dyDescent="0.35">
      <c r="A530" s="2">
        <v>45090</v>
      </c>
      <c r="B530" s="1">
        <v>44</v>
      </c>
      <c r="C530" s="1">
        <v>59.28</v>
      </c>
      <c r="D530" s="1">
        <v>140.11000000000001</v>
      </c>
      <c r="E530" s="13">
        <f t="shared" si="16"/>
        <v>2023</v>
      </c>
      <c r="F530" s="13">
        <f t="shared" si="17"/>
        <v>6</v>
      </c>
    </row>
    <row r="531" spans="1:6" x14ac:dyDescent="0.35">
      <c r="A531" s="2">
        <v>45091</v>
      </c>
      <c r="B531" s="1">
        <v>46</v>
      </c>
      <c r="C531" s="1">
        <v>47.88</v>
      </c>
      <c r="D531" s="1">
        <v>206.82</v>
      </c>
      <c r="E531" s="13">
        <f t="shared" si="16"/>
        <v>2023</v>
      </c>
      <c r="F531" s="13">
        <f t="shared" si="17"/>
        <v>6</v>
      </c>
    </row>
    <row r="532" spans="1:6" x14ac:dyDescent="0.35">
      <c r="A532" s="2">
        <v>45092</v>
      </c>
      <c r="B532" s="1">
        <v>44</v>
      </c>
      <c r="C532" s="1">
        <v>48.04</v>
      </c>
      <c r="D532" s="1">
        <v>154.99</v>
      </c>
      <c r="E532" s="13">
        <f t="shared" si="16"/>
        <v>2023</v>
      </c>
      <c r="F532" s="13">
        <f t="shared" si="17"/>
        <v>6</v>
      </c>
    </row>
    <row r="533" spans="1:6" x14ac:dyDescent="0.35">
      <c r="A533" s="2">
        <v>45093</v>
      </c>
      <c r="B533" s="1">
        <v>45</v>
      </c>
      <c r="C533" s="1">
        <v>48.08</v>
      </c>
      <c r="D533" s="1">
        <v>150.44999999999999</v>
      </c>
      <c r="E533" s="13">
        <f t="shared" si="16"/>
        <v>2023</v>
      </c>
      <c r="F533" s="13">
        <f t="shared" si="17"/>
        <v>6</v>
      </c>
    </row>
    <row r="534" spans="1:6" x14ac:dyDescent="0.35">
      <c r="A534" s="2">
        <v>45094</v>
      </c>
      <c r="B534" s="1">
        <v>35</v>
      </c>
      <c r="C534" s="1">
        <v>53.71</v>
      </c>
      <c r="D534" s="1">
        <v>193.58</v>
      </c>
      <c r="E534" s="13">
        <f t="shared" si="16"/>
        <v>2023</v>
      </c>
      <c r="F534" s="13">
        <f t="shared" si="17"/>
        <v>6</v>
      </c>
    </row>
    <row r="535" spans="1:6" x14ac:dyDescent="0.35">
      <c r="A535" s="2">
        <v>45095</v>
      </c>
      <c r="B535" s="1">
        <v>40</v>
      </c>
      <c r="C535" s="1">
        <v>40.799999999999997</v>
      </c>
      <c r="D535" s="1">
        <v>159.4</v>
      </c>
      <c r="E535" s="13">
        <f t="shared" si="16"/>
        <v>2023</v>
      </c>
      <c r="F535" s="13">
        <f t="shared" si="17"/>
        <v>6</v>
      </c>
    </row>
    <row r="536" spans="1:6" x14ac:dyDescent="0.35">
      <c r="A536" s="2">
        <v>45096</v>
      </c>
      <c r="B536" s="1">
        <v>45</v>
      </c>
      <c r="C536" s="1">
        <v>40.380000000000003</v>
      </c>
      <c r="D536" s="1">
        <v>207.02</v>
      </c>
      <c r="E536" s="13">
        <f t="shared" si="16"/>
        <v>2023</v>
      </c>
      <c r="F536" s="13">
        <f t="shared" si="17"/>
        <v>6</v>
      </c>
    </row>
    <row r="537" spans="1:6" x14ac:dyDescent="0.35">
      <c r="A537" s="2">
        <v>45097</v>
      </c>
      <c r="B537" s="1">
        <v>34</v>
      </c>
      <c r="C537" s="1">
        <v>43.61</v>
      </c>
      <c r="D537" s="1">
        <v>193.02</v>
      </c>
      <c r="E537" s="13">
        <f t="shared" si="16"/>
        <v>2023</v>
      </c>
      <c r="F537" s="13">
        <f t="shared" si="17"/>
        <v>6</v>
      </c>
    </row>
    <row r="538" spans="1:6" x14ac:dyDescent="0.35">
      <c r="A538" s="2">
        <v>45098</v>
      </c>
      <c r="B538" s="1">
        <v>33</v>
      </c>
      <c r="C538" s="1">
        <v>54.13</v>
      </c>
      <c r="D538" s="1">
        <v>171.11</v>
      </c>
      <c r="E538" s="13">
        <f t="shared" si="16"/>
        <v>2023</v>
      </c>
      <c r="F538" s="13">
        <f t="shared" si="17"/>
        <v>6</v>
      </c>
    </row>
    <row r="539" spans="1:6" x14ac:dyDescent="0.35">
      <c r="A539" s="2">
        <v>45099</v>
      </c>
      <c r="B539" s="1">
        <v>45</v>
      </c>
      <c r="C539" s="1">
        <v>48.75</v>
      </c>
      <c r="D539" s="1">
        <v>120.91</v>
      </c>
      <c r="E539" s="13">
        <f t="shared" si="16"/>
        <v>2023</v>
      </c>
      <c r="F539" s="13">
        <f t="shared" si="17"/>
        <v>6</v>
      </c>
    </row>
    <row r="540" spans="1:6" x14ac:dyDescent="0.35">
      <c r="A540" s="2">
        <v>45100</v>
      </c>
      <c r="B540" s="1">
        <v>39</v>
      </c>
      <c r="C540" s="1">
        <v>45.26</v>
      </c>
      <c r="D540" s="1">
        <v>175.44</v>
      </c>
      <c r="E540" s="13">
        <f t="shared" si="16"/>
        <v>2023</v>
      </c>
      <c r="F540" s="13">
        <f t="shared" si="17"/>
        <v>6</v>
      </c>
    </row>
    <row r="541" spans="1:6" x14ac:dyDescent="0.35">
      <c r="A541" s="2">
        <v>45101</v>
      </c>
      <c r="B541" s="1">
        <v>39</v>
      </c>
      <c r="C541" s="1">
        <v>44.29</v>
      </c>
      <c r="D541" s="1">
        <v>159.63</v>
      </c>
      <c r="E541" s="13">
        <f t="shared" si="16"/>
        <v>2023</v>
      </c>
      <c r="F541" s="13">
        <f t="shared" si="17"/>
        <v>6</v>
      </c>
    </row>
    <row r="542" spans="1:6" x14ac:dyDescent="0.35">
      <c r="A542" s="2">
        <v>45102</v>
      </c>
      <c r="B542" s="1">
        <v>36</v>
      </c>
      <c r="C542" s="1">
        <v>47.93</v>
      </c>
      <c r="D542" s="1">
        <v>218.74</v>
      </c>
      <c r="E542" s="13">
        <f t="shared" si="16"/>
        <v>2023</v>
      </c>
      <c r="F542" s="13">
        <f t="shared" si="17"/>
        <v>6</v>
      </c>
    </row>
    <row r="543" spans="1:6" x14ac:dyDescent="0.35">
      <c r="A543" s="2">
        <v>45103</v>
      </c>
      <c r="B543" s="1">
        <v>39</v>
      </c>
      <c r="C543" s="1">
        <v>47.69</v>
      </c>
      <c r="D543" s="1">
        <v>155.52000000000001</v>
      </c>
      <c r="E543" s="13">
        <f t="shared" si="16"/>
        <v>2023</v>
      </c>
      <c r="F543" s="13">
        <f t="shared" si="17"/>
        <v>6</v>
      </c>
    </row>
    <row r="544" spans="1:6" x14ac:dyDescent="0.35">
      <c r="A544" s="2">
        <v>45104</v>
      </c>
      <c r="B544" s="1">
        <v>46</v>
      </c>
      <c r="C544" s="1">
        <v>56.49</v>
      </c>
      <c r="D544" s="1">
        <v>192.02</v>
      </c>
      <c r="E544" s="13">
        <f t="shared" si="16"/>
        <v>2023</v>
      </c>
      <c r="F544" s="13">
        <f t="shared" si="17"/>
        <v>6</v>
      </c>
    </row>
    <row r="545" spans="1:6" x14ac:dyDescent="0.35">
      <c r="A545" s="2">
        <v>45105</v>
      </c>
      <c r="B545" s="1">
        <v>35</v>
      </c>
      <c r="C545" s="1">
        <v>56.09</v>
      </c>
      <c r="D545" s="1">
        <v>194.94</v>
      </c>
      <c r="E545" s="13">
        <f t="shared" si="16"/>
        <v>2023</v>
      </c>
      <c r="F545" s="13">
        <f t="shared" si="17"/>
        <v>6</v>
      </c>
    </row>
    <row r="546" spans="1:6" x14ac:dyDescent="0.35">
      <c r="A546" s="2">
        <v>45106</v>
      </c>
      <c r="B546" s="1">
        <v>39</v>
      </c>
      <c r="C546" s="1">
        <v>54.33</v>
      </c>
      <c r="D546" s="1">
        <v>130.38</v>
      </c>
      <c r="E546" s="13">
        <f t="shared" si="16"/>
        <v>2023</v>
      </c>
      <c r="F546" s="13">
        <f t="shared" si="17"/>
        <v>6</v>
      </c>
    </row>
    <row r="547" spans="1:6" x14ac:dyDescent="0.35">
      <c r="A547" s="2">
        <v>45107</v>
      </c>
      <c r="B547" s="1">
        <v>46</v>
      </c>
      <c r="C547" s="1">
        <v>40.200000000000003</v>
      </c>
      <c r="D547" s="1">
        <v>167.54</v>
      </c>
      <c r="E547" s="13">
        <f t="shared" si="16"/>
        <v>2023</v>
      </c>
      <c r="F547" s="13">
        <f t="shared" si="17"/>
        <v>6</v>
      </c>
    </row>
    <row r="548" spans="1:6" x14ac:dyDescent="0.35">
      <c r="A548" s="2">
        <v>45108</v>
      </c>
      <c r="B548" s="1">
        <v>35</v>
      </c>
      <c r="C548" s="1">
        <v>50.88</v>
      </c>
      <c r="D548" s="1">
        <v>190.46</v>
      </c>
      <c r="E548" s="13">
        <f t="shared" si="16"/>
        <v>2023</v>
      </c>
      <c r="F548" s="13">
        <f t="shared" si="17"/>
        <v>7</v>
      </c>
    </row>
    <row r="549" spans="1:6" x14ac:dyDescent="0.35">
      <c r="A549" s="2">
        <v>45109</v>
      </c>
      <c r="B549" s="1">
        <v>40</v>
      </c>
      <c r="C549" s="1">
        <v>45.98</v>
      </c>
      <c r="D549" s="1">
        <v>139.71</v>
      </c>
      <c r="E549" s="13">
        <f t="shared" si="16"/>
        <v>2023</v>
      </c>
      <c r="F549" s="13">
        <f t="shared" si="17"/>
        <v>7</v>
      </c>
    </row>
    <row r="550" spans="1:6" x14ac:dyDescent="0.35">
      <c r="A550" s="2">
        <v>45110</v>
      </c>
      <c r="B550" s="1">
        <v>45</v>
      </c>
      <c r="C550" s="1">
        <v>51.7</v>
      </c>
      <c r="D550" s="1">
        <v>185.42</v>
      </c>
      <c r="E550" s="13">
        <f t="shared" si="16"/>
        <v>2023</v>
      </c>
      <c r="F550" s="13">
        <f t="shared" si="17"/>
        <v>7</v>
      </c>
    </row>
    <row r="551" spans="1:6" x14ac:dyDescent="0.35">
      <c r="A551" s="2">
        <v>45111</v>
      </c>
      <c r="B551" s="1">
        <v>39</v>
      </c>
      <c r="C551" s="1">
        <v>58.23</v>
      </c>
      <c r="D551" s="1">
        <v>165.57</v>
      </c>
      <c r="E551" s="13">
        <f t="shared" si="16"/>
        <v>2023</v>
      </c>
      <c r="F551" s="13">
        <f t="shared" si="17"/>
        <v>7</v>
      </c>
    </row>
    <row r="552" spans="1:6" x14ac:dyDescent="0.35">
      <c r="A552" s="2">
        <v>45112</v>
      </c>
      <c r="B552" s="1">
        <v>39</v>
      </c>
      <c r="C552" s="1">
        <v>58.49</v>
      </c>
      <c r="D552" s="1">
        <v>182.44</v>
      </c>
      <c r="E552" s="13">
        <f t="shared" si="16"/>
        <v>2023</v>
      </c>
      <c r="F552" s="13">
        <f t="shared" si="17"/>
        <v>7</v>
      </c>
    </row>
    <row r="553" spans="1:6" x14ac:dyDescent="0.35">
      <c r="A553" s="2">
        <v>45113</v>
      </c>
      <c r="B553" s="1">
        <v>37</v>
      </c>
      <c r="C553" s="1">
        <v>40.950000000000003</v>
      </c>
      <c r="D553" s="1">
        <v>184.73</v>
      </c>
      <c r="E553" s="13">
        <f t="shared" si="16"/>
        <v>2023</v>
      </c>
      <c r="F553" s="13">
        <f t="shared" si="17"/>
        <v>7</v>
      </c>
    </row>
    <row r="554" spans="1:6" x14ac:dyDescent="0.35">
      <c r="A554" s="2">
        <v>45114</v>
      </c>
      <c r="B554" s="1">
        <v>43</v>
      </c>
      <c r="C554" s="1">
        <v>53.71</v>
      </c>
      <c r="D554" s="1">
        <v>133.44</v>
      </c>
      <c r="E554" s="13">
        <f t="shared" si="16"/>
        <v>2023</v>
      </c>
      <c r="F554" s="13">
        <f t="shared" si="17"/>
        <v>7</v>
      </c>
    </row>
    <row r="555" spans="1:6" x14ac:dyDescent="0.35">
      <c r="A555" s="2">
        <v>45115</v>
      </c>
      <c r="B555" s="1">
        <v>45</v>
      </c>
      <c r="C555" s="1">
        <v>48.93</v>
      </c>
      <c r="D555" s="1">
        <v>149.44999999999999</v>
      </c>
      <c r="E555" s="13">
        <f t="shared" si="16"/>
        <v>2023</v>
      </c>
      <c r="F555" s="13">
        <f t="shared" si="17"/>
        <v>7</v>
      </c>
    </row>
    <row r="556" spans="1:6" x14ac:dyDescent="0.35">
      <c r="A556" s="2">
        <v>45116</v>
      </c>
      <c r="B556" s="1">
        <v>34</v>
      </c>
      <c r="C556" s="1">
        <v>43.97</v>
      </c>
      <c r="D556" s="1">
        <v>148.68</v>
      </c>
      <c r="E556" s="13">
        <f t="shared" si="16"/>
        <v>2023</v>
      </c>
      <c r="F556" s="13">
        <f t="shared" si="17"/>
        <v>7</v>
      </c>
    </row>
    <row r="557" spans="1:6" x14ac:dyDescent="0.35">
      <c r="A557" s="2">
        <v>45117</v>
      </c>
      <c r="B557" s="1">
        <v>36</v>
      </c>
      <c r="C557" s="1">
        <v>42.65</v>
      </c>
      <c r="D557" s="1">
        <v>176.49</v>
      </c>
      <c r="E557" s="13">
        <f t="shared" si="16"/>
        <v>2023</v>
      </c>
      <c r="F557" s="13">
        <f t="shared" si="17"/>
        <v>7</v>
      </c>
    </row>
    <row r="558" spans="1:6" x14ac:dyDescent="0.35">
      <c r="A558" s="2">
        <v>45118</v>
      </c>
      <c r="B558" s="1">
        <v>43</v>
      </c>
      <c r="C558" s="1">
        <v>55.02</v>
      </c>
      <c r="D558" s="1">
        <v>211.08</v>
      </c>
      <c r="E558" s="13">
        <f t="shared" si="16"/>
        <v>2023</v>
      </c>
      <c r="F558" s="13">
        <f t="shared" si="17"/>
        <v>7</v>
      </c>
    </row>
    <row r="559" spans="1:6" x14ac:dyDescent="0.35">
      <c r="A559" s="2">
        <v>45119</v>
      </c>
      <c r="B559" s="1">
        <v>34</v>
      </c>
      <c r="C559" s="1">
        <v>46.63</v>
      </c>
      <c r="D559" s="1">
        <v>215.31</v>
      </c>
      <c r="E559" s="13">
        <f t="shared" si="16"/>
        <v>2023</v>
      </c>
      <c r="F559" s="13">
        <f t="shared" si="17"/>
        <v>7</v>
      </c>
    </row>
    <row r="560" spans="1:6" x14ac:dyDescent="0.35">
      <c r="A560" s="2">
        <v>45120</v>
      </c>
      <c r="B560" s="1">
        <v>45</v>
      </c>
      <c r="C560" s="1">
        <v>54.49</v>
      </c>
      <c r="D560" s="1">
        <v>217.85</v>
      </c>
      <c r="E560" s="13">
        <f t="shared" si="16"/>
        <v>2023</v>
      </c>
      <c r="F560" s="13">
        <f t="shared" si="17"/>
        <v>7</v>
      </c>
    </row>
    <row r="561" spans="1:6" x14ac:dyDescent="0.35">
      <c r="A561" s="2">
        <v>45121</v>
      </c>
      <c r="B561" s="1">
        <v>37</v>
      </c>
      <c r="C561" s="1">
        <v>55.91</v>
      </c>
      <c r="D561" s="1">
        <v>152.08000000000001</v>
      </c>
      <c r="E561" s="13">
        <f t="shared" si="16"/>
        <v>2023</v>
      </c>
      <c r="F561" s="13">
        <f t="shared" si="17"/>
        <v>7</v>
      </c>
    </row>
    <row r="562" spans="1:6" x14ac:dyDescent="0.35">
      <c r="A562" s="2">
        <v>45122</v>
      </c>
      <c r="B562" s="1">
        <v>44</v>
      </c>
      <c r="C562" s="1">
        <v>46.28</v>
      </c>
      <c r="D562" s="1">
        <v>173.25</v>
      </c>
      <c r="E562" s="13">
        <f t="shared" si="16"/>
        <v>2023</v>
      </c>
      <c r="F562" s="13">
        <f t="shared" si="17"/>
        <v>7</v>
      </c>
    </row>
    <row r="563" spans="1:6" x14ac:dyDescent="0.35">
      <c r="A563" s="2">
        <v>45123</v>
      </c>
      <c r="B563" s="1">
        <v>39</v>
      </c>
      <c r="C563" s="1">
        <v>56.08</v>
      </c>
      <c r="D563" s="1">
        <v>208.88</v>
      </c>
      <c r="E563" s="13">
        <f t="shared" si="16"/>
        <v>2023</v>
      </c>
      <c r="F563" s="13">
        <f t="shared" si="17"/>
        <v>7</v>
      </c>
    </row>
    <row r="564" spans="1:6" x14ac:dyDescent="0.35">
      <c r="A564" s="2">
        <v>45124</v>
      </c>
      <c r="B564" s="1">
        <v>46</v>
      </c>
      <c r="C564" s="1">
        <v>55.49</v>
      </c>
      <c r="D564" s="1">
        <v>126.98</v>
      </c>
      <c r="E564" s="13">
        <f t="shared" si="16"/>
        <v>2023</v>
      </c>
      <c r="F564" s="13">
        <f t="shared" si="17"/>
        <v>7</v>
      </c>
    </row>
    <row r="565" spans="1:6" x14ac:dyDescent="0.35">
      <c r="A565" s="2">
        <v>45125</v>
      </c>
      <c r="B565" s="1">
        <v>44</v>
      </c>
      <c r="C565" s="1">
        <v>55.1</v>
      </c>
      <c r="D565" s="1">
        <v>200.37</v>
      </c>
      <c r="E565" s="13">
        <f t="shared" si="16"/>
        <v>2023</v>
      </c>
      <c r="F565" s="13">
        <f t="shared" si="17"/>
        <v>7</v>
      </c>
    </row>
    <row r="566" spans="1:6" x14ac:dyDescent="0.35">
      <c r="A566" s="2">
        <v>45126</v>
      </c>
      <c r="B566" s="1">
        <v>35</v>
      </c>
      <c r="C566" s="1">
        <v>50.36</v>
      </c>
      <c r="D566" s="1">
        <v>194.82</v>
      </c>
      <c r="E566" s="13">
        <f t="shared" si="16"/>
        <v>2023</v>
      </c>
      <c r="F566" s="13">
        <f t="shared" si="17"/>
        <v>7</v>
      </c>
    </row>
    <row r="567" spans="1:6" x14ac:dyDescent="0.35">
      <c r="A567" s="2">
        <v>45127</v>
      </c>
      <c r="B567" s="1">
        <v>43</v>
      </c>
      <c r="C567" s="1">
        <v>54.26</v>
      </c>
      <c r="D567" s="1">
        <v>120.38</v>
      </c>
      <c r="E567" s="13">
        <f t="shared" si="16"/>
        <v>2023</v>
      </c>
      <c r="F567" s="13">
        <f t="shared" si="17"/>
        <v>7</v>
      </c>
    </row>
    <row r="568" spans="1:6" x14ac:dyDescent="0.35">
      <c r="A568" s="2">
        <v>45128</v>
      </c>
      <c r="B568" s="1">
        <v>45</v>
      </c>
      <c r="C568" s="1">
        <v>58.13</v>
      </c>
      <c r="D568" s="1">
        <v>186.16</v>
      </c>
      <c r="E568" s="13">
        <f t="shared" si="16"/>
        <v>2023</v>
      </c>
      <c r="F568" s="13">
        <f t="shared" si="17"/>
        <v>7</v>
      </c>
    </row>
    <row r="569" spans="1:6" x14ac:dyDescent="0.35">
      <c r="A569" s="2">
        <v>45129</v>
      </c>
      <c r="B569" s="1">
        <v>41</v>
      </c>
      <c r="C569" s="1">
        <v>41.45</v>
      </c>
      <c r="D569" s="1">
        <v>180.87</v>
      </c>
      <c r="E569" s="13">
        <f t="shared" si="16"/>
        <v>2023</v>
      </c>
      <c r="F569" s="13">
        <f t="shared" si="17"/>
        <v>7</v>
      </c>
    </row>
    <row r="570" spans="1:6" x14ac:dyDescent="0.35">
      <c r="A570" s="2">
        <v>45130</v>
      </c>
      <c r="B570" s="1">
        <v>36</v>
      </c>
      <c r="C570" s="1">
        <v>46.39</v>
      </c>
      <c r="D570" s="1">
        <v>218.47</v>
      </c>
      <c r="E570" s="13">
        <f t="shared" si="16"/>
        <v>2023</v>
      </c>
      <c r="F570" s="13">
        <f t="shared" si="17"/>
        <v>7</v>
      </c>
    </row>
    <row r="571" spans="1:6" x14ac:dyDescent="0.35">
      <c r="A571" s="2">
        <v>45131</v>
      </c>
      <c r="B571" s="1">
        <v>46</v>
      </c>
      <c r="C571" s="1">
        <v>47.54</v>
      </c>
      <c r="D571" s="1">
        <v>184.42</v>
      </c>
      <c r="E571" s="13">
        <f t="shared" si="16"/>
        <v>2023</v>
      </c>
      <c r="F571" s="13">
        <f t="shared" si="17"/>
        <v>7</v>
      </c>
    </row>
    <row r="572" spans="1:6" x14ac:dyDescent="0.35">
      <c r="A572" s="2">
        <v>45132</v>
      </c>
      <c r="B572" s="1">
        <v>44</v>
      </c>
      <c r="C572" s="1">
        <v>46.62</v>
      </c>
      <c r="D572" s="1">
        <v>191.89</v>
      </c>
      <c r="E572" s="13">
        <f t="shared" si="16"/>
        <v>2023</v>
      </c>
      <c r="F572" s="13">
        <f t="shared" si="17"/>
        <v>7</v>
      </c>
    </row>
    <row r="573" spans="1:6" x14ac:dyDescent="0.35">
      <c r="A573" s="2">
        <v>45133</v>
      </c>
      <c r="B573" s="1">
        <v>37</v>
      </c>
      <c r="C573" s="1">
        <v>57.44</v>
      </c>
      <c r="D573" s="1">
        <v>131.62</v>
      </c>
      <c r="E573" s="13">
        <f t="shared" si="16"/>
        <v>2023</v>
      </c>
      <c r="F573" s="13">
        <f t="shared" si="17"/>
        <v>7</v>
      </c>
    </row>
    <row r="574" spans="1:6" x14ac:dyDescent="0.35">
      <c r="A574" s="2">
        <v>45134</v>
      </c>
      <c r="B574" s="1">
        <v>36</v>
      </c>
      <c r="C574" s="1">
        <v>56.7</v>
      </c>
      <c r="D574" s="1">
        <v>134.88</v>
      </c>
      <c r="E574" s="13">
        <f t="shared" si="16"/>
        <v>2023</v>
      </c>
      <c r="F574" s="13">
        <f t="shared" si="17"/>
        <v>7</v>
      </c>
    </row>
    <row r="575" spans="1:6" x14ac:dyDescent="0.35">
      <c r="A575" s="2">
        <v>45135</v>
      </c>
      <c r="B575" s="1">
        <v>36</v>
      </c>
      <c r="C575" s="1">
        <v>39.619999999999997</v>
      </c>
      <c r="D575" s="1">
        <v>137.47</v>
      </c>
      <c r="E575" s="13">
        <f t="shared" si="16"/>
        <v>2023</v>
      </c>
      <c r="F575" s="13">
        <f t="shared" si="17"/>
        <v>7</v>
      </c>
    </row>
    <row r="576" spans="1:6" x14ac:dyDescent="0.35">
      <c r="A576" s="2">
        <v>45136</v>
      </c>
      <c r="B576" s="1">
        <v>39</v>
      </c>
      <c r="C576" s="1">
        <v>47.8</v>
      </c>
      <c r="D576" s="1">
        <v>150.75</v>
      </c>
      <c r="E576" s="13">
        <f t="shared" si="16"/>
        <v>2023</v>
      </c>
      <c r="F576" s="13">
        <f t="shared" si="17"/>
        <v>7</v>
      </c>
    </row>
    <row r="577" spans="1:6" x14ac:dyDescent="0.35">
      <c r="A577" s="2">
        <v>45137</v>
      </c>
      <c r="B577" s="1">
        <v>42</v>
      </c>
      <c r="C577" s="1">
        <v>40.630000000000003</v>
      </c>
      <c r="D577" s="1">
        <v>204.64</v>
      </c>
      <c r="E577" s="13">
        <f t="shared" si="16"/>
        <v>2023</v>
      </c>
      <c r="F577" s="13">
        <f t="shared" si="17"/>
        <v>7</v>
      </c>
    </row>
    <row r="578" spans="1:6" x14ac:dyDescent="0.35">
      <c r="A578" s="2">
        <v>45138</v>
      </c>
      <c r="B578" s="1">
        <v>46</v>
      </c>
      <c r="C578" s="1">
        <v>42.24</v>
      </c>
      <c r="D578" s="1">
        <v>219.27</v>
      </c>
      <c r="E578" s="13">
        <f t="shared" si="16"/>
        <v>2023</v>
      </c>
      <c r="F578" s="13">
        <f t="shared" si="17"/>
        <v>7</v>
      </c>
    </row>
    <row r="579" spans="1:6" x14ac:dyDescent="0.35">
      <c r="A579" s="2">
        <v>45139</v>
      </c>
      <c r="B579" s="1">
        <v>42</v>
      </c>
      <c r="C579" s="1">
        <v>57.42</v>
      </c>
      <c r="D579" s="1">
        <v>144.03</v>
      </c>
      <c r="E579" s="13">
        <f t="shared" ref="E579:E642" si="18">YEAR(A579)</f>
        <v>2023</v>
      </c>
      <c r="F579" s="13">
        <f t="shared" ref="F579:F642" si="19">MONTH(A579)</f>
        <v>8</v>
      </c>
    </row>
    <row r="580" spans="1:6" x14ac:dyDescent="0.35">
      <c r="A580" s="2">
        <v>45140</v>
      </c>
      <c r="B580" s="1">
        <v>40</v>
      </c>
      <c r="C580" s="1">
        <v>58.4</v>
      </c>
      <c r="D580" s="1">
        <v>129.94999999999999</v>
      </c>
      <c r="E580" s="13">
        <f t="shared" si="18"/>
        <v>2023</v>
      </c>
      <c r="F580" s="13">
        <f t="shared" si="19"/>
        <v>8</v>
      </c>
    </row>
    <row r="581" spans="1:6" x14ac:dyDescent="0.35">
      <c r="A581" s="2">
        <v>45141</v>
      </c>
      <c r="B581" s="1">
        <v>45</v>
      </c>
      <c r="C581" s="1">
        <v>58.22</v>
      </c>
      <c r="D581" s="1">
        <v>183.7</v>
      </c>
      <c r="E581" s="13">
        <f t="shared" si="18"/>
        <v>2023</v>
      </c>
      <c r="F581" s="13">
        <f t="shared" si="19"/>
        <v>8</v>
      </c>
    </row>
    <row r="582" spans="1:6" x14ac:dyDescent="0.35">
      <c r="A582" s="2">
        <v>45142</v>
      </c>
      <c r="B582" s="1">
        <v>39</v>
      </c>
      <c r="C582" s="1">
        <v>43.43</v>
      </c>
      <c r="D582" s="1">
        <v>217.01</v>
      </c>
      <c r="E582" s="13">
        <f t="shared" si="18"/>
        <v>2023</v>
      </c>
      <c r="F582" s="13">
        <f t="shared" si="19"/>
        <v>8</v>
      </c>
    </row>
    <row r="583" spans="1:6" x14ac:dyDescent="0.35">
      <c r="A583" s="2">
        <v>45143</v>
      </c>
      <c r="B583" s="1">
        <v>45</v>
      </c>
      <c r="C583" s="1">
        <v>49.62</v>
      </c>
      <c r="D583" s="1">
        <v>147.53</v>
      </c>
      <c r="E583" s="13">
        <f t="shared" si="18"/>
        <v>2023</v>
      </c>
      <c r="F583" s="13">
        <f t="shared" si="19"/>
        <v>8</v>
      </c>
    </row>
    <row r="584" spans="1:6" x14ac:dyDescent="0.35">
      <c r="A584" s="2">
        <v>45144</v>
      </c>
      <c r="B584" s="1">
        <v>37</v>
      </c>
      <c r="C584" s="1">
        <v>52.94</v>
      </c>
      <c r="D584" s="1">
        <v>188.36</v>
      </c>
      <c r="E584" s="13">
        <f t="shared" si="18"/>
        <v>2023</v>
      </c>
      <c r="F584" s="13">
        <f t="shared" si="19"/>
        <v>8</v>
      </c>
    </row>
    <row r="585" spans="1:6" x14ac:dyDescent="0.35">
      <c r="A585" s="2">
        <v>45145</v>
      </c>
      <c r="B585" s="1">
        <v>40</v>
      </c>
      <c r="C585" s="1">
        <v>48.07</v>
      </c>
      <c r="D585" s="1">
        <v>158.33000000000001</v>
      </c>
      <c r="E585" s="13">
        <f t="shared" si="18"/>
        <v>2023</v>
      </c>
      <c r="F585" s="13">
        <f t="shared" si="19"/>
        <v>8</v>
      </c>
    </row>
    <row r="586" spans="1:6" x14ac:dyDescent="0.35">
      <c r="A586" s="2">
        <v>45146</v>
      </c>
      <c r="B586" s="1">
        <v>46</v>
      </c>
      <c r="C586" s="1">
        <v>49.6</v>
      </c>
      <c r="D586" s="1">
        <v>207.72</v>
      </c>
      <c r="E586" s="13">
        <f t="shared" si="18"/>
        <v>2023</v>
      </c>
      <c r="F586" s="13">
        <f t="shared" si="19"/>
        <v>8</v>
      </c>
    </row>
    <row r="587" spans="1:6" x14ac:dyDescent="0.35">
      <c r="A587" s="2">
        <v>45147</v>
      </c>
      <c r="B587" s="1">
        <v>36</v>
      </c>
      <c r="C587" s="1">
        <v>39.83</v>
      </c>
      <c r="D587" s="1">
        <v>141.11000000000001</v>
      </c>
      <c r="E587" s="13">
        <f t="shared" si="18"/>
        <v>2023</v>
      </c>
      <c r="F587" s="13">
        <f t="shared" si="19"/>
        <v>8</v>
      </c>
    </row>
    <row r="588" spans="1:6" x14ac:dyDescent="0.35">
      <c r="A588" s="2">
        <v>45148</v>
      </c>
      <c r="B588" s="1">
        <v>39</v>
      </c>
      <c r="C588" s="1">
        <v>45.14</v>
      </c>
      <c r="D588" s="1">
        <v>138.27000000000001</v>
      </c>
      <c r="E588" s="13">
        <f t="shared" si="18"/>
        <v>2023</v>
      </c>
      <c r="F588" s="13">
        <f t="shared" si="19"/>
        <v>8</v>
      </c>
    </row>
    <row r="589" spans="1:6" x14ac:dyDescent="0.35">
      <c r="A589" s="2">
        <v>45149</v>
      </c>
      <c r="B589" s="1">
        <v>43</v>
      </c>
      <c r="C589" s="1">
        <v>42.69</v>
      </c>
      <c r="D589" s="1">
        <v>133.09</v>
      </c>
      <c r="E589" s="13">
        <f t="shared" si="18"/>
        <v>2023</v>
      </c>
      <c r="F589" s="13">
        <f t="shared" si="19"/>
        <v>8</v>
      </c>
    </row>
    <row r="590" spans="1:6" x14ac:dyDescent="0.35">
      <c r="A590" s="2">
        <v>45150</v>
      </c>
      <c r="B590" s="1">
        <v>43</v>
      </c>
      <c r="C590" s="1">
        <v>40.65</v>
      </c>
      <c r="D590" s="1">
        <v>121.94</v>
      </c>
      <c r="E590" s="13">
        <f t="shared" si="18"/>
        <v>2023</v>
      </c>
      <c r="F590" s="13">
        <f t="shared" si="19"/>
        <v>8</v>
      </c>
    </row>
    <row r="591" spans="1:6" x14ac:dyDescent="0.35">
      <c r="A591" s="2">
        <v>45151</v>
      </c>
      <c r="B591" s="1">
        <v>40</v>
      </c>
      <c r="C591" s="1">
        <v>49.83</v>
      </c>
      <c r="D591" s="1">
        <v>193</v>
      </c>
      <c r="E591" s="13">
        <f t="shared" si="18"/>
        <v>2023</v>
      </c>
      <c r="F591" s="13">
        <f t="shared" si="19"/>
        <v>8</v>
      </c>
    </row>
    <row r="592" spans="1:6" x14ac:dyDescent="0.35">
      <c r="A592" s="2">
        <v>45152</v>
      </c>
      <c r="B592" s="1">
        <v>37</v>
      </c>
      <c r="C592" s="1">
        <v>50.76</v>
      </c>
      <c r="D592" s="1">
        <v>200.52</v>
      </c>
      <c r="E592" s="13">
        <f t="shared" si="18"/>
        <v>2023</v>
      </c>
      <c r="F592" s="13">
        <f t="shared" si="19"/>
        <v>8</v>
      </c>
    </row>
    <row r="593" spans="1:6" x14ac:dyDescent="0.35">
      <c r="A593" s="2">
        <v>45153</v>
      </c>
      <c r="B593" s="1">
        <v>37</v>
      </c>
      <c r="C593" s="1">
        <v>55.48</v>
      </c>
      <c r="D593" s="1">
        <v>175.09</v>
      </c>
      <c r="E593" s="13">
        <f t="shared" si="18"/>
        <v>2023</v>
      </c>
      <c r="F593" s="13">
        <f t="shared" si="19"/>
        <v>8</v>
      </c>
    </row>
    <row r="594" spans="1:6" x14ac:dyDescent="0.35">
      <c r="A594" s="2">
        <v>45154</v>
      </c>
      <c r="B594" s="1">
        <v>39</v>
      </c>
      <c r="C594" s="1">
        <v>50.66</v>
      </c>
      <c r="D594" s="1">
        <v>121.88</v>
      </c>
      <c r="E594" s="13">
        <f t="shared" si="18"/>
        <v>2023</v>
      </c>
      <c r="F594" s="13">
        <f t="shared" si="19"/>
        <v>8</v>
      </c>
    </row>
    <row r="595" spans="1:6" x14ac:dyDescent="0.35">
      <c r="A595" s="2">
        <v>45155</v>
      </c>
      <c r="B595" s="1">
        <v>39</v>
      </c>
      <c r="C595" s="1">
        <v>51.45</v>
      </c>
      <c r="D595" s="1">
        <v>144.66999999999999</v>
      </c>
      <c r="E595" s="13">
        <f t="shared" si="18"/>
        <v>2023</v>
      </c>
      <c r="F595" s="13">
        <f t="shared" si="19"/>
        <v>8</v>
      </c>
    </row>
    <row r="596" spans="1:6" x14ac:dyDescent="0.35">
      <c r="A596" s="2">
        <v>45156</v>
      </c>
      <c r="B596" s="1">
        <v>41</v>
      </c>
      <c r="C596" s="1">
        <v>47.06</v>
      </c>
      <c r="D596" s="1">
        <v>135.94999999999999</v>
      </c>
      <c r="E596" s="13">
        <f t="shared" si="18"/>
        <v>2023</v>
      </c>
      <c r="F596" s="13">
        <f t="shared" si="19"/>
        <v>8</v>
      </c>
    </row>
    <row r="597" spans="1:6" x14ac:dyDescent="0.35">
      <c r="A597" s="2">
        <v>45157</v>
      </c>
      <c r="B597" s="1">
        <v>39</v>
      </c>
      <c r="C597" s="1">
        <v>46.82</v>
      </c>
      <c r="D597" s="1">
        <v>124.3</v>
      </c>
      <c r="E597" s="13">
        <f t="shared" si="18"/>
        <v>2023</v>
      </c>
      <c r="F597" s="13">
        <f t="shared" si="19"/>
        <v>8</v>
      </c>
    </row>
    <row r="598" spans="1:6" x14ac:dyDescent="0.35">
      <c r="A598" s="2">
        <v>45158</v>
      </c>
      <c r="B598" s="1">
        <v>47</v>
      </c>
      <c r="C598" s="1">
        <v>49.53</v>
      </c>
      <c r="D598" s="1">
        <v>216.67</v>
      </c>
      <c r="E598" s="13">
        <f t="shared" si="18"/>
        <v>2023</v>
      </c>
      <c r="F598" s="13">
        <f t="shared" si="19"/>
        <v>8</v>
      </c>
    </row>
    <row r="599" spans="1:6" x14ac:dyDescent="0.35">
      <c r="A599" s="2">
        <v>45159</v>
      </c>
      <c r="B599" s="1">
        <v>39</v>
      </c>
      <c r="C599" s="1">
        <v>54.22</v>
      </c>
      <c r="D599" s="1">
        <v>186.09</v>
      </c>
      <c r="E599" s="13">
        <f t="shared" si="18"/>
        <v>2023</v>
      </c>
      <c r="F599" s="13">
        <f t="shared" si="19"/>
        <v>8</v>
      </c>
    </row>
    <row r="600" spans="1:6" x14ac:dyDescent="0.35">
      <c r="A600" s="2">
        <v>45160</v>
      </c>
      <c r="B600" s="1">
        <v>48</v>
      </c>
      <c r="C600" s="1">
        <v>53.13</v>
      </c>
      <c r="D600" s="1">
        <v>181.39</v>
      </c>
      <c r="E600" s="13">
        <f t="shared" si="18"/>
        <v>2023</v>
      </c>
      <c r="F600" s="13">
        <f t="shared" si="19"/>
        <v>8</v>
      </c>
    </row>
    <row r="601" spans="1:6" x14ac:dyDescent="0.35">
      <c r="A601" s="2">
        <v>45161</v>
      </c>
      <c r="B601" s="1">
        <v>47</v>
      </c>
      <c r="C601" s="1">
        <v>47.07</v>
      </c>
      <c r="D601" s="1">
        <v>132.21</v>
      </c>
      <c r="E601" s="13">
        <f t="shared" si="18"/>
        <v>2023</v>
      </c>
      <c r="F601" s="13">
        <f t="shared" si="19"/>
        <v>8</v>
      </c>
    </row>
    <row r="602" spans="1:6" x14ac:dyDescent="0.35">
      <c r="A602" s="2">
        <v>45162</v>
      </c>
      <c r="B602" s="1">
        <v>41</v>
      </c>
      <c r="C602" s="1">
        <v>47.31</v>
      </c>
      <c r="D602" s="1">
        <v>172.77</v>
      </c>
      <c r="E602" s="13">
        <f t="shared" si="18"/>
        <v>2023</v>
      </c>
      <c r="F602" s="13">
        <f t="shared" si="19"/>
        <v>8</v>
      </c>
    </row>
    <row r="603" spans="1:6" x14ac:dyDescent="0.35">
      <c r="A603" s="2">
        <v>45163</v>
      </c>
      <c r="B603" s="1">
        <v>38</v>
      </c>
      <c r="C603" s="1">
        <v>50.83</v>
      </c>
      <c r="D603" s="1">
        <v>193.83</v>
      </c>
      <c r="E603" s="13">
        <f t="shared" si="18"/>
        <v>2023</v>
      </c>
      <c r="F603" s="13">
        <f t="shared" si="19"/>
        <v>8</v>
      </c>
    </row>
    <row r="604" spans="1:6" x14ac:dyDescent="0.35">
      <c r="A604" s="2">
        <v>45164</v>
      </c>
      <c r="B604" s="1">
        <v>42</v>
      </c>
      <c r="C604" s="1">
        <v>58.43</v>
      </c>
      <c r="D604" s="1">
        <v>164.39</v>
      </c>
      <c r="E604" s="13">
        <f t="shared" si="18"/>
        <v>2023</v>
      </c>
      <c r="F604" s="13">
        <f t="shared" si="19"/>
        <v>8</v>
      </c>
    </row>
    <row r="605" spans="1:6" x14ac:dyDescent="0.35">
      <c r="A605" s="2">
        <v>45165</v>
      </c>
      <c r="B605" s="1">
        <v>42</v>
      </c>
      <c r="C605" s="1">
        <v>43.56</v>
      </c>
      <c r="D605" s="1">
        <v>186.56</v>
      </c>
      <c r="E605" s="13">
        <f t="shared" si="18"/>
        <v>2023</v>
      </c>
      <c r="F605" s="13">
        <f t="shared" si="19"/>
        <v>8</v>
      </c>
    </row>
    <row r="606" spans="1:6" x14ac:dyDescent="0.35">
      <c r="A606" s="2">
        <v>45166</v>
      </c>
      <c r="B606" s="1">
        <v>46</v>
      </c>
      <c r="C606" s="1">
        <v>42.45</v>
      </c>
      <c r="D606" s="1">
        <v>146.33000000000001</v>
      </c>
      <c r="E606" s="13">
        <f t="shared" si="18"/>
        <v>2023</v>
      </c>
      <c r="F606" s="13">
        <f t="shared" si="19"/>
        <v>8</v>
      </c>
    </row>
    <row r="607" spans="1:6" x14ac:dyDescent="0.35">
      <c r="A607" s="2">
        <v>45167</v>
      </c>
      <c r="B607" s="1">
        <v>38</v>
      </c>
      <c r="C607" s="1">
        <v>58.13</v>
      </c>
      <c r="D607" s="1">
        <v>159.04</v>
      </c>
      <c r="E607" s="13">
        <f t="shared" si="18"/>
        <v>2023</v>
      </c>
      <c r="F607" s="13">
        <f t="shared" si="19"/>
        <v>8</v>
      </c>
    </row>
    <row r="608" spans="1:6" x14ac:dyDescent="0.35">
      <c r="A608" s="2">
        <v>45168</v>
      </c>
      <c r="B608" s="1">
        <v>36</v>
      </c>
      <c r="C608" s="1">
        <v>47.55</v>
      </c>
      <c r="D608" s="1">
        <v>196.69</v>
      </c>
      <c r="E608" s="13">
        <f t="shared" si="18"/>
        <v>2023</v>
      </c>
      <c r="F608" s="13">
        <f t="shared" si="19"/>
        <v>8</v>
      </c>
    </row>
    <row r="609" spans="1:6" x14ac:dyDescent="0.35">
      <c r="A609" s="2">
        <v>45169</v>
      </c>
      <c r="B609" s="1">
        <v>37</v>
      </c>
      <c r="C609" s="1">
        <v>47.93</v>
      </c>
      <c r="D609" s="1">
        <v>123.47</v>
      </c>
      <c r="E609" s="13">
        <f t="shared" si="18"/>
        <v>2023</v>
      </c>
      <c r="F609" s="13">
        <f t="shared" si="19"/>
        <v>8</v>
      </c>
    </row>
    <row r="610" spans="1:6" x14ac:dyDescent="0.35">
      <c r="A610" s="2">
        <v>45170</v>
      </c>
      <c r="B610" s="1">
        <v>49</v>
      </c>
      <c r="C610" s="1">
        <v>44.28</v>
      </c>
      <c r="D610" s="1">
        <v>193</v>
      </c>
      <c r="E610" s="13">
        <f t="shared" si="18"/>
        <v>2023</v>
      </c>
      <c r="F610" s="13">
        <f t="shared" si="19"/>
        <v>9</v>
      </c>
    </row>
    <row r="611" spans="1:6" x14ac:dyDescent="0.35">
      <c r="A611" s="2">
        <v>45171</v>
      </c>
      <c r="B611" s="1">
        <v>40</v>
      </c>
      <c r="C611" s="1">
        <v>41.5</v>
      </c>
      <c r="D611" s="1">
        <v>133.79</v>
      </c>
      <c r="E611" s="13">
        <f t="shared" si="18"/>
        <v>2023</v>
      </c>
      <c r="F611" s="13">
        <f t="shared" si="19"/>
        <v>9</v>
      </c>
    </row>
    <row r="612" spans="1:6" x14ac:dyDescent="0.35">
      <c r="A612" s="2">
        <v>45172</v>
      </c>
      <c r="B612" s="1">
        <v>40</v>
      </c>
      <c r="C612" s="1">
        <v>40.76</v>
      </c>
      <c r="D612" s="1">
        <v>149.94</v>
      </c>
      <c r="E612" s="13">
        <f t="shared" si="18"/>
        <v>2023</v>
      </c>
      <c r="F612" s="13">
        <f t="shared" si="19"/>
        <v>9</v>
      </c>
    </row>
    <row r="613" spans="1:6" x14ac:dyDescent="0.35">
      <c r="A613" s="2">
        <v>45173</v>
      </c>
      <c r="B613" s="1">
        <v>37</v>
      </c>
      <c r="C613" s="1">
        <v>52.16</v>
      </c>
      <c r="D613" s="1">
        <v>184.89</v>
      </c>
      <c r="E613" s="13">
        <f t="shared" si="18"/>
        <v>2023</v>
      </c>
      <c r="F613" s="13">
        <f t="shared" si="19"/>
        <v>9</v>
      </c>
    </row>
    <row r="614" spans="1:6" x14ac:dyDescent="0.35">
      <c r="A614" s="2">
        <v>45174</v>
      </c>
      <c r="B614" s="1">
        <v>45</v>
      </c>
      <c r="C614" s="1">
        <v>48.41</v>
      </c>
      <c r="D614" s="1">
        <v>206.24</v>
      </c>
      <c r="E614" s="13">
        <f t="shared" si="18"/>
        <v>2023</v>
      </c>
      <c r="F614" s="13">
        <f t="shared" si="19"/>
        <v>9</v>
      </c>
    </row>
    <row r="615" spans="1:6" x14ac:dyDescent="0.35">
      <c r="A615" s="2">
        <v>45175</v>
      </c>
      <c r="B615" s="1">
        <v>38</v>
      </c>
      <c r="C615" s="1">
        <v>39.270000000000003</v>
      </c>
      <c r="D615" s="1">
        <v>200.65</v>
      </c>
      <c r="E615" s="13">
        <f t="shared" si="18"/>
        <v>2023</v>
      </c>
      <c r="F615" s="13">
        <f t="shared" si="19"/>
        <v>9</v>
      </c>
    </row>
    <row r="616" spans="1:6" x14ac:dyDescent="0.35">
      <c r="A616" s="2">
        <v>45176</v>
      </c>
      <c r="B616" s="1">
        <v>41</v>
      </c>
      <c r="C616" s="1">
        <v>46.94</v>
      </c>
      <c r="D616" s="1">
        <v>129.38</v>
      </c>
      <c r="E616" s="13">
        <f t="shared" si="18"/>
        <v>2023</v>
      </c>
      <c r="F616" s="13">
        <f t="shared" si="19"/>
        <v>9</v>
      </c>
    </row>
    <row r="617" spans="1:6" x14ac:dyDescent="0.35">
      <c r="A617" s="2">
        <v>45177</v>
      </c>
      <c r="B617" s="1">
        <v>46</v>
      </c>
      <c r="C617" s="1">
        <v>45.3</v>
      </c>
      <c r="D617" s="1">
        <v>133.1</v>
      </c>
      <c r="E617" s="13">
        <f t="shared" si="18"/>
        <v>2023</v>
      </c>
      <c r="F617" s="13">
        <f t="shared" si="19"/>
        <v>9</v>
      </c>
    </row>
    <row r="618" spans="1:6" x14ac:dyDescent="0.35">
      <c r="A618" s="2">
        <v>45178</v>
      </c>
      <c r="B618" s="1">
        <v>43</v>
      </c>
      <c r="C618" s="1">
        <v>43.89</v>
      </c>
      <c r="D618" s="1">
        <v>213.22</v>
      </c>
      <c r="E618" s="13">
        <f t="shared" si="18"/>
        <v>2023</v>
      </c>
      <c r="F618" s="13">
        <f t="shared" si="19"/>
        <v>9</v>
      </c>
    </row>
    <row r="619" spans="1:6" x14ac:dyDescent="0.35">
      <c r="A619" s="2">
        <v>45179</v>
      </c>
      <c r="B619" s="1">
        <v>39</v>
      </c>
      <c r="C619" s="1">
        <v>51.21</v>
      </c>
      <c r="D619" s="1">
        <v>209.37</v>
      </c>
      <c r="E619" s="13">
        <f t="shared" si="18"/>
        <v>2023</v>
      </c>
      <c r="F619" s="13">
        <f t="shared" si="19"/>
        <v>9</v>
      </c>
    </row>
    <row r="620" spans="1:6" x14ac:dyDescent="0.35">
      <c r="A620" s="2">
        <v>45180</v>
      </c>
      <c r="B620" s="1">
        <v>46</v>
      </c>
      <c r="C620" s="1">
        <v>43.11</v>
      </c>
      <c r="D620" s="1">
        <v>143.80000000000001</v>
      </c>
      <c r="E620" s="13">
        <f t="shared" si="18"/>
        <v>2023</v>
      </c>
      <c r="F620" s="13">
        <f t="shared" si="19"/>
        <v>9</v>
      </c>
    </row>
    <row r="621" spans="1:6" x14ac:dyDescent="0.35">
      <c r="A621" s="2">
        <v>45181</v>
      </c>
      <c r="B621" s="1">
        <v>43</v>
      </c>
      <c r="C621" s="1">
        <v>47.03</v>
      </c>
      <c r="D621" s="1">
        <v>122.93</v>
      </c>
      <c r="E621" s="13">
        <f t="shared" si="18"/>
        <v>2023</v>
      </c>
      <c r="F621" s="13">
        <f t="shared" si="19"/>
        <v>9</v>
      </c>
    </row>
    <row r="622" spans="1:6" x14ac:dyDescent="0.35">
      <c r="A622" s="2">
        <v>45182</v>
      </c>
      <c r="B622" s="1">
        <v>43</v>
      </c>
      <c r="C622" s="1">
        <v>51.58</v>
      </c>
      <c r="D622" s="1">
        <v>166.39</v>
      </c>
      <c r="E622" s="13">
        <f t="shared" si="18"/>
        <v>2023</v>
      </c>
      <c r="F622" s="13">
        <f t="shared" si="19"/>
        <v>9</v>
      </c>
    </row>
    <row r="623" spans="1:6" x14ac:dyDescent="0.35">
      <c r="A623" s="2">
        <v>45183</v>
      </c>
      <c r="B623" s="1">
        <v>44</v>
      </c>
      <c r="C623" s="1">
        <v>52.9</v>
      </c>
      <c r="D623" s="1">
        <v>218.78</v>
      </c>
      <c r="E623" s="13">
        <f t="shared" si="18"/>
        <v>2023</v>
      </c>
      <c r="F623" s="13">
        <f t="shared" si="19"/>
        <v>9</v>
      </c>
    </row>
    <row r="624" spans="1:6" x14ac:dyDescent="0.35">
      <c r="A624" s="2">
        <v>45184</v>
      </c>
      <c r="B624" s="1">
        <v>38</v>
      </c>
      <c r="C624" s="1">
        <v>41.43</v>
      </c>
      <c r="D624" s="1">
        <v>127.61</v>
      </c>
      <c r="E624" s="13">
        <f t="shared" si="18"/>
        <v>2023</v>
      </c>
      <c r="F624" s="13">
        <f t="shared" si="19"/>
        <v>9</v>
      </c>
    </row>
    <row r="625" spans="1:6" x14ac:dyDescent="0.35">
      <c r="A625" s="2">
        <v>45185</v>
      </c>
      <c r="B625" s="1">
        <v>39</v>
      </c>
      <c r="C625" s="1">
        <v>45.74</v>
      </c>
      <c r="D625" s="1">
        <v>125.31</v>
      </c>
      <c r="E625" s="13">
        <f t="shared" si="18"/>
        <v>2023</v>
      </c>
      <c r="F625" s="13">
        <f t="shared" si="19"/>
        <v>9</v>
      </c>
    </row>
    <row r="626" spans="1:6" x14ac:dyDescent="0.35">
      <c r="A626" s="2">
        <v>45186</v>
      </c>
      <c r="B626" s="1">
        <v>49</v>
      </c>
      <c r="C626" s="1">
        <v>39.43</v>
      </c>
      <c r="D626" s="1">
        <v>153.44</v>
      </c>
      <c r="E626" s="13">
        <f t="shared" si="18"/>
        <v>2023</v>
      </c>
      <c r="F626" s="13">
        <f t="shared" si="19"/>
        <v>9</v>
      </c>
    </row>
    <row r="627" spans="1:6" x14ac:dyDescent="0.35">
      <c r="A627" s="2">
        <v>45187</v>
      </c>
      <c r="B627" s="1">
        <v>47</v>
      </c>
      <c r="C627" s="1">
        <v>40.53</v>
      </c>
      <c r="D627" s="1">
        <v>185.72</v>
      </c>
      <c r="E627" s="13">
        <f t="shared" si="18"/>
        <v>2023</v>
      </c>
      <c r="F627" s="13">
        <f t="shared" si="19"/>
        <v>9</v>
      </c>
    </row>
    <row r="628" spans="1:6" x14ac:dyDescent="0.35">
      <c r="A628" s="2">
        <v>45188</v>
      </c>
      <c r="B628" s="1">
        <v>37</v>
      </c>
      <c r="C628" s="1">
        <v>48.15</v>
      </c>
      <c r="D628" s="1">
        <v>131.91999999999999</v>
      </c>
      <c r="E628" s="13">
        <f t="shared" si="18"/>
        <v>2023</v>
      </c>
      <c r="F628" s="13">
        <f t="shared" si="19"/>
        <v>9</v>
      </c>
    </row>
    <row r="629" spans="1:6" x14ac:dyDescent="0.35">
      <c r="A629" s="2">
        <v>45189</v>
      </c>
      <c r="B629" s="1">
        <v>48</v>
      </c>
      <c r="C629" s="1">
        <v>58.5</v>
      </c>
      <c r="D629" s="1">
        <v>147.22</v>
      </c>
      <c r="E629" s="13">
        <f t="shared" si="18"/>
        <v>2023</v>
      </c>
      <c r="F629" s="13">
        <f t="shared" si="19"/>
        <v>9</v>
      </c>
    </row>
    <row r="630" spans="1:6" x14ac:dyDescent="0.35">
      <c r="A630" s="2">
        <v>45190</v>
      </c>
      <c r="B630" s="1">
        <v>46</v>
      </c>
      <c r="C630" s="1">
        <v>57.23</v>
      </c>
      <c r="D630" s="1">
        <v>137.58000000000001</v>
      </c>
      <c r="E630" s="13">
        <f t="shared" si="18"/>
        <v>2023</v>
      </c>
      <c r="F630" s="13">
        <f t="shared" si="19"/>
        <v>9</v>
      </c>
    </row>
    <row r="631" spans="1:6" x14ac:dyDescent="0.35">
      <c r="A631" s="2">
        <v>45191</v>
      </c>
      <c r="B631" s="1">
        <v>40</v>
      </c>
      <c r="C631" s="1">
        <v>55.98</v>
      </c>
      <c r="D631" s="1">
        <v>137.33000000000001</v>
      </c>
      <c r="E631" s="13">
        <f t="shared" si="18"/>
        <v>2023</v>
      </c>
      <c r="F631" s="13">
        <f t="shared" si="19"/>
        <v>9</v>
      </c>
    </row>
    <row r="632" spans="1:6" x14ac:dyDescent="0.35">
      <c r="A632" s="2">
        <v>45192</v>
      </c>
      <c r="B632" s="1">
        <v>44</v>
      </c>
      <c r="C632" s="1">
        <v>47.23</v>
      </c>
      <c r="D632" s="1">
        <v>139.03</v>
      </c>
      <c r="E632" s="13">
        <f t="shared" si="18"/>
        <v>2023</v>
      </c>
      <c r="F632" s="13">
        <f t="shared" si="19"/>
        <v>9</v>
      </c>
    </row>
    <row r="633" spans="1:6" x14ac:dyDescent="0.35">
      <c r="A633" s="2">
        <v>45193</v>
      </c>
      <c r="B633" s="1">
        <v>49</v>
      </c>
      <c r="C633" s="1">
        <v>44.41</v>
      </c>
      <c r="D633" s="1">
        <v>210.75</v>
      </c>
      <c r="E633" s="13">
        <f t="shared" si="18"/>
        <v>2023</v>
      </c>
      <c r="F633" s="13">
        <f t="shared" si="19"/>
        <v>9</v>
      </c>
    </row>
    <row r="634" spans="1:6" x14ac:dyDescent="0.35">
      <c r="A634" s="2">
        <v>45194</v>
      </c>
      <c r="B634" s="1">
        <v>47</v>
      </c>
      <c r="C634" s="1">
        <v>46.01</v>
      </c>
      <c r="D634" s="1">
        <v>208.34</v>
      </c>
      <c r="E634" s="13">
        <f t="shared" si="18"/>
        <v>2023</v>
      </c>
      <c r="F634" s="13">
        <f t="shared" si="19"/>
        <v>9</v>
      </c>
    </row>
    <row r="635" spans="1:6" x14ac:dyDescent="0.35">
      <c r="A635" s="2">
        <v>45195</v>
      </c>
      <c r="B635" s="1">
        <v>47</v>
      </c>
      <c r="C635" s="1">
        <v>42</v>
      </c>
      <c r="D635" s="1">
        <v>142.37</v>
      </c>
      <c r="E635" s="13">
        <f t="shared" si="18"/>
        <v>2023</v>
      </c>
      <c r="F635" s="13">
        <f t="shared" si="19"/>
        <v>9</v>
      </c>
    </row>
    <row r="636" spans="1:6" x14ac:dyDescent="0.35">
      <c r="A636" s="2">
        <v>45196</v>
      </c>
      <c r="B636" s="1">
        <v>50</v>
      </c>
      <c r="C636" s="1">
        <v>54.7</v>
      </c>
      <c r="D636" s="1">
        <v>191.84</v>
      </c>
      <c r="E636" s="13">
        <f t="shared" si="18"/>
        <v>2023</v>
      </c>
      <c r="F636" s="13">
        <f t="shared" si="19"/>
        <v>9</v>
      </c>
    </row>
    <row r="637" spans="1:6" x14ac:dyDescent="0.35">
      <c r="A637" s="2">
        <v>45197</v>
      </c>
      <c r="B637" s="1">
        <v>50</v>
      </c>
      <c r="C637" s="1">
        <v>44.7</v>
      </c>
      <c r="D637" s="1">
        <v>212.48</v>
      </c>
      <c r="E637" s="13">
        <f t="shared" si="18"/>
        <v>2023</v>
      </c>
      <c r="F637" s="13">
        <f t="shared" si="19"/>
        <v>9</v>
      </c>
    </row>
    <row r="638" spans="1:6" x14ac:dyDescent="0.35">
      <c r="A638" s="2">
        <v>45198</v>
      </c>
      <c r="B638" s="1">
        <v>45</v>
      </c>
      <c r="C638" s="1">
        <v>41.99</v>
      </c>
      <c r="D638" s="1">
        <v>122.17</v>
      </c>
      <c r="E638" s="13">
        <f t="shared" si="18"/>
        <v>2023</v>
      </c>
      <c r="F638" s="13">
        <f t="shared" si="19"/>
        <v>9</v>
      </c>
    </row>
    <row r="639" spans="1:6" x14ac:dyDescent="0.35">
      <c r="A639" s="2">
        <v>45199</v>
      </c>
      <c r="B639" s="1">
        <v>39</v>
      </c>
      <c r="C639" s="1">
        <v>47.1</v>
      </c>
      <c r="D639" s="1">
        <v>159.72999999999999</v>
      </c>
      <c r="E639" s="13">
        <f t="shared" si="18"/>
        <v>2023</v>
      </c>
      <c r="F639" s="13">
        <f t="shared" si="19"/>
        <v>9</v>
      </c>
    </row>
    <row r="640" spans="1:6" x14ac:dyDescent="0.35">
      <c r="A640" s="2">
        <v>45200</v>
      </c>
      <c r="B640" s="1">
        <v>39</v>
      </c>
      <c r="C640" s="1">
        <v>48.53</v>
      </c>
      <c r="D640" s="1">
        <v>195.5</v>
      </c>
      <c r="E640" s="13">
        <f t="shared" si="18"/>
        <v>2023</v>
      </c>
      <c r="F640" s="13">
        <f t="shared" si="19"/>
        <v>10</v>
      </c>
    </row>
    <row r="641" spans="1:6" x14ac:dyDescent="0.35">
      <c r="A641" s="2">
        <v>45201</v>
      </c>
      <c r="B641" s="1">
        <v>48</v>
      </c>
      <c r="C641" s="1">
        <v>57.99</v>
      </c>
      <c r="D641" s="1">
        <v>168.6</v>
      </c>
      <c r="E641" s="13">
        <f t="shared" si="18"/>
        <v>2023</v>
      </c>
      <c r="F641" s="13">
        <f t="shared" si="19"/>
        <v>10</v>
      </c>
    </row>
    <row r="642" spans="1:6" x14ac:dyDescent="0.35">
      <c r="A642" s="2">
        <v>45202</v>
      </c>
      <c r="B642" s="1">
        <v>42</v>
      </c>
      <c r="C642" s="1">
        <v>47.45</v>
      </c>
      <c r="D642" s="1">
        <v>190.09</v>
      </c>
      <c r="E642" s="13">
        <f t="shared" si="18"/>
        <v>2023</v>
      </c>
      <c r="F642" s="13">
        <f t="shared" si="19"/>
        <v>10</v>
      </c>
    </row>
    <row r="643" spans="1:6" x14ac:dyDescent="0.35">
      <c r="A643" s="2">
        <v>45203</v>
      </c>
      <c r="B643" s="1">
        <v>44</v>
      </c>
      <c r="C643" s="1">
        <v>52.98</v>
      </c>
      <c r="D643" s="1">
        <v>183.71</v>
      </c>
      <c r="E643" s="13">
        <f t="shared" ref="E643:E706" si="20">YEAR(A643)</f>
        <v>2023</v>
      </c>
      <c r="F643" s="13">
        <f t="shared" ref="F643:F706" si="21">MONTH(A643)</f>
        <v>10</v>
      </c>
    </row>
    <row r="644" spans="1:6" x14ac:dyDescent="0.35">
      <c r="A644" s="2">
        <v>45204</v>
      </c>
      <c r="B644" s="1">
        <v>46</v>
      </c>
      <c r="C644" s="1">
        <v>45.07</v>
      </c>
      <c r="D644" s="1">
        <v>159.71</v>
      </c>
      <c r="E644" s="13">
        <f t="shared" si="20"/>
        <v>2023</v>
      </c>
      <c r="F644" s="13">
        <f t="shared" si="21"/>
        <v>10</v>
      </c>
    </row>
    <row r="645" spans="1:6" x14ac:dyDescent="0.35">
      <c r="A645" s="2">
        <v>45205</v>
      </c>
      <c r="B645" s="1">
        <v>44</v>
      </c>
      <c r="C645" s="1">
        <v>50.34</v>
      </c>
      <c r="D645" s="1">
        <v>162.51</v>
      </c>
      <c r="E645" s="13">
        <f t="shared" si="20"/>
        <v>2023</v>
      </c>
      <c r="F645" s="13">
        <f t="shared" si="21"/>
        <v>10</v>
      </c>
    </row>
    <row r="646" spans="1:6" x14ac:dyDescent="0.35">
      <c r="A646" s="2">
        <v>45206</v>
      </c>
      <c r="B646" s="1">
        <v>46</v>
      </c>
      <c r="C646" s="1">
        <v>42.23</v>
      </c>
      <c r="D646" s="1">
        <v>134.74</v>
      </c>
      <c r="E646" s="13">
        <f t="shared" si="20"/>
        <v>2023</v>
      </c>
      <c r="F646" s="13">
        <f t="shared" si="21"/>
        <v>10</v>
      </c>
    </row>
    <row r="647" spans="1:6" x14ac:dyDescent="0.35">
      <c r="A647" s="2">
        <v>45207</v>
      </c>
      <c r="B647" s="1">
        <v>46</v>
      </c>
      <c r="C647" s="1">
        <v>46.64</v>
      </c>
      <c r="D647" s="1">
        <v>128.63999999999999</v>
      </c>
      <c r="E647" s="13">
        <f t="shared" si="20"/>
        <v>2023</v>
      </c>
      <c r="F647" s="13">
        <f t="shared" si="21"/>
        <v>10</v>
      </c>
    </row>
    <row r="648" spans="1:6" x14ac:dyDescent="0.35">
      <c r="A648" s="2">
        <v>45208</v>
      </c>
      <c r="B648" s="1">
        <v>44</v>
      </c>
      <c r="C648" s="1">
        <v>41.75</v>
      </c>
      <c r="D648" s="1">
        <v>159.35</v>
      </c>
      <c r="E648" s="13">
        <f t="shared" si="20"/>
        <v>2023</v>
      </c>
      <c r="F648" s="13">
        <f t="shared" si="21"/>
        <v>10</v>
      </c>
    </row>
    <row r="649" spans="1:6" x14ac:dyDescent="0.35">
      <c r="A649" s="2">
        <v>45209</v>
      </c>
      <c r="B649" s="1">
        <v>39</v>
      </c>
      <c r="C649" s="1">
        <v>39.450000000000003</v>
      </c>
      <c r="D649" s="1">
        <v>136.65</v>
      </c>
      <c r="E649" s="13">
        <f t="shared" si="20"/>
        <v>2023</v>
      </c>
      <c r="F649" s="13">
        <f t="shared" si="21"/>
        <v>10</v>
      </c>
    </row>
    <row r="650" spans="1:6" x14ac:dyDescent="0.35">
      <c r="A650" s="2">
        <v>45210</v>
      </c>
      <c r="B650" s="1">
        <v>48</v>
      </c>
      <c r="C650" s="1">
        <v>45.72</v>
      </c>
      <c r="D650" s="1">
        <v>158.66999999999999</v>
      </c>
      <c r="E650" s="13">
        <f t="shared" si="20"/>
        <v>2023</v>
      </c>
      <c r="F650" s="13">
        <f t="shared" si="21"/>
        <v>10</v>
      </c>
    </row>
    <row r="651" spans="1:6" x14ac:dyDescent="0.35">
      <c r="A651" s="2">
        <v>45211</v>
      </c>
      <c r="B651" s="1">
        <v>43</v>
      </c>
      <c r="C651" s="1">
        <v>46.65</v>
      </c>
      <c r="D651" s="1">
        <v>179.07</v>
      </c>
      <c r="E651" s="13">
        <f t="shared" si="20"/>
        <v>2023</v>
      </c>
      <c r="F651" s="13">
        <f t="shared" si="21"/>
        <v>10</v>
      </c>
    </row>
    <row r="652" spans="1:6" x14ac:dyDescent="0.35">
      <c r="A652" s="2">
        <v>45212</v>
      </c>
      <c r="B652" s="1">
        <v>41</v>
      </c>
      <c r="C652" s="1">
        <v>58.27</v>
      </c>
      <c r="D652" s="1">
        <v>130.99</v>
      </c>
      <c r="E652" s="13">
        <f t="shared" si="20"/>
        <v>2023</v>
      </c>
      <c r="F652" s="13">
        <f t="shared" si="21"/>
        <v>10</v>
      </c>
    </row>
    <row r="653" spans="1:6" x14ac:dyDescent="0.35">
      <c r="A653" s="2">
        <v>45213</v>
      </c>
      <c r="B653" s="1">
        <v>44</v>
      </c>
      <c r="C653" s="1">
        <v>41.53</v>
      </c>
      <c r="D653" s="1">
        <v>152.43</v>
      </c>
      <c r="E653" s="13">
        <f t="shared" si="20"/>
        <v>2023</v>
      </c>
      <c r="F653" s="13">
        <f t="shared" si="21"/>
        <v>10</v>
      </c>
    </row>
    <row r="654" spans="1:6" x14ac:dyDescent="0.35">
      <c r="A654" s="2">
        <v>45214</v>
      </c>
      <c r="B654" s="1">
        <v>45</v>
      </c>
      <c r="C654" s="1">
        <v>46.79</v>
      </c>
      <c r="D654" s="1">
        <v>197.26</v>
      </c>
      <c r="E654" s="13">
        <f t="shared" si="20"/>
        <v>2023</v>
      </c>
      <c r="F654" s="13">
        <f t="shared" si="21"/>
        <v>10</v>
      </c>
    </row>
    <row r="655" spans="1:6" x14ac:dyDescent="0.35">
      <c r="A655" s="2">
        <v>45215</v>
      </c>
      <c r="B655" s="1">
        <v>51</v>
      </c>
      <c r="C655" s="1">
        <v>48.32</v>
      </c>
      <c r="D655" s="1">
        <v>167.26</v>
      </c>
      <c r="E655" s="13">
        <f t="shared" si="20"/>
        <v>2023</v>
      </c>
      <c r="F655" s="13">
        <f t="shared" si="21"/>
        <v>10</v>
      </c>
    </row>
    <row r="656" spans="1:6" x14ac:dyDescent="0.35">
      <c r="A656" s="2">
        <v>45216</v>
      </c>
      <c r="B656" s="1">
        <v>45</v>
      </c>
      <c r="C656" s="1">
        <v>38.82</v>
      </c>
      <c r="D656" s="1">
        <v>201.31</v>
      </c>
      <c r="E656" s="13">
        <f t="shared" si="20"/>
        <v>2023</v>
      </c>
      <c r="F656" s="13">
        <f t="shared" si="21"/>
        <v>10</v>
      </c>
    </row>
    <row r="657" spans="1:6" x14ac:dyDescent="0.35">
      <c r="A657" s="2">
        <v>45217</v>
      </c>
      <c r="B657" s="1">
        <v>48</v>
      </c>
      <c r="C657" s="1">
        <v>43.69</v>
      </c>
      <c r="D657" s="1">
        <v>210.04</v>
      </c>
      <c r="E657" s="13">
        <f t="shared" si="20"/>
        <v>2023</v>
      </c>
      <c r="F657" s="13">
        <f t="shared" si="21"/>
        <v>10</v>
      </c>
    </row>
    <row r="658" spans="1:6" x14ac:dyDescent="0.35">
      <c r="A658" s="2">
        <v>45218</v>
      </c>
      <c r="B658" s="1">
        <v>50</v>
      </c>
      <c r="C658" s="1">
        <v>43</v>
      </c>
      <c r="D658" s="1">
        <v>160.62</v>
      </c>
      <c r="E658" s="13">
        <f t="shared" si="20"/>
        <v>2023</v>
      </c>
      <c r="F658" s="13">
        <f t="shared" si="21"/>
        <v>10</v>
      </c>
    </row>
    <row r="659" spans="1:6" x14ac:dyDescent="0.35">
      <c r="A659" s="2">
        <v>45219</v>
      </c>
      <c r="B659" s="1">
        <v>46</v>
      </c>
      <c r="C659" s="1">
        <v>50.04</v>
      </c>
      <c r="D659" s="1">
        <v>186.89</v>
      </c>
      <c r="E659" s="13">
        <f t="shared" si="20"/>
        <v>2023</v>
      </c>
      <c r="F659" s="13">
        <f t="shared" si="21"/>
        <v>10</v>
      </c>
    </row>
    <row r="660" spans="1:6" x14ac:dyDescent="0.35">
      <c r="A660" s="2">
        <v>45220</v>
      </c>
      <c r="B660" s="1">
        <v>46</v>
      </c>
      <c r="C660" s="1">
        <v>41.48</v>
      </c>
      <c r="D660" s="1">
        <v>193.01</v>
      </c>
      <c r="E660" s="13">
        <f t="shared" si="20"/>
        <v>2023</v>
      </c>
      <c r="F660" s="13">
        <f t="shared" si="21"/>
        <v>10</v>
      </c>
    </row>
    <row r="661" spans="1:6" x14ac:dyDescent="0.35">
      <c r="A661" s="2">
        <v>45221</v>
      </c>
      <c r="B661" s="1">
        <v>47</v>
      </c>
      <c r="C661" s="1">
        <v>51.22</v>
      </c>
      <c r="D661" s="1">
        <v>218.26</v>
      </c>
      <c r="E661" s="13">
        <f t="shared" si="20"/>
        <v>2023</v>
      </c>
      <c r="F661" s="13">
        <f t="shared" si="21"/>
        <v>10</v>
      </c>
    </row>
    <row r="662" spans="1:6" x14ac:dyDescent="0.35">
      <c r="A662" s="2">
        <v>45222</v>
      </c>
      <c r="B662" s="1">
        <v>43</v>
      </c>
      <c r="C662" s="1">
        <v>51.68</v>
      </c>
      <c r="D662" s="1">
        <v>176.34</v>
      </c>
      <c r="E662" s="13">
        <f t="shared" si="20"/>
        <v>2023</v>
      </c>
      <c r="F662" s="13">
        <f t="shared" si="21"/>
        <v>10</v>
      </c>
    </row>
    <row r="663" spans="1:6" x14ac:dyDescent="0.35">
      <c r="A663" s="2">
        <v>45223</v>
      </c>
      <c r="B663" s="1">
        <v>46</v>
      </c>
      <c r="C663" s="1">
        <v>52.01</v>
      </c>
      <c r="D663" s="1">
        <v>125.9</v>
      </c>
      <c r="E663" s="13">
        <f t="shared" si="20"/>
        <v>2023</v>
      </c>
      <c r="F663" s="13">
        <f t="shared" si="21"/>
        <v>10</v>
      </c>
    </row>
    <row r="664" spans="1:6" x14ac:dyDescent="0.35">
      <c r="A664" s="2">
        <v>45224</v>
      </c>
      <c r="B664" s="1">
        <v>48</v>
      </c>
      <c r="C664" s="1">
        <v>41.81</v>
      </c>
      <c r="D664" s="1">
        <v>216.4</v>
      </c>
      <c r="E664" s="13">
        <f t="shared" si="20"/>
        <v>2023</v>
      </c>
      <c r="F664" s="13">
        <f t="shared" si="21"/>
        <v>10</v>
      </c>
    </row>
    <row r="665" spans="1:6" x14ac:dyDescent="0.35">
      <c r="A665" s="2">
        <v>45225</v>
      </c>
      <c r="B665" s="1">
        <v>45</v>
      </c>
      <c r="C665" s="1">
        <v>50.82</v>
      </c>
      <c r="D665" s="1">
        <v>155.72999999999999</v>
      </c>
      <c r="E665" s="13">
        <f t="shared" si="20"/>
        <v>2023</v>
      </c>
      <c r="F665" s="13">
        <f t="shared" si="21"/>
        <v>10</v>
      </c>
    </row>
    <row r="666" spans="1:6" x14ac:dyDescent="0.35">
      <c r="A666" s="2">
        <v>45226</v>
      </c>
      <c r="B666" s="1">
        <v>44</v>
      </c>
      <c r="C666" s="1">
        <v>49.72</v>
      </c>
      <c r="D666" s="1">
        <v>132.6</v>
      </c>
      <c r="E666" s="13">
        <f t="shared" si="20"/>
        <v>2023</v>
      </c>
      <c r="F666" s="13">
        <f t="shared" si="21"/>
        <v>10</v>
      </c>
    </row>
    <row r="667" spans="1:6" x14ac:dyDescent="0.35">
      <c r="A667" s="2">
        <v>45227</v>
      </c>
      <c r="B667" s="1">
        <v>47</v>
      </c>
      <c r="C667" s="1">
        <v>46.61</v>
      </c>
      <c r="D667" s="1">
        <v>193.67</v>
      </c>
      <c r="E667" s="13">
        <f t="shared" si="20"/>
        <v>2023</v>
      </c>
      <c r="F667" s="13">
        <f t="shared" si="21"/>
        <v>10</v>
      </c>
    </row>
    <row r="668" spans="1:6" x14ac:dyDescent="0.35">
      <c r="A668" s="2">
        <v>45228</v>
      </c>
      <c r="B668" s="1">
        <v>43</v>
      </c>
      <c r="C668" s="1">
        <v>51.16</v>
      </c>
      <c r="D668" s="1">
        <v>189.47</v>
      </c>
      <c r="E668" s="13">
        <f t="shared" si="20"/>
        <v>2023</v>
      </c>
      <c r="F668" s="13">
        <f t="shared" si="21"/>
        <v>10</v>
      </c>
    </row>
    <row r="669" spans="1:6" x14ac:dyDescent="0.35">
      <c r="A669" s="2">
        <v>45229</v>
      </c>
      <c r="B669" s="1">
        <v>46</v>
      </c>
      <c r="C669" s="1">
        <v>57.06</v>
      </c>
      <c r="D669" s="1">
        <v>207.82</v>
      </c>
      <c r="E669" s="13">
        <f t="shared" si="20"/>
        <v>2023</v>
      </c>
      <c r="F669" s="13">
        <f t="shared" si="21"/>
        <v>10</v>
      </c>
    </row>
    <row r="670" spans="1:6" x14ac:dyDescent="0.35">
      <c r="A670" s="2">
        <v>45230</v>
      </c>
      <c r="B670" s="1">
        <v>49</v>
      </c>
      <c r="C670" s="1">
        <v>57.58</v>
      </c>
      <c r="D670" s="1">
        <v>164.8</v>
      </c>
      <c r="E670" s="13">
        <f t="shared" si="20"/>
        <v>2023</v>
      </c>
      <c r="F670" s="13">
        <f t="shared" si="21"/>
        <v>10</v>
      </c>
    </row>
    <row r="671" spans="1:6" x14ac:dyDescent="0.35">
      <c r="A671" s="2">
        <v>45231</v>
      </c>
      <c r="B671" s="1">
        <v>49</v>
      </c>
      <c r="C671" s="1">
        <v>40.22</v>
      </c>
      <c r="D671" s="1">
        <v>143.63999999999999</v>
      </c>
      <c r="E671" s="13">
        <f t="shared" si="20"/>
        <v>2023</v>
      </c>
      <c r="F671" s="13">
        <f t="shared" si="21"/>
        <v>11</v>
      </c>
    </row>
    <row r="672" spans="1:6" x14ac:dyDescent="0.35">
      <c r="A672" s="2">
        <v>45232</v>
      </c>
      <c r="B672" s="1">
        <v>49</v>
      </c>
      <c r="C672" s="1">
        <v>56.53</v>
      </c>
      <c r="D672" s="1">
        <v>159.56</v>
      </c>
      <c r="E672" s="13">
        <f t="shared" si="20"/>
        <v>2023</v>
      </c>
      <c r="F672" s="13">
        <f t="shared" si="21"/>
        <v>11</v>
      </c>
    </row>
    <row r="673" spans="1:6" x14ac:dyDescent="0.35">
      <c r="A673" s="2">
        <v>45233</v>
      </c>
      <c r="B673" s="1">
        <v>43</v>
      </c>
      <c r="C673" s="1">
        <v>47.4</v>
      </c>
      <c r="D673" s="1">
        <v>160.93</v>
      </c>
      <c r="E673" s="13">
        <f t="shared" si="20"/>
        <v>2023</v>
      </c>
      <c r="F673" s="13">
        <f t="shared" si="21"/>
        <v>11</v>
      </c>
    </row>
    <row r="674" spans="1:6" x14ac:dyDescent="0.35">
      <c r="A674" s="2">
        <v>45234</v>
      </c>
      <c r="B674" s="1">
        <v>50</v>
      </c>
      <c r="C674" s="1">
        <v>38.61</v>
      </c>
      <c r="D674" s="1">
        <v>148.01</v>
      </c>
      <c r="E674" s="13">
        <f t="shared" si="20"/>
        <v>2023</v>
      </c>
      <c r="F674" s="13">
        <f t="shared" si="21"/>
        <v>11</v>
      </c>
    </row>
    <row r="675" spans="1:6" x14ac:dyDescent="0.35">
      <c r="A675" s="2">
        <v>45235</v>
      </c>
      <c r="B675" s="1">
        <v>46</v>
      </c>
      <c r="C675" s="1">
        <v>41.84</v>
      </c>
      <c r="D675" s="1">
        <v>194.46</v>
      </c>
      <c r="E675" s="13">
        <f t="shared" si="20"/>
        <v>2023</v>
      </c>
      <c r="F675" s="13">
        <f t="shared" si="21"/>
        <v>11</v>
      </c>
    </row>
    <row r="676" spans="1:6" x14ac:dyDescent="0.35">
      <c r="A676" s="2">
        <v>45236</v>
      </c>
      <c r="B676" s="1">
        <v>46</v>
      </c>
      <c r="C676" s="1">
        <v>48.82</v>
      </c>
      <c r="D676" s="1">
        <v>170.16</v>
      </c>
      <c r="E676" s="13">
        <f t="shared" si="20"/>
        <v>2023</v>
      </c>
      <c r="F676" s="13">
        <f t="shared" si="21"/>
        <v>11</v>
      </c>
    </row>
    <row r="677" spans="1:6" x14ac:dyDescent="0.35">
      <c r="A677" s="2">
        <v>45237</v>
      </c>
      <c r="B677" s="1">
        <v>44</v>
      </c>
      <c r="C677" s="1">
        <v>49.8</v>
      </c>
      <c r="D677" s="1">
        <v>154.80000000000001</v>
      </c>
      <c r="E677" s="13">
        <f t="shared" si="20"/>
        <v>2023</v>
      </c>
      <c r="F677" s="13">
        <f t="shared" si="21"/>
        <v>11</v>
      </c>
    </row>
    <row r="678" spans="1:6" x14ac:dyDescent="0.35">
      <c r="A678" s="2">
        <v>45238</v>
      </c>
      <c r="B678" s="1">
        <v>51</v>
      </c>
      <c r="C678" s="1">
        <v>40.630000000000003</v>
      </c>
      <c r="D678" s="1">
        <v>157.47999999999999</v>
      </c>
      <c r="E678" s="13">
        <f t="shared" si="20"/>
        <v>2023</v>
      </c>
      <c r="F678" s="13">
        <f t="shared" si="21"/>
        <v>11</v>
      </c>
    </row>
    <row r="679" spans="1:6" x14ac:dyDescent="0.35">
      <c r="A679" s="2">
        <v>45239</v>
      </c>
      <c r="B679" s="1">
        <v>43</v>
      </c>
      <c r="C679" s="1">
        <v>50.01</v>
      </c>
      <c r="D679" s="1">
        <v>161.63999999999999</v>
      </c>
      <c r="E679" s="13">
        <f t="shared" si="20"/>
        <v>2023</v>
      </c>
      <c r="F679" s="13">
        <f t="shared" si="21"/>
        <v>11</v>
      </c>
    </row>
    <row r="680" spans="1:6" x14ac:dyDescent="0.35">
      <c r="A680" s="2">
        <v>45240</v>
      </c>
      <c r="B680" s="1">
        <v>40</v>
      </c>
      <c r="C680" s="1">
        <v>53.49</v>
      </c>
      <c r="D680" s="1">
        <v>208.45</v>
      </c>
      <c r="E680" s="13">
        <f t="shared" si="20"/>
        <v>2023</v>
      </c>
      <c r="F680" s="13">
        <f t="shared" si="21"/>
        <v>11</v>
      </c>
    </row>
    <row r="681" spans="1:6" x14ac:dyDescent="0.35">
      <c r="A681" s="2">
        <v>45241</v>
      </c>
      <c r="B681" s="1">
        <v>49</v>
      </c>
      <c r="C681" s="1">
        <v>43.13</v>
      </c>
      <c r="D681" s="1">
        <v>136.13999999999999</v>
      </c>
      <c r="E681" s="13">
        <f t="shared" si="20"/>
        <v>2023</v>
      </c>
      <c r="F681" s="13">
        <f t="shared" si="21"/>
        <v>11</v>
      </c>
    </row>
    <row r="682" spans="1:6" x14ac:dyDescent="0.35">
      <c r="A682" s="2">
        <v>45242</v>
      </c>
      <c r="B682" s="1">
        <v>39</v>
      </c>
      <c r="C682" s="1">
        <v>38.770000000000003</v>
      </c>
      <c r="D682" s="1">
        <v>192.39</v>
      </c>
      <c r="E682" s="13">
        <f t="shared" si="20"/>
        <v>2023</v>
      </c>
      <c r="F682" s="13">
        <f t="shared" si="21"/>
        <v>11</v>
      </c>
    </row>
    <row r="683" spans="1:6" x14ac:dyDescent="0.35">
      <c r="A683" s="2">
        <v>45243</v>
      </c>
      <c r="B683" s="1">
        <v>40</v>
      </c>
      <c r="C683" s="1">
        <v>51.81</v>
      </c>
      <c r="D683" s="1">
        <v>153.13</v>
      </c>
      <c r="E683" s="13">
        <f t="shared" si="20"/>
        <v>2023</v>
      </c>
      <c r="F683" s="13">
        <f t="shared" si="21"/>
        <v>11</v>
      </c>
    </row>
    <row r="684" spans="1:6" x14ac:dyDescent="0.35">
      <c r="A684" s="2">
        <v>45244</v>
      </c>
      <c r="B684" s="1">
        <v>48</v>
      </c>
      <c r="C684" s="1">
        <v>41.11</v>
      </c>
      <c r="D684" s="1">
        <v>135.91</v>
      </c>
      <c r="E684" s="13">
        <f t="shared" si="20"/>
        <v>2023</v>
      </c>
      <c r="F684" s="13">
        <f t="shared" si="21"/>
        <v>11</v>
      </c>
    </row>
    <row r="685" spans="1:6" x14ac:dyDescent="0.35">
      <c r="A685" s="2">
        <v>45245</v>
      </c>
      <c r="B685" s="1">
        <v>50</v>
      </c>
      <c r="C685" s="1">
        <v>39.92</v>
      </c>
      <c r="D685" s="1">
        <v>184.13</v>
      </c>
      <c r="E685" s="13">
        <f t="shared" si="20"/>
        <v>2023</v>
      </c>
      <c r="F685" s="13">
        <f t="shared" si="21"/>
        <v>11</v>
      </c>
    </row>
    <row r="686" spans="1:6" x14ac:dyDescent="0.35">
      <c r="A686" s="2">
        <v>45246</v>
      </c>
      <c r="B686" s="1">
        <v>50</v>
      </c>
      <c r="C686" s="1">
        <v>46.09</v>
      </c>
      <c r="D686" s="1">
        <v>171.82</v>
      </c>
      <c r="E686" s="13">
        <f t="shared" si="20"/>
        <v>2023</v>
      </c>
      <c r="F686" s="13">
        <f t="shared" si="21"/>
        <v>11</v>
      </c>
    </row>
    <row r="687" spans="1:6" x14ac:dyDescent="0.35">
      <c r="A687" s="2">
        <v>45247</v>
      </c>
      <c r="B687" s="1">
        <v>45</v>
      </c>
      <c r="C687" s="1">
        <v>44.83</v>
      </c>
      <c r="D687" s="1">
        <v>133.25</v>
      </c>
      <c r="E687" s="13">
        <f t="shared" si="20"/>
        <v>2023</v>
      </c>
      <c r="F687" s="13">
        <f t="shared" si="21"/>
        <v>11</v>
      </c>
    </row>
    <row r="688" spans="1:6" x14ac:dyDescent="0.35">
      <c r="A688" s="2">
        <v>45248</v>
      </c>
      <c r="B688" s="1">
        <v>45</v>
      </c>
      <c r="C688" s="1">
        <v>57.43</v>
      </c>
      <c r="D688" s="1">
        <v>144.63999999999999</v>
      </c>
      <c r="E688" s="13">
        <f t="shared" si="20"/>
        <v>2023</v>
      </c>
      <c r="F688" s="13">
        <f t="shared" si="21"/>
        <v>11</v>
      </c>
    </row>
    <row r="689" spans="1:6" x14ac:dyDescent="0.35">
      <c r="A689" s="2">
        <v>45249</v>
      </c>
      <c r="B689" s="1">
        <v>39</v>
      </c>
      <c r="C689" s="1">
        <v>47.13</v>
      </c>
      <c r="D689" s="1">
        <v>166.56</v>
      </c>
      <c r="E689" s="13">
        <f t="shared" si="20"/>
        <v>2023</v>
      </c>
      <c r="F689" s="13">
        <f t="shared" si="21"/>
        <v>11</v>
      </c>
    </row>
    <row r="690" spans="1:6" x14ac:dyDescent="0.35">
      <c r="A690" s="2">
        <v>45250</v>
      </c>
      <c r="B690" s="1">
        <v>39</v>
      </c>
      <c r="C690" s="1">
        <v>38.520000000000003</v>
      </c>
      <c r="D690" s="1">
        <v>207.98</v>
      </c>
      <c r="E690" s="13">
        <f t="shared" si="20"/>
        <v>2023</v>
      </c>
      <c r="F690" s="13">
        <f t="shared" si="21"/>
        <v>11</v>
      </c>
    </row>
    <row r="691" spans="1:6" x14ac:dyDescent="0.35">
      <c r="A691" s="2">
        <v>45251</v>
      </c>
      <c r="B691" s="1">
        <v>48</v>
      </c>
      <c r="C691" s="1">
        <v>57.45</v>
      </c>
      <c r="D691" s="1">
        <v>131.21</v>
      </c>
      <c r="E691" s="13">
        <f t="shared" si="20"/>
        <v>2023</v>
      </c>
      <c r="F691" s="13">
        <f t="shared" si="21"/>
        <v>11</v>
      </c>
    </row>
    <row r="692" spans="1:6" x14ac:dyDescent="0.35">
      <c r="A692" s="2">
        <v>45252</v>
      </c>
      <c r="B692" s="1">
        <v>50</v>
      </c>
      <c r="C692" s="1">
        <v>42.67</v>
      </c>
      <c r="D692" s="1">
        <v>136.63</v>
      </c>
      <c r="E692" s="13">
        <f t="shared" si="20"/>
        <v>2023</v>
      </c>
      <c r="F692" s="13">
        <f t="shared" si="21"/>
        <v>11</v>
      </c>
    </row>
    <row r="693" spans="1:6" x14ac:dyDescent="0.35">
      <c r="A693" s="2">
        <v>45253</v>
      </c>
      <c r="B693" s="1">
        <v>39</v>
      </c>
      <c r="C693" s="1">
        <v>54.96</v>
      </c>
      <c r="D693" s="1">
        <v>133.18</v>
      </c>
      <c r="E693" s="13">
        <f t="shared" si="20"/>
        <v>2023</v>
      </c>
      <c r="F693" s="13">
        <f t="shared" si="21"/>
        <v>11</v>
      </c>
    </row>
    <row r="694" spans="1:6" x14ac:dyDescent="0.35">
      <c r="A694" s="2">
        <v>45254</v>
      </c>
      <c r="B694" s="1">
        <v>48</v>
      </c>
      <c r="C694" s="1">
        <v>49.49</v>
      </c>
      <c r="D694" s="1">
        <v>157.66</v>
      </c>
      <c r="E694" s="13">
        <f t="shared" si="20"/>
        <v>2023</v>
      </c>
      <c r="F694" s="13">
        <f t="shared" si="21"/>
        <v>11</v>
      </c>
    </row>
    <row r="695" spans="1:6" x14ac:dyDescent="0.35">
      <c r="A695" s="2">
        <v>45255</v>
      </c>
      <c r="B695" s="1">
        <v>46</v>
      </c>
      <c r="C695" s="1">
        <v>43.04</v>
      </c>
      <c r="D695" s="1">
        <v>152.11000000000001</v>
      </c>
      <c r="E695" s="13">
        <f t="shared" si="20"/>
        <v>2023</v>
      </c>
      <c r="F695" s="13">
        <f t="shared" si="21"/>
        <v>11</v>
      </c>
    </row>
    <row r="696" spans="1:6" x14ac:dyDescent="0.35">
      <c r="A696" s="2">
        <v>45256</v>
      </c>
      <c r="B696" s="1">
        <v>44</v>
      </c>
      <c r="C696" s="1">
        <v>55.11</v>
      </c>
      <c r="D696" s="1">
        <v>123.64</v>
      </c>
      <c r="E696" s="13">
        <f t="shared" si="20"/>
        <v>2023</v>
      </c>
      <c r="F696" s="13">
        <f t="shared" si="21"/>
        <v>11</v>
      </c>
    </row>
    <row r="697" spans="1:6" x14ac:dyDescent="0.35">
      <c r="A697" s="2">
        <v>45257</v>
      </c>
      <c r="B697" s="1">
        <v>46</v>
      </c>
      <c r="C697" s="1">
        <v>47.31</v>
      </c>
      <c r="D697" s="1">
        <v>164.96</v>
      </c>
      <c r="E697" s="13">
        <f t="shared" si="20"/>
        <v>2023</v>
      </c>
      <c r="F697" s="13">
        <f t="shared" si="21"/>
        <v>11</v>
      </c>
    </row>
    <row r="698" spans="1:6" x14ac:dyDescent="0.35">
      <c r="A698" s="2">
        <v>45258</v>
      </c>
      <c r="B698" s="1">
        <v>49</v>
      </c>
      <c r="C698" s="1">
        <v>41.4</v>
      </c>
      <c r="D698" s="1">
        <v>125.53</v>
      </c>
      <c r="E698" s="13">
        <f t="shared" si="20"/>
        <v>2023</v>
      </c>
      <c r="F698" s="13">
        <f t="shared" si="21"/>
        <v>11</v>
      </c>
    </row>
    <row r="699" spans="1:6" x14ac:dyDescent="0.35">
      <c r="A699" s="2">
        <v>45259</v>
      </c>
      <c r="B699" s="1">
        <v>48</v>
      </c>
      <c r="C699" s="1">
        <v>52.39</v>
      </c>
      <c r="D699" s="1">
        <v>203.53</v>
      </c>
      <c r="E699" s="13">
        <f t="shared" si="20"/>
        <v>2023</v>
      </c>
      <c r="F699" s="13">
        <f t="shared" si="21"/>
        <v>11</v>
      </c>
    </row>
    <row r="700" spans="1:6" x14ac:dyDescent="0.35">
      <c r="A700" s="2">
        <v>45260</v>
      </c>
      <c r="B700" s="1">
        <v>43</v>
      </c>
      <c r="C700" s="1">
        <v>52.31</v>
      </c>
      <c r="D700" s="1">
        <v>138.21</v>
      </c>
      <c r="E700" s="13">
        <f t="shared" si="20"/>
        <v>2023</v>
      </c>
      <c r="F700" s="13">
        <f t="shared" si="21"/>
        <v>11</v>
      </c>
    </row>
    <row r="701" spans="1:6" x14ac:dyDescent="0.35">
      <c r="A701" s="2">
        <v>45261</v>
      </c>
      <c r="B701" s="1">
        <v>49</v>
      </c>
      <c r="C701" s="1">
        <v>48.08</v>
      </c>
      <c r="D701" s="1">
        <v>150.47</v>
      </c>
      <c r="E701" s="13">
        <f t="shared" si="20"/>
        <v>2023</v>
      </c>
      <c r="F701" s="13">
        <f t="shared" si="21"/>
        <v>12</v>
      </c>
    </row>
    <row r="702" spans="1:6" x14ac:dyDescent="0.35">
      <c r="A702" s="2">
        <v>45262</v>
      </c>
      <c r="B702" s="1">
        <v>50</v>
      </c>
      <c r="C702" s="1">
        <v>44.11</v>
      </c>
      <c r="D702" s="1">
        <v>216.88</v>
      </c>
      <c r="E702" s="13">
        <f t="shared" si="20"/>
        <v>2023</v>
      </c>
      <c r="F702" s="13">
        <f t="shared" si="21"/>
        <v>12</v>
      </c>
    </row>
    <row r="703" spans="1:6" x14ac:dyDescent="0.35">
      <c r="A703" s="2">
        <v>45263</v>
      </c>
      <c r="B703" s="1">
        <v>50</v>
      </c>
      <c r="C703" s="1">
        <v>53.86</v>
      </c>
      <c r="D703" s="1">
        <v>160.44999999999999</v>
      </c>
      <c r="E703" s="13">
        <f t="shared" si="20"/>
        <v>2023</v>
      </c>
      <c r="F703" s="13">
        <f t="shared" si="21"/>
        <v>12</v>
      </c>
    </row>
    <row r="704" spans="1:6" x14ac:dyDescent="0.35">
      <c r="A704" s="2">
        <v>45264</v>
      </c>
      <c r="B704" s="1">
        <v>41</v>
      </c>
      <c r="C704" s="1">
        <v>57.18</v>
      </c>
      <c r="D704" s="1">
        <v>176.65</v>
      </c>
      <c r="E704" s="13">
        <f t="shared" si="20"/>
        <v>2023</v>
      </c>
      <c r="F704" s="13">
        <f t="shared" si="21"/>
        <v>12</v>
      </c>
    </row>
    <row r="705" spans="1:6" x14ac:dyDescent="0.35">
      <c r="A705" s="2">
        <v>45265</v>
      </c>
      <c r="B705" s="1">
        <v>43</v>
      </c>
      <c r="C705" s="1">
        <v>44.05</v>
      </c>
      <c r="D705" s="1">
        <v>152.21</v>
      </c>
      <c r="E705" s="13">
        <f t="shared" si="20"/>
        <v>2023</v>
      </c>
      <c r="F705" s="13">
        <f t="shared" si="21"/>
        <v>12</v>
      </c>
    </row>
    <row r="706" spans="1:6" x14ac:dyDescent="0.35">
      <c r="A706" s="2">
        <v>45266</v>
      </c>
      <c r="B706" s="1">
        <v>44</v>
      </c>
      <c r="C706" s="1">
        <v>49.44</v>
      </c>
      <c r="D706" s="1">
        <v>219.54</v>
      </c>
      <c r="E706" s="13">
        <f t="shared" si="20"/>
        <v>2023</v>
      </c>
      <c r="F706" s="13">
        <f t="shared" si="21"/>
        <v>12</v>
      </c>
    </row>
    <row r="707" spans="1:6" x14ac:dyDescent="0.35">
      <c r="A707" s="2">
        <v>45267</v>
      </c>
      <c r="B707" s="1">
        <v>50</v>
      </c>
      <c r="C707" s="1">
        <v>47.72</v>
      </c>
      <c r="D707" s="1">
        <v>181.09</v>
      </c>
      <c r="E707" s="13">
        <f t="shared" ref="E707:E770" si="22">YEAR(A707)</f>
        <v>2023</v>
      </c>
      <c r="F707" s="13">
        <f t="shared" ref="F707:F770" si="23">MONTH(A707)</f>
        <v>12</v>
      </c>
    </row>
    <row r="708" spans="1:6" x14ac:dyDescent="0.35">
      <c r="A708" s="2">
        <v>45268</v>
      </c>
      <c r="B708" s="1">
        <v>48</v>
      </c>
      <c r="C708" s="1">
        <v>41.16</v>
      </c>
      <c r="D708" s="1">
        <v>179.91</v>
      </c>
      <c r="E708" s="13">
        <f t="shared" si="22"/>
        <v>2023</v>
      </c>
      <c r="F708" s="13">
        <f t="shared" si="23"/>
        <v>12</v>
      </c>
    </row>
    <row r="709" spans="1:6" x14ac:dyDescent="0.35">
      <c r="A709" s="2">
        <v>45269</v>
      </c>
      <c r="B709" s="1">
        <v>46</v>
      </c>
      <c r="C709" s="1">
        <v>53.52</v>
      </c>
      <c r="D709" s="1">
        <v>180.29</v>
      </c>
      <c r="E709" s="13">
        <f t="shared" si="22"/>
        <v>2023</v>
      </c>
      <c r="F709" s="13">
        <f t="shared" si="23"/>
        <v>12</v>
      </c>
    </row>
    <row r="710" spans="1:6" x14ac:dyDescent="0.35">
      <c r="A710" s="2">
        <v>45270</v>
      </c>
      <c r="B710" s="1">
        <v>47</v>
      </c>
      <c r="C710" s="1">
        <v>55.87</v>
      </c>
      <c r="D710" s="1">
        <v>155.54</v>
      </c>
      <c r="E710" s="13">
        <f t="shared" si="22"/>
        <v>2023</v>
      </c>
      <c r="F710" s="13">
        <f t="shared" si="23"/>
        <v>12</v>
      </c>
    </row>
    <row r="711" spans="1:6" x14ac:dyDescent="0.35">
      <c r="A711" s="2">
        <v>45271</v>
      </c>
      <c r="B711" s="1">
        <v>43</v>
      </c>
      <c r="C711" s="1">
        <v>53.75</v>
      </c>
      <c r="D711" s="1">
        <v>200.24</v>
      </c>
      <c r="E711" s="13">
        <f t="shared" si="22"/>
        <v>2023</v>
      </c>
      <c r="F711" s="13">
        <f t="shared" si="23"/>
        <v>12</v>
      </c>
    </row>
    <row r="712" spans="1:6" x14ac:dyDescent="0.35">
      <c r="A712" s="2">
        <v>45272</v>
      </c>
      <c r="B712" s="1">
        <v>40</v>
      </c>
      <c r="C712" s="1">
        <v>41.56</v>
      </c>
      <c r="D712" s="1">
        <v>158.22999999999999</v>
      </c>
      <c r="E712" s="13">
        <f t="shared" si="22"/>
        <v>2023</v>
      </c>
      <c r="F712" s="13">
        <f t="shared" si="23"/>
        <v>12</v>
      </c>
    </row>
    <row r="713" spans="1:6" x14ac:dyDescent="0.35">
      <c r="A713" s="2">
        <v>45273</v>
      </c>
      <c r="B713" s="1">
        <v>51</v>
      </c>
      <c r="C713" s="1">
        <v>40.32</v>
      </c>
      <c r="D713" s="1">
        <v>213.48</v>
      </c>
      <c r="E713" s="13">
        <f t="shared" si="22"/>
        <v>2023</v>
      </c>
      <c r="F713" s="13">
        <f t="shared" si="23"/>
        <v>12</v>
      </c>
    </row>
    <row r="714" spans="1:6" x14ac:dyDescent="0.35">
      <c r="A714" s="2">
        <v>45274</v>
      </c>
      <c r="B714" s="1">
        <v>48</v>
      </c>
      <c r="C714" s="1">
        <v>55.14</v>
      </c>
      <c r="D714" s="1">
        <v>205.33</v>
      </c>
      <c r="E714" s="13">
        <f t="shared" si="22"/>
        <v>2023</v>
      </c>
      <c r="F714" s="13">
        <f t="shared" si="23"/>
        <v>12</v>
      </c>
    </row>
    <row r="715" spans="1:6" x14ac:dyDescent="0.35">
      <c r="A715" s="2">
        <v>45275</v>
      </c>
      <c r="B715" s="1">
        <v>44</v>
      </c>
      <c r="C715" s="1">
        <v>57.97</v>
      </c>
      <c r="D715" s="1">
        <v>177.18</v>
      </c>
      <c r="E715" s="13">
        <f t="shared" si="22"/>
        <v>2023</v>
      </c>
      <c r="F715" s="13">
        <f t="shared" si="23"/>
        <v>12</v>
      </c>
    </row>
    <row r="716" spans="1:6" x14ac:dyDescent="0.35">
      <c r="A716" s="2">
        <v>45276</v>
      </c>
      <c r="B716" s="1">
        <v>49</v>
      </c>
      <c r="C716" s="1">
        <v>43.97</v>
      </c>
      <c r="D716" s="1">
        <v>180.35</v>
      </c>
      <c r="E716" s="13">
        <f t="shared" si="22"/>
        <v>2023</v>
      </c>
      <c r="F716" s="13">
        <f t="shared" si="23"/>
        <v>12</v>
      </c>
    </row>
    <row r="717" spans="1:6" x14ac:dyDescent="0.35">
      <c r="A717" s="2">
        <v>45277</v>
      </c>
      <c r="B717" s="1">
        <v>47</v>
      </c>
      <c r="C717" s="1">
        <v>45.91</v>
      </c>
      <c r="D717" s="1">
        <v>148.56</v>
      </c>
      <c r="E717" s="13">
        <f t="shared" si="22"/>
        <v>2023</v>
      </c>
      <c r="F717" s="13">
        <f t="shared" si="23"/>
        <v>12</v>
      </c>
    </row>
    <row r="718" spans="1:6" x14ac:dyDescent="0.35">
      <c r="A718" s="2">
        <v>45278</v>
      </c>
      <c r="B718" s="1">
        <v>45</v>
      </c>
      <c r="C718" s="1">
        <v>46.19</v>
      </c>
      <c r="D718" s="1">
        <v>141.56</v>
      </c>
      <c r="E718" s="13">
        <f t="shared" si="22"/>
        <v>2023</v>
      </c>
      <c r="F718" s="13">
        <f t="shared" si="23"/>
        <v>12</v>
      </c>
    </row>
    <row r="719" spans="1:6" x14ac:dyDescent="0.35">
      <c r="A719" s="2">
        <v>45279</v>
      </c>
      <c r="B719" s="1">
        <v>52</v>
      </c>
      <c r="C719" s="1">
        <v>46.1</v>
      </c>
      <c r="D719" s="1">
        <v>202.86</v>
      </c>
      <c r="E719" s="13">
        <f t="shared" si="22"/>
        <v>2023</v>
      </c>
      <c r="F719" s="13">
        <f t="shared" si="23"/>
        <v>12</v>
      </c>
    </row>
    <row r="720" spans="1:6" x14ac:dyDescent="0.35">
      <c r="A720" s="2">
        <v>45280</v>
      </c>
      <c r="B720" s="1">
        <v>49</v>
      </c>
      <c r="C720" s="1">
        <v>55.03</v>
      </c>
      <c r="D720" s="1">
        <v>131.03</v>
      </c>
      <c r="E720" s="13">
        <f t="shared" si="22"/>
        <v>2023</v>
      </c>
      <c r="F720" s="13">
        <f t="shared" si="23"/>
        <v>12</v>
      </c>
    </row>
    <row r="721" spans="1:6" x14ac:dyDescent="0.35">
      <c r="A721" s="2">
        <v>45281</v>
      </c>
      <c r="B721" s="1">
        <v>43</v>
      </c>
      <c r="C721" s="1">
        <v>46.85</v>
      </c>
      <c r="D721" s="1">
        <v>195.07</v>
      </c>
      <c r="E721" s="13">
        <f t="shared" si="22"/>
        <v>2023</v>
      </c>
      <c r="F721" s="13">
        <f t="shared" si="23"/>
        <v>12</v>
      </c>
    </row>
    <row r="722" spans="1:6" x14ac:dyDescent="0.35">
      <c r="A722" s="2">
        <v>45282</v>
      </c>
      <c r="B722" s="1">
        <v>45</v>
      </c>
      <c r="C722" s="1">
        <v>47.49</v>
      </c>
      <c r="D722" s="1">
        <v>160.97999999999999</v>
      </c>
      <c r="E722" s="13">
        <f t="shared" si="22"/>
        <v>2023</v>
      </c>
      <c r="F722" s="13">
        <f t="shared" si="23"/>
        <v>12</v>
      </c>
    </row>
    <row r="723" spans="1:6" x14ac:dyDescent="0.35">
      <c r="A723" s="2">
        <v>45283</v>
      </c>
      <c r="B723" s="1">
        <v>48</v>
      </c>
      <c r="C723" s="1">
        <v>38.549999999999997</v>
      </c>
      <c r="D723" s="1">
        <v>203.45</v>
      </c>
      <c r="E723" s="13">
        <f t="shared" si="22"/>
        <v>2023</v>
      </c>
      <c r="F723" s="13">
        <f t="shared" si="23"/>
        <v>12</v>
      </c>
    </row>
    <row r="724" spans="1:6" x14ac:dyDescent="0.35">
      <c r="A724" s="2">
        <v>45284</v>
      </c>
      <c r="B724" s="1">
        <v>44</v>
      </c>
      <c r="C724" s="1">
        <v>56.28</v>
      </c>
      <c r="D724" s="1">
        <v>167.35</v>
      </c>
      <c r="E724" s="13">
        <f t="shared" si="22"/>
        <v>2023</v>
      </c>
      <c r="F724" s="13">
        <f t="shared" si="23"/>
        <v>12</v>
      </c>
    </row>
    <row r="725" spans="1:6" x14ac:dyDescent="0.35">
      <c r="A725" s="2">
        <v>45285</v>
      </c>
      <c r="B725" s="1">
        <v>43</v>
      </c>
      <c r="C725" s="1">
        <v>49.83</v>
      </c>
      <c r="D725" s="1">
        <v>151.59</v>
      </c>
      <c r="E725" s="13">
        <f t="shared" si="22"/>
        <v>2023</v>
      </c>
      <c r="F725" s="13">
        <f t="shared" si="23"/>
        <v>12</v>
      </c>
    </row>
    <row r="726" spans="1:6" x14ac:dyDescent="0.35">
      <c r="A726" s="2">
        <v>45286</v>
      </c>
      <c r="B726" s="1">
        <v>40</v>
      </c>
      <c r="C726" s="1">
        <v>55.74</v>
      </c>
      <c r="D726" s="1">
        <v>144.99</v>
      </c>
      <c r="E726" s="13">
        <f t="shared" si="22"/>
        <v>2023</v>
      </c>
      <c r="F726" s="13">
        <f t="shared" si="23"/>
        <v>12</v>
      </c>
    </row>
    <row r="727" spans="1:6" x14ac:dyDescent="0.35">
      <c r="A727" s="2">
        <v>45287</v>
      </c>
      <c r="B727" s="1">
        <v>41</v>
      </c>
      <c r="C727" s="1">
        <v>44.45</v>
      </c>
      <c r="D727" s="1">
        <v>158.49</v>
      </c>
      <c r="E727" s="13">
        <f t="shared" si="22"/>
        <v>2023</v>
      </c>
      <c r="F727" s="13">
        <f t="shared" si="23"/>
        <v>12</v>
      </c>
    </row>
    <row r="728" spans="1:6" x14ac:dyDescent="0.35">
      <c r="A728" s="2">
        <v>45288</v>
      </c>
      <c r="B728" s="1">
        <v>53</v>
      </c>
      <c r="C728" s="1">
        <v>45.05</v>
      </c>
      <c r="D728" s="1">
        <v>187.92</v>
      </c>
      <c r="E728" s="13">
        <f t="shared" si="22"/>
        <v>2023</v>
      </c>
      <c r="F728" s="13">
        <f t="shared" si="23"/>
        <v>12</v>
      </c>
    </row>
    <row r="729" spans="1:6" x14ac:dyDescent="0.35">
      <c r="A729" s="2">
        <v>45289</v>
      </c>
      <c r="B729" s="1">
        <v>47</v>
      </c>
      <c r="C729" s="1">
        <v>55.9</v>
      </c>
      <c r="D729" s="1">
        <v>184.82</v>
      </c>
      <c r="E729" s="13">
        <f t="shared" si="22"/>
        <v>2023</v>
      </c>
      <c r="F729" s="13">
        <f t="shared" si="23"/>
        <v>12</v>
      </c>
    </row>
    <row r="730" spans="1:6" x14ac:dyDescent="0.35">
      <c r="A730" s="2">
        <v>45290</v>
      </c>
      <c r="B730" s="1">
        <v>42</v>
      </c>
      <c r="C730" s="1">
        <v>45.86</v>
      </c>
      <c r="D730" s="1">
        <v>202.29</v>
      </c>
      <c r="E730" s="13">
        <f t="shared" si="22"/>
        <v>2023</v>
      </c>
      <c r="F730" s="13">
        <f t="shared" si="23"/>
        <v>12</v>
      </c>
    </row>
    <row r="731" spans="1:6" x14ac:dyDescent="0.35">
      <c r="A731" s="2">
        <v>45291</v>
      </c>
      <c r="B731" s="1">
        <v>44</v>
      </c>
      <c r="C731" s="1">
        <v>49.03</v>
      </c>
      <c r="D731" s="1">
        <v>161</v>
      </c>
      <c r="E731" s="13">
        <f t="shared" si="22"/>
        <v>2023</v>
      </c>
      <c r="F731" s="13">
        <f t="shared" si="23"/>
        <v>12</v>
      </c>
    </row>
    <row r="732" spans="1:6" x14ac:dyDescent="0.35">
      <c r="A732" s="2">
        <v>45292</v>
      </c>
      <c r="B732" s="1">
        <v>43</v>
      </c>
      <c r="C732" s="1">
        <v>39.29</v>
      </c>
      <c r="D732" s="1">
        <v>131.69999999999999</v>
      </c>
      <c r="E732" s="13">
        <f t="shared" si="22"/>
        <v>2024</v>
      </c>
      <c r="F732" s="13">
        <f t="shared" si="23"/>
        <v>1</v>
      </c>
    </row>
    <row r="733" spans="1:6" x14ac:dyDescent="0.35">
      <c r="A733" s="2">
        <v>45293</v>
      </c>
      <c r="B733" s="1">
        <v>40</v>
      </c>
      <c r="C733" s="1">
        <v>54.89</v>
      </c>
      <c r="D733" s="1">
        <v>201.82</v>
      </c>
      <c r="E733" s="13">
        <f t="shared" si="22"/>
        <v>2024</v>
      </c>
      <c r="F733" s="13">
        <f t="shared" si="23"/>
        <v>1</v>
      </c>
    </row>
    <row r="734" spans="1:6" x14ac:dyDescent="0.35">
      <c r="A734" s="2">
        <v>45294</v>
      </c>
      <c r="B734" s="1">
        <v>46</v>
      </c>
      <c r="C734" s="1">
        <v>49.05</v>
      </c>
      <c r="D734" s="1">
        <v>192.37</v>
      </c>
      <c r="E734" s="13">
        <f t="shared" si="22"/>
        <v>2024</v>
      </c>
      <c r="F734" s="13">
        <f t="shared" si="23"/>
        <v>1</v>
      </c>
    </row>
    <row r="735" spans="1:6" x14ac:dyDescent="0.35">
      <c r="A735" s="2">
        <v>45295</v>
      </c>
      <c r="B735" s="1">
        <v>51</v>
      </c>
      <c r="C735" s="1">
        <v>53.41</v>
      </c>
      <c r="D735" s="1">
        <v>190.28</v>
      </c>
      <c r="E735" s="13">
        <f t="shared" si="22"/>
        <v>2024</v>
      </c>
      <c r="F735" s="13">
        <f t="shared" si="23"/>
        <v>1</v>
      </c>
    </row>
    <row r="736" spans="1:6" x14ac:dyDescent="0.35">
      <c r="A736" s="2">
        <v>45296</v>
      </c>
      <c r="B736" s="1">
        <v>43</v>
      </c>
      <c r="C736" s="1">
        <v>53.83</v>
      </c>
      <c r="D736" s="1">
        <v>198.06</v>
      </c>
      <c r="E736" s="13">
        <f t="shared" si="22"/>
        <v>2024</v>
      </c>
      <c r="F736" s="13">
        <f t="shared" si="23"/>
        <v>1</v>
      </c>
    </row>
    <row r="737" spans="1:6" x14ac:dyDescent="0.35">
      <c r="A737" s="2">
        <v>45297</v>
      </c>
      <c r="B737" s="1">
        <v>46</v>
      </c>
      <c r="C737" s="1">
        <v>50.57</v>
      </c>
      <c r="D737" s="1">
        <v>191.81</v>
      </c>
      <c r="E737" s="13">
        <f t="shared" si="22"/>
        <v>2024</v>
      </c>
      <c r="F737" s="13">
        <f t="shared" si="23"/>
        <v>1</v>
      </c>
    </row>
    <row r="738" spans="1:6" x14ac:dyDescent="0.35">
      <c r="A738" s="2">
        <v>45298</v>
      </c>
      <c r="B738" s="1">
        <v>50</v>
      </c>
      <c r="C738" s="1">
        <v>45.07</v>
      </c>
      <c r="D738" s="1">
        <v>211.76</v>
      </c>
      <c r="E738" s="13">
        <f t="shared" si="22"/>
        <v>2024</v>
      </c>
      <c r="F738" s="13">
        <f t="shared" si="23"/>
        <v>1</v>
      </c>
    </row>
    <row r="739" spans="1:6" x14ac:dyDescent="0.35">
      <c r="A739" s="2">
        <v>45299</v>
      </c>
      <c r="B739" s="1">
        <v>53</v>
      </c>
      <c r="C739" s="1">
        <v>57.66</v>
      </c>
      <c r="D739" s="1">
        <v>150.97</v>
      </c>
      <c r="E739" s="13">
        <f t="shared" si="22"/>
        <v>2024</v>
      </c>
      <c r="F739" s="13">
        <f t="shared" si="23"/>
        <v>1</v>
      </c>
    </row>
    <row r="740" spans="1:6" x14ac:dyDescent="0.35">
      <c r="A740" s="2">
        <v>45300</v>
      </c>
      <c r="B740" s="1">
        <v>49</v>
      </c>
      <c r="C740" s="1">
        <v>49.77</v>
      </c>
      <c r="D740" s="1">
        <v>214.4</v>
      </c>
      <c r="E740" s="13">
        <f t="shared" si="22"/>
        <v>2024</v>
      </c>
      <c r="F740" s="13">
        <f t="shared" si="23"/>
        <v>1</v>
      </c>
    </row>
    <row r="741" spans="1:6" x14ac:dyDescent="0.35">
      <c r="A741" s="2">
        <v>45301</v>
      </c>
      <c r="B741" s="1">
        <v>50</v>
      </c>
      <c r="C741" s="1">
        <v>50.79</v>
      </c>
      <c r="D741" s="1">
        <v>126.23</v>
      </c>
      <c r="E741" s="13">
        <f t="shared" si="22"/>
        <v>2024</v>
      </c>
      <c r="F741" s="13">
        <f t="shared" si="23"/>
        <v>1</v>
      </c>
    </row>
    <row r="742" spans="1:6" x14ac:dyDescent="0.35">
      <c r="A742" s="2">
        <v>45302</v>
      </c>
      <c r="B742" s="1">
        <v>52</v>
      </c>
      <c r="C742" s="1">
        <v>56.74</v>
      </c>
      <c r="D742" s="1">
        <v>220.33</v>
      </c>
      <c r="E742" s="13">
        <f t="shared" si="22"/>
        <v>2024</v>
      </c>
      <c r="F742" s="13">
        <f t="shared" si="23"/>
        <v>1</v>
      </c>
    </row>
    <row r="743" spans="1:6" x14ac:dyDescent="0.35">
      <c r="A743" s="2">
        <v>45303</v>
      </c>
      <c r="B743" s="1">
        <v>50</v>
      </c>
      <c r="C743" s="1">
        <v>49.13</v>
      </c>
      <c r="D743" s="1">
        <v>172.14</v>
      </c>
      <c r="E743" s="13">
        <f t="shared" si="22"/>
        <v>2024</v>
      </c>
      <c r="F743" s="13">
        <f t="shared" si="23"/>
        <v>1</v>
      </c>
    </row>
    <row r="744" spans="1:6" x14ac:dyDescent="0.35">
      <c r="A744" s="2">
        <v>45304</v>
      </c>
      <c r="B744" s="1">
        <v>50</v>
      </c>
      <c r="C744" s="1">
        <v>45.16</v>
      </c>
      <c r="D744" s="1">
        <v>124.61</v>
      </c>
      <c r="E744" s="13">
        <f t="shared" si="22"/>
        <v>2024</v>
      </c>
      <c r="F744" s="13">
        <f t="shared" si="23"/>
        <v>1</v>
      </c>
    </row>
    <row r="745" spans="1:6" x14ac:dyDescent="0.35">
      <c r="A745" s="2">
        <v>45305</v>
      </c>
      <c r="B745" s="1">
        <v>50</v>
      </c>
      <c r="C745" s="1">
        <v>46.72</v>
      </c>
      <c r="D745" s="1">
        <v>178.39</v>
      </c>
      <c r="E745" s="13">
        <f t="shared" si="22"/>
        <v>2024</v>
      </c>
      <c r="F745" s="13">
        <f t="shared" si="23"/>
        <v>1</v>
      </c>
    </row>
    <row r="746" spans="1:6" x14ac:dyDescent="0.35">
      <c r="A746" s="2">
        <v>45306</v>
      </c>
      <c r="B746" s="1">
        <v>53</v>
      </c>
      <c r="C746" s="1">
        <v>49.81</v>
      </c>
      <c r="D746" s="1">
        <v>171.16</v>
      </c>
      <c r="E746" s="13">
        <f t="shared" si="22"/>
        <v>2024</v>
      </c>
      <c r="F746" s="13">
        <f t="shared" si="23"/>
        <v>1</v>
      </c>
    </row>
    <row r="747" spans="1:6" x14ac:dyDescent="0.35">
      <c r="A747" s="2">
        <v>45307</v>
      </c>
      <c r="B747" s="1">
        <v>46</v>
      </c>
      <c r="C747" s="1">
        <v>42.95</v>
      </c>
      <c r="D747" s="1">
        <v>139.57</v>
      </c>
      <c r="E747" s="13">
        <f t="shared" si="22"/>
        <v>2024</v>
      </c>
      <c r="F747" s="13">
        <f t="shared" si="23"/>
        <v>1</v>
      </c>
    </row>
    <row r="748" spans="1:6" x14ac:dyDescent="0.35">
      <c r="A748" s="2">
        <v>45308</v>
      </c>
      <c r="B748" s="1">
        <v>52</v>
      </c>
      <c r="C748" s="1">
        <v>40.380000000000003</v>
      </c>
      <c r="D748" s="1">
        <v>220.13</v>
      </c>
      <c r="E748" s="13">
        <f t="shared" si="22"/>
        <v>2024</v>
      </c>
      <c r="F748" s="13">
        <f t="shared" si="23"/>
        <v>1</v>
      </c>
    </row>
    <row r="749" spans="1:6" x14ac:dyDescent="0.35">
      <c r="A749" s="2">
        <v>45309</v>
      </c>
      <c r="B749" s="1">
        <v>50</v>
      </c>
      <c r="C749" s="1">
        <v>49.67</v>
      </c>
      <c r="D749" s="1">
        <v>200.19</v>
      </c>
      <c r="E749" s="13">
        <f t="shared" si="22"/>
        <v>2024</v>
      </c>
      <c r="F749" s="13">
        <f t="shared" si="23"/>
        <v>1</v>
      </c>
    </row>
    <row r="750" spans="1:6" x14ac:dyDescent="0.35">
      <c r="A750" s="2">
        <v>45310</v>
      </c>
      <c r="B750" s="1">
        <v>48</v>
      </c>
      <c r="C750" s="1">
        <v>37.89</v>
      </c>
      <c r="D750" s="1">
        <v>172.29</v>
      </c>
      <c r="E750" s="13">
        <f t="shared" si="22"/>
        <v>2024</v>
      </c>
      <c r="F750" s="13">
        <f t="shared" si="23"/>
        <v>1</v>
      </c>
    </row>
    <row r="751" spans="1:6" x14ac:dyDescent="0.35">
      <c r="A751" s="2">
        <v>45311</v>
      </c>
      <c r="B751" s="1">
        <v>52</v>
      </c>
      <c r="C751" s="1">
        <v>50.91</v>
      </c>
      <c r="D751" s="1">
        <v>218.22</v>
      </c>
      <c r="E751" s="13">
        <f t="shared" si="22"/>
        <v>2024</v>
      </c>
      <c r="F751" s="13">
        <f t="shared" si="23"/>
        <v>1</v>
      </c>
    </row>
    <row r="752" spans="1:6" x14ac:dyDescent="0.35">
      <c r="A752" s="2">
        <v>45312</v>
      </c>
      <c r="B752" s="1">
        <v>42</v>
      </c>
      <c r="C752" s="1">
        <v>57</v>
      </c>
      <c r="D752" s="1">
        <v>214.08</v>
      </c>
      <c r="E752" s="13">
        <f t="shared" si="22"/>
        <v>2024</v>
      </c>
      <c r="F752" s="13">
        <f t="shared" si="23"/>
        <v>1</v>
      </c>
    </row>
    <row r="753" spans="1:6" x14ac:dyDescent="0.35">
      <c r="A753" s="2">
        <v>45313</v>
      </c>
      <c r="B753" s="1">
        <v>43</v>
      </c>
      <c r="C753" s="1">
        <v>41.25</v>
      </c>
      <c r="D753" s="1">
        <v>171.05</v>
      </c>
      <c r="E753" s="13">
        <f t="shared" si="22"/>
        <v>2024</v>
      </c>
      <c r="F753" s="13">
        <f t="shared" si="23"/>
        <v>1</v>
      </c>
    </row>
    <row r="754" spans="1:6" x14ac:dyDescent="0.35">
      <c r="A754" s="2">
        <v>45314</v>
      </c>
      <c r="B754" s="1">
        <v>41</v>
      </c>
      <c r="C754" s="1">
        <v>53.82</v>
      </c>
      <c r="D754" s="1">
        <v>203.64</v>
      </c>
      <c r="E754" s="13">
        <f t="shared" si="22"/>
        <v>2024</v>
      </c>
      <c r="F754" s="13">
        <f t="shared" si="23"/>
        <v>1</v>
      </c>
    </row>
    <row r="755" spans="1:6" x14ac:dyDescent="0.35">
      <c r="A755" s="2">
        <v>45315</v>
      </c>
      <c r="B755" s="1">
        <v>49</v>
      </c>
      <c r="C755" s="1">
        <v>54.79</v>
      </c>
      <c r="D755" s="1">
        <v>165.81</v>
      </c>
      <c r="E755" s="13">
        <f t="shared" si="22"/>
        <v>2024</v>
      </c>
      <c r="F755" s="13">
        <f t="shared" si="23"/>
        <v>1</v>
      </c>
    </row>
    <row r="756" spans="1:6" x14ac:dyDescent="0.35">
      <c r="A756" s="2">
        <v>45316</v>
      </c>
      <c r="B756" s="1">
        <v>43</v>
      </c>
      <c r="C756" s="1">
        <v>44.62</v>
      </c>
      <c r="D756" s="1">
        <v>126.84</v>
      </c>
      <c r="E756" s="13">
        <f t="shared" si="22"/>
        <v>2024</v>
      </c>
      <c r="F756" s="13">
        <f t="shared" si="23"/>
        <v>1</v>
      </c>
    </row>
    <row r="757" spans="1:6" x14ac:dyDescent="0.35">
      <c r="A757" s="2">
        <v>45317</v>
      </c>
      <c r="B757" s="1">
        <v>45</v>
      </c>
      <c r="C757" s="1">
        <v>51.91</v>
      </c>
      <c r="D757" s="1">
        <v>143.9</v>
      </c>
      <c r="E757" s="13">
        <f t="shared" si="22"/>
        <v>2024</v>
      </c>
      <c r="F757" s="13">
        <f t="shared" si="23"/>
        <v>1</v>
      </c>
    </row>
    <row r="758" spans="1:6" x14ac:dyDescent="0.35">
      <c r="A758" s="2">
        <v>45318</v>
      </c>
      <c r="B758" s="1">
        <v>46</v>
      </c>
      <c r="C758" s="1">
        <v>56.98</v>
      </c>
      <c r="D758" s="1">
        <v>138.46</v>
      </c>
      <c r="E758" s="13">
        <f t="shared" si="22"/>
        <v>2024</v>
      </c>
      <c r="F758" s="13">
        <f t="shared" si="23"/>
        <v>1</v>
      </c>
    </row>
    <row r="759" spans="1:6" x14ac:dyDescent="0.35">
      <c r="A759" s="2">
        <v>45319</v>
      </c>
      <c r="B759" s="1">
        <v>46</v>
      </c>
      <c r="C759" s="1">
        <v>47.39</v>
      </c>
      <c r="D759" s="1">
        <v>204.72</v>
      </c>
      <c r="E759" s="13">
        <f t="shared" si="22"/>
        <v>2024</v>
      </c>
      <c r="F759" s="13">
        <f t="shared" si="23"/>
        <v>1</v>
      </c>
    </row>
    <row r="760" spans="1:6" x14ac:dyDescent="0.35">
      <c r="A760" s="2">
        <v>45320</v>
      </c>
      <c r="B760" s="1">
        <v>47</v>
      </c>
      <c r="C760" s="1">
        <v>54.53</v>
      </c>
      <c r="D760" s="1">
        <v>197.76</v>
      </c>
      <c r="E760" s="13">
        <f t="shared" si="22"/>
        <v>2024</v>
      </c>
      <c r="F760" s="13">
        <f t="shared" si="23"/>
        <v>1</v>
      </c>
    </row>
    <row r="761" spans="1:6" x14ac:dyDescent="0.35">
      <c r="A761" s="2">
        <v>45321</v>
      </c>
      <c r="B761" s="1">
        <v>54</v>
      </c>
      <c r="C761" s="1">
        <v>53.52</v>
      </c>
      <c r="D761" s="1">
        <v>204.93</v>
      </c>
      <c r="E761" s="13">
        <f t="shared" si="22"/>
        <v>2024</v>
      </c>
      <c r="F761" s="13">
        <f t="shared" si="23"/>
        <v>1</v>
      </c>
    </row>
    <row r="762" spans="1:6" x14ac:dyDescent="0.35">
      <c r="A762" s="2">
        <v>45322</v>
      </c>
      <c r="B762" s="1">
        <v>54</v>
      </c>
      <c r="C762" s="1">
        <v>52.77</v>
      </c>
      <c r="D762" s="1">
        <v>179.69</v>
      </c>
      <c r="E762" s="13">
        <f t="shared" si="22"/>
        <v>2024</v>
      </c>
      <c r="F762" s="13">
        <f t="shared" si="23"/>
        <v>1</v>
      </c>
    </row>
    <row r="763" spans="1:6" x14ac:dyDescent="0.35">
      <c r="A763" s="2">
        <v>45323</v>
      </c>
      <c r="B763" s="1">
        <v>50</v>
      </c>
      <c r="C763" s="1">
        <v>54.18</v>
      </c>
      <c r="D763" s="1">
        <v>135.71</v>
      </c>
      <c r="E763" s="13">
        <f t="shared" si="22"/>
        <v>2024</v>
      </c>
      <c r="F763" s="13">
        <f t="shared" si="23"/>
        <v>2</v>
      </c>
    </row>
    <row r="764" spans="1:6" x14ac:dyDescent="0.35">
      <c r="A764" s="2">
        <v>45324</v>
      </c>
      <c r="B764" s="1">
        <v>51</v>
      </c>
      <c r="C764" s="1">
        <v>41.01</v>
      </c>
      <c r="D764" s="1">
        <v>200.43</v>
      </c>
      <c r="E764" s="13">
        <f t="shared" si="22"/>
        <v>2024</v>
      </c>
      <c r="F764" s="13">
        <f t="shared" si="23"/>
        <v>2</v>
      </c>
    </row>
    <row r="765" spans="1:6" x14ac:dyDescent="0.35">
      <c r="A765" s="2">
        <v>45325</v>
      </c>
      <c r="B765" s="1">
        <v>55</v>
      </c>
      <c r="C765" s="1">
        <v>55.28</v>
      </c>
      <c r="D765" s="1">
        <v>165.17</v>
      </c>
      <c r="E765" s="13">
        <f t="shared" si="22"/>
        <v>2024</v>
      </c>
      <c r="F765" s="13">
        <f t="shared" si="23"/>
        <v>2</v>
      </c>
    </row>
    <row r="766" spans="1:6" x14ac:dyDescent="0.35">
      <c r="A766" s="2">
        <v>45326</v>
      </c>
      <c r="B766" s="1">
        <v>49</v>
      </c>
      <c r="C766" s="1">
        <v>43.21</v>
      </c>
      <c r="D766" s="1">
        <v>202.77</v>
      </c>
      <c r="E766" s="13">
        <f t="shared" si="22"/>
        <v>2024</v>
      </c>
      <c r="F766" s="13">
        <f t="shared" si="23"/>
        <v>2</v>
      </c>
    </row>
    <row r="767" spans="1:6" x14ac:dyDescent="0.35">
      <c r="A767" s="2">
        <v>45327</v>
      </c>
      <c r="B767" s="1">
        <v>43</v>
      </c>
      <c r="C767" s="1">
        <v>38.85</v>
      </c>
      <c r="D767" s="1">
        <v>186.12</v>
      </c>
      <c r="E767" s="13">
        <f t="shared" si="22"/>
        <v>2024</v>
      </c>
      <c r="F767" s="13">
        <f t="shared" si="23"/>
        <v>2</v>
      </c>
    </row>
    <row r="768" spans="1:6" x14ac:dyDescent="0.35">
      <c r="A768" s="2">
        <v>45328</v>
      </c>
      <c r="B768" s="1">
        <v>50</v>
      </c>
      <c r="C768" s="1">
        <v>52.26</v>
      </c>
      <c r="D768" s="1">
        <v>125.44</v>
      </c>
      <c r="E768" s="13">
        <f t="shared" si="22"/>
        <v>2024</v>
      </c>
      <c r="F768" s="13">
        <f t="shared" si="23"/>
        <v>2</v>
      </c>
    </row>
    <row r="769" spans="1:6" x14ac:dyDescent="0.35">
      <c r="A769" s="2">
        <v>45329</v>
      </c>
      <c r="B769" s="1">
        <v>48</v>
      </c>
      <c r="C769" s="1">
        <v>45.78</v>
      </c>
      <c r="D769" s="1">
        <v>122.13</v>
      </c>
      <c r="E769" s="13">
        <f t="shared" si="22"/>
        <v>2024</v>
      </c>
      <c r="F769" s="13">
        <f t="shared" si="23"/>
        <v>2</v>
      </c>
    </row>
    <row r="770" spans="1:6" x14ac:dyDescent="0.35">
      <c r="A770" s="2">
        <v>45330</v>
      </c>
      <c r="B770" s="1">
        <v>52</v>
      </c>
      <c r="C770" s="1">
        <v>50.64</v>
      </c>
      <c r="D770" s="1">
        <v>155.44999999999999</v>
      </c>
      <c r="E770" s="13">
        <f t="shared" si="22"/>
        <v>2024</v>
      </c>
      <c r="F770" s="13">
        <f t="shared" si="23"/>
        <v>2</v>
      </c>
    </row>
    <row r="771" spans="1:6" x14ac:dyDescent="0.35">
      <c r="A771" s="2">
        <v>45331</v>
      </c>
      <c r="B771" s="1">
        <v>50</v>
      </c>
      <c r="C771" s="1">
        <v>52.53</v>
      </c>
      <c r="D771" s="1">
        <v>164.57</v>
      </c>
      <c r="E771" s="13">
        <f t="shared" ref="E771:E834" si="24">YEAR(A771)</f>
        <v>2024</v>
      </c>
      <c r="F771" s="13">
        <f t="shared" ref="F771:F834" si="25">MONTH(A771)</f>
        <v>2</v>
      </c>
    </row>
    <row r="772" spans="1:6" x14ac:dyDescent="0.35">
      <c r="A772" s="2">
        <v>45332</v>
      </c>
      <c r="B772" s="1">
        <v>48</v>
      </c>
      <c r="C772" s="1">
        <v>53.46</v>
      </c>
      <c r="D772" s="1">
        <v>135.59</v>
      </c>
      <c r="E772" s="13">
        <f t="shared" si="24"/>
        <v>2024</v>
      </c>
      <c r="F772" s="13">
        <f t="shared" si="25"/>
        <v>2</v>
      </c>
    </row>
    <row r="773" spans="1:6" x14ac:dyDescent="0.35">
      <c r="A773" s="2">
        <v>45333</v>
      </c>
      <c r="B773" s="1">
        <v>53</v>
      </c>
      <c r="C773" s="1">
        <v>44.16</v>
      </c>
      <c r="D773" s="1">
        <v>167.11</v>
      </c>
      <c r="E773" s="13">
        <f t="shared" si="24"/>
        <v>2024</v>
      </c>
      <c r="F773" s="13">
        <f t="shared" si="25"/>
        <v>2</v>
      </c>
    </row>
    <row r="774" spans="1:6" x14ac:dyDescent="0.35">
      <c r="A774" s="2">
        <v>45334</v>
      </c>
      <c r="B774" s="1">
        <v>47</v>
      </c>
      <c r="C774" s="1">
        <v>55.63</v>
      </c>
      <c r="D774" s="1">
        <v>165.35</v>
      </c>
      <c r="E774" s="13">
        <f t="shared" si="24"/>
        <v>2024</v>
      </c>
      <c r="F774" s="13">
        <f t="shared" si="25"/>
        <v>2</v>
      </c>
    </row>
    <row r="775" spans="1:6" x14ac:dyDescent="0.35">
      <c r="A775" s="2">
        <v>45335</v>
      </c>
      <c r="B775" s="1">
        <v>50</v>
      </c>
      <c r="C775" s="1">
        <v>41.65</v>
      </c>
      <c r="D775" s="1">
        <v>138.5</v>
      </c>
      <c r="E775" s="13">
        <f t="shared" si="24"/>
        <v>2024</v>
      </c>
      <c r="F775" s="13">
        <f t="shared" si="25"/>
        <v>2</v>
      </c>
    </row>
    <row r="776" spans="1:6" x14ac:dyDescent="0.35">
      <c r="A776" s="2">
        <v>45336</v>
      </c>
      <c r="B776" s="1">
        <v>47</v>
      </c>
      <c r="C776" s="1">
        <v>46.7</v>
      </c>
      <c r="D776" s="1">
        <v>146.72</v>
      </c>
      <c r="E776" s="13">
        <f t="shared" si="24"/>
        <v>2024</v>
      </c>
      <c r="F776" s="13">
        <f t="shared" si="25"/>
        <v>2</v>
      </c>
    </row>
    <row r="777" spans="1:6" x14ac:dyDescent="0.35">
      <c r="A777" s="2">
        <v>45337</v>
      </c>
      <c r="B777" s="1">
        <v>54</v>
      </c>
      <c r="C777" s="1">
        <v>56.06</v>
      </c>
      <c r="D777" s="1">
        <v>146.09</v>
      </c>
      <c r="E777" s="13">
        <f t="shared" si="24"/>
        <v>2024</v>
      </c>
      <c r="F777" s="13">
        <f t="shared" si="25"/>
        <v>2</v>
      </c>
    </row>
    <row r="778" spans="1:6" x14ac:dyDescent="0.35">
      <c r="A778" s="2">
        <v>45338</v>
      </c>
      <c r="B778" s="1">
        <v>54</v>
      </c>
      <c r="C778" s="1">
        <v>53.28</v>
      </c>
      <c r="D778" s="1">
        <v>193.73</v>
      </c>
      <c r="E778" s="13">
        <f t="shared" si="24"/>
        <v>2024</v>
      </c>
      <c r="F778" s="13">
        <f t="shared" si="25"/>
        <v>2</v>
      </c>
    </row>
    <row r="779" spans="1:6" x14ac:dyDescent="0.35">
      <c r="A779" s="2">
        <v>45339</v>
      </c>
      <c r="B779" s="1">
        <v>55</v>
      </c>
      <c r="C779" s="1">
        <v>52.6</v>
      </c>
      <c r="D779" s="1">
        <v>126.43</v>
      </c>
      <c r="E779" s="13">
        <f t="shared" si="24"/>
        <v>2024</v>
      </c>
      <c r="F779" s="13">
        <f t="shared" si="25"/>
        <v>2</v>
      </c>
    </row>
    <row r="780" spans="1:6" x14ac:dyDescent="0.35">
      <c r="A780" s="2">
        <v>45340</v>
      </c>
      <c r="B780" s="1">
        <v>49</v>
      </c>
      <c r="C780" s="1">
        <v>38.25</v>
      </c>
      <c r="D780" s="1">
        <v>125.11</v>
      </c>
      <c r="E780" s="13">
        <f t="shared" si="24"/>
        <v>2024</v>
      </c>
      <c r="F780" s="13">
        <f t="shared" si="25"/>
        <v>2</v>
      </c>
    </row>
    <row r="781" spans="1:6" x14ac:dyDescent="0.35">
      <c r="A781" s="2">
        <v>45341</v>
      </c>
      <c r="B781" s="1">
        <v>50</v>
      </c>
      <c r="C781" s="1">
        <v>50.16</v>
      </c>
      <c r="D781" s="1">
        <v>193.57</v>
      </c>
      <c r="E781" s="13">
        <f t="shared" si="24"/>
        <v>2024</v>
      </c>
      <c r="F781" s="13">
        <f t="shared" si="25"/>
        <v>2</v>
      </c>
    </row>
    <row r="782" spans="1:6" x14ac:dyDescent="0.35">
      <c r="A782" s="2">
        <v>45342</v>
      </c>
      <c r="B782" s="1">
        <v>43</v>
      </c>
      <c r="C782" s="1">
        <v>50.65</v>
      </c>
      <c r="D782" s="1">
        <v>177.42</v>
      </c>
      <c r="E782" s="13">
        <f t="shared" si="24"/>
        <v>2024</v>
      </c>
      <c r="F782" s="13">
        <f t="shared" si="25"/>
        <v>2</v>
      </c>
    </row>
    <row r="783" spans="1:6" x14ac:dyDescent="0.35">
      <c r="A783" s="2">
        <v>45343</v>
      </c>
      <c r="B783" s="1">
        <v>48</v>
      </c>
      <c r="C783" s="1">
        <v>38.6</v>
      </c>
      <c r="D783" s="1">
        <v>157.63</v>
      </c>
      <c r="E783" s="13">
        <f t="shared" si="24"/>
        <v>2024</v>
      </c>
      <c r="F783" s="13">
        <f t="shared" si="25"/>
        <v>2</v>
      </c>
    </row>
    <row r="784" spans="1:6" x14ac:dyDescent="0.35">
      <c r="A784" s="2">
        <v>45344</v>
      </c>
      <c r="B784" s="1">
        <v>47</v>
      </c>
      <c r="C784" s="1">
        <v>43.57</v>
      </c>
      <c r="D784" s="1">
        <v>170.82</v>
      </c>
      <c r="E784" s="13">
        <f t="shared" si="24"/>
        <v>2024</v>
      </c>
      <c r="F784" s="13">
        <f t="shared" si="25"/>
        <v>2</v>
      </c>
    </row>
    <row r="785" spans="1:6" x14ac:dyDescent="0.35">
      <c r="A785" s="2">
        <v>45345</v>
      </c>
      <c r="B785" s="1">
        <v>51</v>
      </c>
      <c r="C785" s="1">
        <v>55.26</v>
      </c>
      <c r="D785" s="1">
        <v>171.15</v>
      </c>
      <c r="E785" s="13">
        <f t="shared" si="24"/>
        <v>2024</v>
      </c>
      <c r="F785" s="13">
        <f t="shared" si="25"/>
        <v>2</v>
      </c>
    </row>
    <row r="786" spans="1:6" x14ac:dyDescent="0.35">
      <c r="A786" s="2">
        <v>45346</v>
      </c>
      <c r="B786" s="1">
        <v>53</v>
      </c>
      <c r="C786" s="1">
        <v>55.28</v>
      </c>
      <c r="D786" s="1">
        <v>194.21</v>
      </c>
      <c r="E786" s="13">
        <f t="shared" si="24"/>
        <v>2024</v>
      </c>
      <c r="F786" s="13">
        <f t="shared" si="25"/>
        <v>2</v>
      </c>
    </row>
    <row r="787" spans="1:6" x14ac:dyDescent="0.35">
      <c r="A787" s="2">
        <v>45347</v>
      </c>
      <c r="B787" s="1">
        <v>45</v>
      </c>
      <c r="C787" s="1">
        <v>41.65</v>
      </c>
      <c r="D787" s="1">
        <v>218.62</v>
      </c>
      <c r="E787" s="13">
        <f t="shared" si="24"/>
        <v>2024</v>
      </c>
      <c r="F787" s="13">
        <f t="shared" si="25"/>
        <v>2</v>
      </c>
    </row>
    <row r="788" spans="1:6" x14ac:dyDescent="0.35">
      <c r="A788" s="2">
        <v>45348</v>
      </c>
      <c r="B788" s="1">
        <v>50</v>
      </c>
      <c r="C788" s="1">
        <v>38.42</v>
      </c>
      <c r="D788" s="1">
        <v>165.07</v>
      </c>
      <c r="E788" s="13">
        <f t="shared" si="24"/>
        <v>2024</v>
      </c>
      <c r="F788" s="13">
        <f t="shared" si="25"/>
        <v>2</v>
      </c>
    </row>
    <row r="789" spans="1:6" x14ac:dyDescent="0.35">
      <c r="A789" s="2">
        <v>45349</v>
      </c>
      <c r="B789" s="1">
        <v>50</v>
      </c>
      <c r="C789" s="1">
        <v>49.53</v>
      </c>
      <c r="D789" s="1">
        <v>204.66</v>
      </c>
      <c r="E789" s="13">
        <f t="shared" si="24"/>
        <v>2024</v>
      </c>
      <c r="F789" s="13">
        <f t="shared" si="25"/>
        <v>2</v>
      </c>
    </row>
    <row r="790" spans="1:6" x14ac:dyDescent="0.35">
      <c r="A790" s="2">
        <v>45350</v>
      </c>
      <c r="B790" s="1">
        <v>42</v>
      </c>
      <c r="C790" s="1">
        <v>57.2</v>
      </c>
      <c r="D790" s="1">
        <v>144.99</v>
      </c>
      <c r="E790" s="13">
        <f t="shared" si="24"/>
        <v>2024</v>
      </c>
      <c r="F790" s="13">
        <f t="shared" si="25"/>
        <v>2</v>
      </c>
    </row>
    <row r="791" spans="1:6" x14ac:dyDescent="0.35">
      <c r="A791" s="2">
        <v>45351</v>
      </c>
      <c r="B791" s="1">
        <v>49</v>
      </c>
      <c r="C791" s="1">
        <v>53.43</v>
      </c>
      <c r="D791" s="1">
        <v>214.3</v>
      </c>
      <c r="E791" s="13">
        <f t="shared" si="24"/>
        <v>2024</v>
      </c>
      <c r="F791" s="13">
        <f t="shared" si="25"/>
        <v>2</v>
      </c>
    </row>
    <row r="792" spans="1:6" x14ac:dyDescent="0.35">
      <c r="A792" s="2">
        <v>45352</v>
      </c>
      <c r="B792" s="1">
        <v>48</v>
      </c>
      <c r="C792" s="1">
        <v>53.97</v>
      </c>
      <c r="D792" s="1">
        <v>160.04</v>
      </c>
      <c r="E792" s="13">
        <f t="shared" si="24"/>
        <v>2024</v>
      </c>
      <c r="F792" s="13">
        <f t="shared" si="25"/>
        <v>3</v>
      </c>
    </row>
    <row r="793" spans="1:6" x14ac:dyDescent="0.35">
      <c r="A793" s="2">
        <v>45353</v>
      </c>
      <c r="B793" s="1">
        <v>55</v>
      </c>
      <c r="C793" s="1">
        <v>50.21</v>
      </c>
      <c r="D793" s="1">
        <v>151.16999999999999</v>
      </c>
      <c r="E793" s="13">
        <f t="shared" si="24"/>
        <v>2024</v>
      </c>
      <c r="F793" s="13">
        <f t="shared" si="25"/>
        <v>3</v>
      </c>
    </row>
    <row r="794" spans="1:6" x14ac:dyDescent="0.35">
      <c r="A794" s="2">
        <v>45354</v>
      </c>
      <c r="B794" s="1">
        <v>46</v>
      </c>
      <c r="C794" s="1">
        <v>49.9</v>
      </c>
      <c r="D794" s="1">
        <v>184.47</v>
      </c>
      <c r="E794" s="13">
        <f t="shared" si="24"/>
        <v>2024</v>
      </c>
      <c r="F794" s="13">
        <f t="shared" si="25"/>
        <v>3</v>
      </c>
    </row>
    <row r="795" spans="1:6" x14ac:dyDescent="0.35">
      <c r="A795" s="2">
        <v>45355</v>
      </c>
      <c r="B795" s="1">
        <v>50</v>
      </c>
      <c r="C795" s="1">
        <v>39.36</v>
      </c>
      <c r="D795" s="1">
        <v>178.02</v>
      </c>
      <c r="E795" s="13">
        <f t="shared" si="24"/>
        <v>2024</v>
      </c>
      <c r="F795" s="13">
        <f t="shared" si="25"/>
        <v>3</v>
      </c>
    </row>
    <row r="796" spans="1:6" x14ac:dyDescent="0.35">
      <c r="A796" s="2">
        <v>45356</v>
      </c>
      <c r="B796" s="1">
        <v>44</v>
      </c>
      <c r="C796" s="1">
        <v>46.5</v>
      </c>
      <c r="D796" s="1">
        <v>210.11</v>
      </c>
      <c r="E796" s="13">
        <f t="shared" si="24"/>
        <v>2024</v>
      </c>
      <c r="F796" s="13">
        <f t="shared" si="25"/>
        <v>3</v>
      </c>
    </row>
    <row r="797" spans="1:6" x14ac:dyDescent="0.35">
      <c r="A797" s="2">
        <v>45357</v>
      </c>
      <c r="B797" s="1">
        <v>44</v>
      </c>
      <c r="C797" s="1">
        <v>55.76</v>
      </c>
      <c r="D797" s="1">
        <v>204.41</v>
      </c>
      <c r="E797" s="13">
        <f t="shared" si="24"/>
        <v>2024</v>
      </c>
      <c r="F797" s="13">
        <f t="shared" si="25"/>
        <v>3</v>
      </c>
    </row>
    <row r="798" spans="1:6" x14ac:dyDescent="0.35">
      <c r="A798" s="2">
        <v>45358</v>
      </c>
      <c r="B798" s="1">
        <v>51</v>
      </c>
      <c r="C798" s="1">
        <v>37.67</v>
      </c>
      <c r="D798" s="1">
        <v>131.61000000000001</v>
      </c>
      <c r="E798" s="13">
        <f t="shared" si="24"/>
        <v>2024</v>
      </c>
      <c r="F798" s="13">
        <f t="shared" si="25"/>
        <v>3</v>
      </c>
    </row>
    <row r="799" spans="1:6" x14ac:dyDescent="0.35">
      <c r="A799" s="2">
        <v>45359</v>
      </c>
      <c r="B799" s="1">
        <v>54</v>
      </c>
      <c r="C799" s="1">
        <v>56.63</v>
      </c>
      <c r="D799" s="1">
        <v>128.81</v>
      </c>
      <c r="E799" s="13">
        <f t="shared" si="24"/>
        <v>2024</v>
      </c>
      <c r="F799" s="13">
        <f t="shared" si="25"/>
        <v>3</v>
      </c>
    </row>
    <row r="800" spans="1:6" x14ac:dyDescent="0.35">
      <c r="A800" s="2">
        <v>45360</v>
      </c>
      <c r="B800" s="1">
        <v>53</v>
      </c>
      <c r="C800" s="1">
        <v>54.57</v>
      </c>
      <c r="D800" s="1">
        <v>126.71</v>
      </c>
      <c r="E800" s="13">
        <f t="shared" si="24"/>
        <v>2024</v>
      </c>
      <c r="F800" s="13">
        <f t="shared" si="25"/>
        <v>3</v>
      </c>
    </row>
    <row r="801" spans="1:6" x14ac:dyDescent="0.35">
      <c r="A801" s="2">
        <v>45361</v>
      </c>
      <c r="B801" s="1">
        <v>52</v>
      </c>
      <c r="C801" s="1">
        <v>52.91</v>
      </c>
      <c r="D801" s="1">
        <v>152.55000000000001</v>
      </c>
      <c r="E801" s="13">
        <f t="shared" si="24"/>
        <v>2024</v>
      </c>
      <c r="F801" s="13">
        <f t="shared" si="25"/>
        <v>3</v>
      </c>
    </row>
    <row r="802" spans="1:6" x14ac:dyDescent="0.35">
      <c r="A802" s="2">
        <v>45362</v>
      </c>
      <c r="B802" s="1">
        <v>50</v>
      </c>
      <c r="C802" s="1">
        <v>49.86</v>
      </c>
      <c r="D802" s="1">
        <v>170.61</v>
      </c>
      <c r="E802" s="13">
        <f t="shared" si="24"/>
        <v>2024</v>
      </c>
      <c r="F802" s="13">
        <f t="shared" si="25"/>
        <v>3</v>
      </c>
    </row>
    <row r="803" spans="1:6" x14ac:dyDescent="0.35">
      <c r="A803" s="2">
        <v>45363</v>
      </c>
      <c r="B803" s="1">
        <v>46</v>
      </c>
      <c r="C803" s="1">
        <v>56.23</v>
      </c>
      <c r="D803" s="1">
        <v>199.09</v>
      </c>
      <c r="E803" s="13">
        <f t="shared" si="24"/>
        <v>2024</v>
      </c>
      <c r="F803" s="13">
        <f t="shared" si="25"/>
        <v>3</v>
      </c>
    </row>
    <row r="804" spans="1:6" x14ac:dyDescent="0.35">
      <c r="A804" s="2">
        <v>45364</v>
      </c>
      <c r="B804" s="1">
        <v>53</v>
      </c>
      <c r="C804" s="1">
        <v>40.450000000000003</v>
      </c>
      <c r="D804" s="1">
        <v>211.83</v>
      </c>
      <c r="E804" s="13">
        <f t="shared" si="24"/>
        <v>2024</v>
      </c>
      <c r="F804" s="13">
        <f t="shared" si="25"/>
        <v>3</v>
      </c>
    </row>
    <row r="805" spans="1:6" x14ac:dyDescent="0.35">
      <c r="A805" s="2">
        <v>45365</v>
      </c>
      <c r="B805" s="1">
        <v>49</v>
      </c>
      <c r="C805" s="1">
        <v>38.57</v>
      </c>
      <c r="D805" s="1">
        <v>148.19</v>
      </c>
      <c r="E805" s="13">
        <f t="shared" si="24"/>
        <v>2024</v>
      </c>
      <c r="F805" s="13">
        <f t="shared" si="25"/>
        <v>3</v>
      </c>
    </row>
    <row r="806" spans="1:6" x14ac:dyDescent="0.35">
      <c r="A806" s="2">
        <v>45366</v>
      </c>
      <c r="B806" s="1">
        <v>48</v>
      </c>
      <c r="C806" s="1">
        <v>49.3</v>
      </c>
      <c r="D806" s="1">
        <v>184.79</v>
      </c>
      <c r="E806" s="13">
        <f t="shared" si="24"/>
        <v>2024</v>
      </c>
      <c r="F806" s="13">
        <f t="shared" si="25"/>
        <v>3</v>
      </c>
    </row>
    <row r="807" spans="1:6" x14ac:dyDescent="0.35">
      <c r="A807" s="2">
        <v>45367</v>
      </c>
      <c r="B807" s="1">
        <v>46</v>
      </c>
      <c r="C807" s="1">
        <v>43.74</v>
      </c>
      <c r="D807" s="1">
        <v>211.65</v>
      </c>
      <c r="E807" s="13">
        <f t="shared" si="24"/>
        <v>2024</v>
      </c>
      <c r="F807" s="13">
        <f t="shared" si="25"/>
        <v>3</v>
      </c>
    </row>
    <row r="808" spans="1:6" x14ac:dyDescent="0.35">
      <c r="A808" s="2">
        <v>45368</v>
      </c>
      <c r="B808" s="1">
        <v>54</v>
      </c>
      <c r="C808" s="1">
        <v>48.86</v>
      </c>
      <c r="D808" s="1">
        <v>122.79</v>
      </c>
      <c r="E808" s="13">
        <f t="shared" si="24"/>
        <v>2024</v>
      </c>
      <c r="F808" s="13">
        <f t="shared" si="25"/>
        <v>3</v>
      </c>
    </row>
    <row r="809" spans="1:6" x14ac:dyDescent="0.35">
      <c r="A809" s="2">
        <v>45369</v>
      </c>
      <c r="B809" s="1">
        <v>45</v>
      </c>
      <c r="C809" s="1">
        <v>40.67</v>
      </c>
      <c r="D809" s="1">
        <v>132.69</v>
      </c>
      <c r="E809" s="13">
        <f t="shared" si="24"/>
        <v>2024</v>
      </c>
      <c r="F809" s="13">
        <f t="shared" si="25"/>
        <v>3</v>
      </c>
    </row>
    <row r="810" spans="1:6" x14ac:dyDescent="0.35">
      <c r="A810" s="2">
        <v>45370</v>
      </c>
      <c r="B810" s="1">
        <v>46</v>
      </c>
      <c r="C810" s="1">
        <v>45.83</v>
      </c>
      <c r="D810" s="1">
        <v>135.55000000000001</v>
      </c>
      <c r="E810" s="13">
        <f t="shared" si="24"/>
        <v>2024</v>
      </c>
      <c r="F810" s="13">
        <f t="shared" si="25"/>
        <v>3</v>
      </c>
    </row>
    <row r="811" spans="1:6" x14ac:dyDescent="0.35">
      <c r="A811" s="2">
        <v>45371</v>
      </c>
      <c r="B811" s="1">
        <v>55</v>
      </c>
      <c r="C811" s="1">
        <v>48.31</v>
      </c>
      <c r="D811" s="1">
        <v>140.51</v>
      </c>
      <c r="E811" s="13">
        <f t="shared" si="24"/>
        <v>2024</v>
      </c>
      <c r="F811" s="13">
        <f t="shared" si="25"/>
        <v>3</v>
      </c>
    </row>
    <row r="812" spans="1:6" x14ac:dyDescent="0.35">
      <c r="A812" s="2">
        <v>45372</v>
      </c>
      <c r="B812" s="1">
        <v>53</v>
      </c>
      <c r="C812" s="1">
        <v>56.95</v>
      </c>
      <c r="D812" s="1">
        <v>198.4</v>
      </c>
      <c r="E812" s="13">
        <f t="shared" si="24"/>
        <v>2024</v>
      </c>
      <c r="F812" s="13">
        <f t="shared" si="25"/>
        <v>3</v>
      </c>
    </row>
    <row r="813" spans="1:6" x14ac:dyDescent="0.35">
      <c r="A813" s="2">
        <v>45373</v>
      </c>
      <c r="B813" s="1">
        <v>45</v>
      </c>
      <c r="C813" s="1">
        <v>55.8</v>
      </c>
      <c r="D813" s="1">
        <v>162.54</v>
      </c>
      <c r="E813" s="13">
        <f t="shared" si="24"/>
        <v>2024</v>
      </c>
      <c r="F813" s="13">
        <f t="shared" si="25"/>
        <v>3</v>
      </c>
    </row>
    <row r="814" spans="1:6" x14ac:dyDescent="0.35">
      <c r="A814" s="2">
        <v>45374</v>
      </c>
      <c r="B814" s="1">
        <v>54</v>
      </c>
      <c r="C814" s="1">
        <v>51.78</v>
      </c>
      <c r="D814" s="1">
        <v>150.22</v>
      </c>
      <c r="E814" s="13">
        <f t="shared" si="24"/>
        <v>2024</v>
      </c>
      <c r="F814" s="13">
        <f t="shared" si="25"/>
        <v>3</v>
      </c>
    </row>
    <row r="815" spans="1:6" x14ac:dyDescent="0.35">
      <c r="A815" s="2">
        <v>45375</v>
      </c>
      <c r="B815" s="1">
        <v>57</v>
      </c>
      <c r="C815" s="1">
        <v>44.21</v>
      </c>
      <c r="D815" s="1">
        <v>152.09</v>
      </c>
      <c r="E815" s="13">
        <f t="shared" si="24"/>
        <v>2024</v>
      </c>
      <c r="F815" s="13">
        <f t="shared" si="25"/>
        <v>3</v>
      </c>
    </row>
    <row r="816" spans="1:6" x14ac:dyDescent="0.35">
      <c r="A816" s="2">
        <v>45376</v>
      </c>
      <c r="B816" s="1">
        <v>46</v>
      </c>
      <c r="C816" s="1">
        <v>45.95</v>
      </c>
      <c r="D816" s="1">
        <v>218.46</v>
      </c>
      <c r="E816" s="13">
        <f t="shared" si="24"/>
        <v>2024</v>
      </c>
      <c r="F816" s="13">
        <f t="shared" si="25"/>
        <v>3</v>
      </c>
    </row>
    <row r="817" spans="1:6" x14ac:dyDescent="0.35">
      <c r="A817" s="2">
        <v>45377</v>
      </c>
      <c r="B817" s="1">
        <v>50</v>
      </c>
      <c r="C817" s="1">
        <v>41.37</v>
      </c>
      <c r="D817" s="1">
        <v>153.72999999999999</v>
      </c>
      <c r="E817" s="13">
        <f t="shared" si="24"/>
        <v>2024</v>
      </c>
      <c r="F817" s="13">
        <f t="shared" si="25"/>
        <v>3</v>
      </c>
    </row>
    <row r="818" spans="1:6" x14ac:dyDescent="0.35">
      <c r="A818" s="2">
        <v>45378</v>
      </c>
      <c r="B818" s="1">
        <v>44</v>
      </c>
      <c r="C818" s="1">
        <v>55.44</v>
      </c>
      <c r="D818" s="1">
        <v>216.72</v>
      </c>
      <c r="E818" s="13">
        <f t="shared" si="24"/>
        <v>2024</v>
      </c>
      <c r="F818" s="13">
        <f t="shared" si="25"/>
        <v>3</v>
      </c>
    </row>
    <row r="819" spans="1:6" x14ac:dyDescent="0.35">
      <c r="A819" s="2">
        <v>45379</v>
      </c>
      <c r="B819" s="1">
        <v>49</v>
      </c>
      <c r="C819" s="1">
        <v>43.41</v>
      </c>
      <c r="D819" s="1">
        <v>170.72</v>
      </c>
      <c r="E819" s="13">
        <f t="shared" si="24"/>
        <v>2024</v>
      </c>
      <c r="F819" s="13">
        <f t="shared" si="25"/>
        <v>3</v>
      </c>
    </row>
    <row r="820" spans="1:6" x14ac:dyDescent="0.35">
      <c r="A820" s="2">
        <v>45380</v>
      </c>
      <c r="B820" s="1">
        <v>51</v>
      </c>
      <c r="C820" s="1">
        <v>55.9</v>
      </c>
      <c r="D820" s="1">
        <v>200.32</v>
      </c>
      <c r="E820" s="13">
        <f t="shared" si="24"/>
        <v>2024</v>
      </c>
      <c r="F820" s="13">
        <f t="shared" si="25"/>
        <v>3</v>
      </c>
    </row>
    <row r="821" spans="1:6" x14ac:dyDescent="0.35">
      <c r="A821" s="2">
        <v>45381</v>
      </c>
      <c r="B821" s="1">
        <v>44</v>
      </c>
      <c r="C821" s="1">
        <v>44.19</v>
      </c>
      <c r="D821" s="1">
        <v>178.5</v>
      </c>
      <c r="E821" s="13">
        <f t="shared" si="24"/>
        <v>2024</v>
      </c>
      <c r="F821" s="13">
        <f t="shared" si="25"/>
        <v>3</v>
      </c>
    </row>
    <row r="822" spans="1:6" x14ac:dyDescent="0.35">
      <c r="A822" s="2">
        <v>45382</v>
      </c>
      <c r="B822" s="1">
        <v>56</v>
      </c>
      <c r="C822" s="1">
        <v>45.14</v>
      </c>
      <c r="D822" s="1">
        <v>172.21</v>
      </c>
      <c r="E822" s="13">
        <f t="shared" si="24"/>
        <v>2024</v>
      </c>
      <c r="F822" s="13">
        <f t="shared" si="25"/>
        <v>3</v>
      </c>
    </row>
    <row r="823" spans="1:6" x14ac:dyDescent="0.35">
      <c r="A823" s="2">
        <v>45383</v>
      </c>
      <c r="B823" s="1">
        <v>50</v>
      </c>
      <c r="C823" s="1">
        <v>54.45</v>
      </c>
      <c r="D823" s="1">
        <v>122.53</v>
      </c>
      <c r="E823" s="13">
        <f t="shared" si="24"/>
        <v>2024</v>
      </c>
      <c r="F823" s="13">
        <f t="shared" si="25"/>
        <v>4</v>
      </c>
    </row>
    <row r="824" spans="1:6" x14ac:dyDescent="0.35">
      <c r="A824" s="2">
        <v>45384</v>
      </c>
      <c r="B824" s="1">
        <v>46</v>
      </c>
      <c r="C824" s="1">
        <v>40.58</v>
      </c>
      <c r="D824" s="1">
        <v>179.8</v>
      </c>
      <c r="E824" s="13">
        <f t="shared" si="24"/>
        <v>2024</v>
      </c>
      <c r="F824" s="13">
        <f t="shared" si="25"/>
        <v>4</v>
      </c>
    </row>
    <row r="825" spans="1:6" x14ac:dyDescent="0.35">
      <c r="A825" s="2">
        <v>45385</v>
      </c>
      <c r="B825" s="1">
        <v>46</v>
      </c>
      <c r="C825" s="1">
        <v>37.869999999999997</v>
      </c>
      <c r="D825" s="1">
        <v>170.16</v>
      </c>
      <c r="E825" s="13">
        <f t="shared" si="24"/>
        <v>2024</v>
      </c>
      <c r="F825" s="13">
        <f t="shared" si="25"/>
        <v>4</v>
      </c>
    </row>
    <row r="826" spans="1:6" x14ac:dyDescent="0.35">
      <c r="A826" s="2">
        <v>45386</v>
      </c>
      <c r="B826" s="1">
        <v>49</v>
      </c>
      <c r="C826" s="1">
        <v>41.26</v>
      </c>
      <c r="D826" s="1">
        <v>132.41</v>
      </c>
      <c r="E826" s="13">
        <f t="shared" si="24"/>
        <v>2024</v>
      </c>
      <c r="F826" s="13">
        <f t="shared" si="25"/>
        <v>4</v>
      </c>
    </row>
    <row r="827" spans="1:6" x14ac:dyDescent="0.35">
      <c r="A827" s="2">
        <v>45387</v>
      </c>
      <c r="B827" s="1">
        <v>55</v>
      </c>
      <c r="C827" s="1">
        <v>43.28</v>
      </c>
      <c r="D827" s="1">
        <v>168.15</v>
      </c>
      <c r="E827" s="13">
        <f t="shared" si="24"/>
        <v>2024</v>
      </c>
      <c r="F827" s="13">
        <f t="shared" si="25"/>
        <v>4</v>
      </c>
    </row>
    <row r="828" spans="1:6" x14ac:dyDescent="0.35">
      <c r="A828" s="2">
        <v>45388</v>
      </c>
      <c r="B828" s="1">
        <v>54</v>
      </c>
      <c r="C828" s="1">
        <v>53.38</v>
      </c>
      <c r="D828" s="1">
        <v>217.71</v>
      </c>
      <c r="E828" s="13">
        <f t="shared" si="24"/>
        <v>2024</v>
      </c>
      <c r="F828" s="13">
        <f t="shared" si="25"/>
        <v>4</v>
      </c>
    </row>
    <row r="829" spans="1:6" x14ac:dyDescent="0.35">
      <c r="A829" s="2">
        <v>45389</v>
      </c>
      <c r="B829" s="1">
        <v>54</v>
      </c>
      <c r="C829" s="1">
        <v>52.43</v>
      </c>
      <c r="D829" s="1">
        <v>123.61</v>
      </c>
      <c r="E829" s="13">
        <f t="shared" si="24"/>
        <v>2024</v>
      </c>
      <c r="F829" s="13">
        <f t="shared" si="25"/>
        <v>4</v>
      </c>
    </row>
    <row r="830" spans="1:6" x14ac:dyDescent="0.35">
      <c r="A830" s="2">
        <v>45390</v>
      </c>
      <c r="B830" s="1">
        <v>51</v>
      </c>
      <c r="C830" s="1">
        <v>40.1</v>
      </c>
      <c r="D830" s="1">
        <v>145.46</v>
      </c>
      <c r="E830" s="13">
        <f t="shared" si="24"/>
        <v>2024</v>
      </c>
      <c r="F830" s="13">
        <f t="shared" si="25"/>
        <v>4</v>
      </c>
    </row>
    <row r="831" spans="1:6" x14ac:dyDescent="0.35">
      <c r="A831" s="2">
        <v>45391</v>
      </c>
      <c r="B831" s="1">
        <v>47</v>
      </c>
      <c r="C831" s="1">
        <v>56.43</v>
      </c>
      <c r="D831" s="1">
        <v>158.85</v>
      </c>
      <c r="E831" s="13">
        <f t="shared" si="24"/>
        <v>2024</v>
      </c>
      <c r="F831" s="13">
        <f t="shared" si="25"/>
        <v>4</v>
      </c>
    </row>
    <row r="832" spans="1:6" x14ac:dyDescent="0.35">
      <c r="A832" s="2">
        <v>45392</v>
      </c>
      <c r="B832" s="1">
        <v>47</v>
      </c>
      <c r="C832" s="1">
        <v>38.42</v>
      </c>
      <c r="D832" s="1">
        <v>170.4</v>
      </c>
      <c r="E832" s="13">
        <f t="shared" si="24"/>
        <v>2024</v>
      </c>
      <c r="F832" s="13">
        <f t="shared" si="25"/>
        <v>4</v>
      </c>
    </row>
    <row r="833" spans="1:6" x14ac:dyDescent="0.35">
      <c r="A833" s="2">
        <v>45393</v>
      </c>
      <c r="B833" s="1">
        <v>45</v>
      </c>
      <c r="C833" s="1">
        <v>54.75</v>
      </c>
      <c r="D833" s="1">
        <v>134.71</v>
      </c>
      <c r="E833" s="13">
        <f t="shared" si="24"/>
        <v>2024</v>
      </c>
      <c r="F833" s="13">
        <f t="shared" si="25"/>
        <v>4</v>
      </c>
    </row>
    <row r="834" spans="1:6" x14ac:dyDescent="0.35">
      <c r="A834" s="2">
        <v>45394</v>
      </c>
      <c r="B834" s="1">
        <v>55</v>
      </c>
      <c r="C834" s="1">
        <v>48.51</v>
      </c>
      <c r="D834" s="1">
        <v>135.36000000000001</v>
      </c>
      <c r="E834" s="13">
        <f t="shared" si="24"/>
        <v>2024</v>
      </c>
      <c r="F834" s="13">
        <f t="shared" si="25"/>
        <v>4</v>
      </c>
    </row>
    <row r="835" spans="1:6" x14ac:dyDescent="0.35">
      <c r="A835" s="2">
        <v>45395</v>
      </c>
      <c r="B835" s="1">
        <v>51</v>
      </c>
      <c r="C835" s="1">
        <v>47.58</v>
      </c>
      <c r="D835" s="1">
        <v>141.71</v>
      </c>
      <c r="E835" s="13">
        <f t="shared" ref="E835:E898" si="26">YEAR(A835)</f>
        <v>2024</v>
      </c>
      <c r="F835" s="13">
        <f t="shared" ref="F835:F898" si="27">MONTH(A835)</f>
        <v>4</v>
      </c>
    </row>
    <row r="836" spans="1:6" x14ac:dyDescent="0.35">
      <c r="A836" s="2">
        <v>45396</v>
      </c>
      <c r="B836" s="1">
        <v>52</v>
      </c>
      <c r="C836" s="1">
        <v>39.01</v>
      </c>
      <c r="D836" s="1">
        <v>185.39</v>
      </c>
      <c r="E836" s="13">
        <f t="shared" si="26"/>
        <v>2024</v>
      </c>
      <c r="F836" s="13">
        <f t="shared" si="27"/>
        <v>4</v>
      </c>
    </row>
    <row r="837" spans="1:6" x14ac:dyDescent="0.35">
      <c r="A837" s="2">
        <v>45397</v>
      </c>
      <c r="B837" s="1">
        <v>49</v>
      </c>
      <c r="C837" s="1">
        <v>54.16</v>
      </c>
      <c r="D837" s="1">
        <v>204.47</v>
      </c>
      <c r="E837" s="13">
        <f t="shared" si="26"/>
        <v>2024</v>
      </c>
      <c r="F837" s="13">
        <f t="shared" si="27"/>
        <v>4</v>
      </c>
    </row>
    <row r="838" spans="1:6" x14ac:dyDescent="0.35">
      <c r="A838" s="2">
        <v>45398</v>
      </c>
      <c r="B838" s="1">
        <v>49</v>
      </c>
      <c r="C838" s="1">
        <v>50.31</v>
      </c>
      <c r="D838" s="1">
        <v>184.64</v>
      </c>
      <c r="E838" s="13">
        <f t="shared" si="26"/>
        <v>2024</v>
      </c>
      <c r="F838" s="13">
        <f t="shared" si="27"/>
        <v>4</v>
      </c>
    </row>
    <row r="839" spans="1:6" x14ac:dyDescent="0.35">
      <c r="A839" s="2">
        <v>45399</v>
      </c>
      <c r="B839" s="1">
        <v>44</v>
      </c>
      <c r="C839" s="1">
        <v>37.479999999999997</v>
      </c>
      <c r="D839" s="1">
        <v>167.32</v>
      </c>
      <c r="E839" s="13">
        <f t="shared" si="26"/>
        <v>2024</v>
      </c>
      <c r="F839" s="13">
        <f t="shared" si="27"/>
        <v>4</v>
      </c>
    </row>
    <row r="840" spans="1:6" x14ac:dyDescent="0.35">
      <c r="A840" s="2">
        <v>45400</v>
      </c>
      <c r="B840" s="1">
        <v>45</v>
      </c>
      <c r="C840" s="1">
        <v>38.1</v>
      </c>
      <c r="D840" s="1">
        <v>171.05</v>
      </c>
      <c r="E840" s="13">
        <f t="shared" si="26"/>
        <v>2024</v>
      </c>
      <c r="F840" s="13">
        <f t="shared" si="27"/>
        <v>4</v>
      </c>
    </row>
    <row r="841" spans="1:6" x14ac:dyDescent="0.35">
      <c r="A841" s="2">
        <v>45401</v>
      </c>
      <c r="B841" s="1">
        <v>50</v>
      </c>
      <c r="C841" s="1">
        <v>37.049999999999997</v>
      </c>
      <c r="D841" s="1">
        <v>128.01</v>
      </c>
      <c r="E841" s="13">
        <f t="shared" si="26"/>
        <v>2024</v>
      </c>
      <c r="F841" s="13">
        <f t="shared" si="27"/>
        <v>4</v>
      </c>
    </row>
    <row r="842" spans="1:6" x14ac:dyDescent="0.35">
      <c r="A842" s="2">
        <v>45402</v>
      </c>
      <c r="B842" s="1">
        <v>48</v>
      </c>
      <c r="C842" s="1">
        <v>47.93</v>
      </c>
      <c r="D842" s="1">
        <v>159.31</v>
      </c>
      <c r="E842" s="13">
        <f t="shared" si="26"/>
        <v>2024</v>
      </c>
      <c r="F842" s="13">
        <f t="shared" si="27"/>
        <v>4</v>
      </c>
    </row>
    <row r="843" spans="1:6" x14ac:dyDescent="0.35">
      <c r="A843" s="2">
        <v>45403</v>
      </c>
      <c r="B843" s="1">
        <v>52</v>
      </c>
      <c r="C843" s="1">
        <v>54.08</v>
      </c>
      <c r="D843" s="1">
        <v>178.49</v>
      </c>
      <c r="E843" s="13">
        <f t="shared" si="26"/>
        <v>2024</v>
      </c>
      <c r="F843" s="13">
        <f t="shared" si="27"/>
        <v>4</v>
      </c>
    </row>
    <row r="844" spans="1:6" x14ac:dyDescent="0.35">
      <c r="A844" s="2">
        <v>45404</v>
      </c>
      <c r="B844" s="1">
        <v>57</v>
      </c>
      <c r="C844" s="1">
        <v>50.49</v>
      </c>
      <c r="D844" s="1">
        <v>213.6</v>
      </c>
      <c r="E844" s="13">
        <f t="shared" si="26"/>
        <v>2024</v>
      </c>
      <c r="F844" s="13">
        <f t="shared" si="27"/>
        <v>4</v>
      </c>
    </row>
    <row r="845" spans="1:6" x14ac:dyDescent="0.35">
      <c r="A845" s="2">
        <v>45405</v>
      </c>
      <c r="B845" s="1">
        <v>51</v>
      </c>
      <c r="C845" s="1">
        <v>40.49</v>
      </c>
      <c r="D845" s="1">
        <v>121.91</v>
      </c>
      <c r="E845" s="13">
        <f t="shared" si="26"/>
        <v>2024</v>
      </c>
      <c r="F845" s="13">
        <f t="shared" si="27"/>
        <v>4</v>
      </c>
    </row>
    <row r="846" spans="1:6" x14ac:dyDescent="0.35">
      <c r="A846" s="2">
        <v>45406</v>
      </c>
      <c r="B846" s="1">
        <v>50</v>
      </c>
      <c r="C846" s="1">
        <v>51.66</v>
      </c>
      <c r="D846" s="1">
        <v>215.25</v>
      </c>
      <c r="E846" s="13">
        <f t="shared" si="26"/>
        <v>2024</v>
      </c>
      <c r="F846" s="13">
        <f t="shared" si="27"/>
        <v>4</v>
      </c>
    </row>
    <row r="847" spans="1:6" x14ac:dyDescent="0.35">
      <c r="A847" s="2">
        <v>45407</v>
      </c>
      <c r="B847" s="1">
        <v>53</v>
      </c>
      <c r="C847" s="1">
        <v>50.75</v>
      </c>
      <c r="D847" s="1">
        <v>197</v>
      </c>
      <c r="E847" s="13">
        <f t="shared" si="26"/>
        <v>2024</v>
      </c>
      <c r="F847" s="13">
        <f t="shared" si="27"/>
        <v>4</v>
      </c>
    </row>
    <row r="848" spans="1:6" x14ac:dyDescent="0.35">
      <c r="A848" s="2">
        <v>45408</v>
      </c>
      <c r="B848" s="1">
        <v>48</v>
      </c>
      <c r="C848" s="1">
        <v>51.39</v>
      </c>
      <c r="D848" s="1">
        <v>206.66</v>
      </c>
      <c r="E848" s="13">
        <f t="shared" si="26"/>
        <v>2024</v>
      </c>
      <c r="F848" s="13">
        <f t="shared" si="27"/>
        <v>4</v>
      </c>
    </row>
    <row r="849" spans="1:6" x14ac:dyDescent="0.35">
      <c r="A849" s="2">
        <v>45409</v>
      </c>
      <c r="B849" s="1">
        <v>55</v>
      </c>
      <c r="C849" s="1">
        <v>47.25</v>
      </c>
      <c r="D849" s="1">
        <v>206.25</v>
      </c>
      <c r="E849" s="13">
        <f t="shared" si="26"/>
        <v>2024</v>
      </c>
      <c r="F849" s="13">
        <f t="shared" si="27"/>
        <v>4</v>
      </c>
    </row>
    <row r="850" spans="1:6" x14ac:dyDescent="0.35">
      <c r="A850" s="2">
        <v>45410</v>
      </c>
      <c r="B850" s="1">
        <v>53</v>
      </c>
      <c r="C850" s="1">
        <v>42.35</v>
      </c>
      <c r="D850" s="1">
        <v>175.76</v>
      </c>
      <c r="E850" s="13">
        <f t="shared" si="26"/>
        <v>2024</v>
      </c>
      <c r="F850" s="13">
        <f t="shared" si="27"/>
        <v>4</v>
      </c>
    </row>
    <row r="851" spans="1:6" x14ac:dyDescent="0.35">
      <c r="A851" s="2">
        <v>45411</v>
      </c>
      <c r="B851" s="1">
        <v>53</v>
      </c>
      <c r="C851" s="1">
        <v>56.17</v>
      </c>
      <c r="D851" s="1">
        <v>179.09</v>
      </c>
      <c r="E851" s="13">
        <f t="shared" si="26"/>
        <v>2024</v>
      </c>
      <c r="F851" s="13">
        <f t="shared" si="27"/>
        <v>4</v>
      </c>
    </row>
    <row r="852" spans="1:6" x14ac:dyDescent="0.35">
      <c r="A852" s="2">
        <v>45412</v>
      </c>
      <c r="B852" s="1">
        <v>51</v>
      </c>
      <c r="C852" s="1">
        <v>37.590000000000003</v>
      </c>
      <c r="D852" s="1">
        <v>125.3</v>
      </c>
      <c r="E852" s="13">
        <f t="shared" si="26"/>
        <v>2024</v>
      </c>
      <c r="F852" s="13">
        <f t="shared" si="27"/>
        <v>4</v>
      </c>
    </row>
    <row r="853" spans="1:6" x14ac:dyDescent="0.35">
      <c r="A853" s="2">
        <v>45413</v>
      </c>
      <c r="B853" s="1">
        <v>50</v>
      </c>
      <c r="C853" s="1">
        <v>43.66</v>
      </c>
      <c r="D853" s="1">
        <v>194.1</v>
      </c>
      <c r="E853" s="13">
        <f t="shared" si="26"/>
        <v>2024</v>
      </c>
      <c r="F853" s="13">
        <f t="shared" si="27"/>
        <v>5</v>
      </c>
    </row>
    <row r="854" spans="1:6" x14ac:dyDescent="0.35">
      <c r="A854" s="2">
        <v>45414</v>
      </c>
      <c r="B854" s="1">
        <v>54</v>
      </c>
      <c r="C854" s="1">
        <v>49.67</v>
      </c>
      <c r="D854" s="1">
        <v>185.31</v>
      </c>
      <c r="E854" s="13">
        <f t="shared" si="26"/>
        <v>2024</v>
      </c>
      <c r="F854" s="13">
        <f t="shared" si="27"/>
        <v>5</v>
      </c>
    </row>
    <row r="855" spans="1:6" x14ac:dyDescent="0.35">
      <c r="A855" s="2">
        <v>45415</v>
      </c>
      <c r="B855" s="1">
        <v>46</v>
      </c>
      <c r="C855" s="1">
        <v>56.59</v>
      </c>
      <c r="D855" s="1">
        <v>123.08</v>
      </c>
      <c r="E855" s="13">
        <f t="shared" si="26"/>
        <v>2024</v>
      </c>
      <c r="F855" s="13">
        <f t="shared" si="27"/>
        <v>5</v>
      </c>
    </row>
    <row r="856" spans="1:6" x14ac:dyDescent="0.35">
      <c r="A856" s="2">
        <v>45416</v>
      </c>
      <c r="B856" s="1">
        <v>57</v>
      </c>
      <c r="C856" s="1">
        <v>41.07</v>
      </c>
      <c r="D856" s="1">
        <v>157.36000000000001</v>
      </c>
      <c r="E856" s="13">
        <f t="shared" si="26"/>
        <v>2024</v>
      </c>
      <c r="F856" s="13">
        <f t="shared" si="27"/>
        <v>5</v>
      </c>
    </row>
    <row r="857" spans="1:6" x14ac:dyDescent="0.35">
      <c r="A857" s="2">
        <v>45417</v>
      </c>
      <c r="B857" s="1">
        <v>53</v>
      </c>
      <c r="C857" s="1">
        <v>44.74</v>
      </c>
      <c r="D857" s="1">
        <v>152.94</v>
      </c>
      <c r="E857" s="13">
        <f t="shared" si="26"/>
        <v>2024</v>
      </c>
      <c r="F857" s="13">
        <f t="shared" si="27"/>
        <v>5</v>
      </c>
    </row>
    <row r="858" spans="1:6" x14ac:dyDescent="0.35">
      <c r="A858" s="2">
        <v>45418</v>
      </c>
      <c r="B858" s="1">
        <v>51</v>
      </c>
      <c r="C858" s="1">
        <v>37.65</v>
      </c>
      <c r="D858" s="1">
        <v>209.51</v>
      </c>
      <c r="E858" s="13">
        <f t="shared" si="26"/>
        <v>2024</v>
      </c>
      <c r="F858" s="13">
        <f t="shared" si="27"/>
        <v>5</v>
      </c>
    </row>
    <row r="859" spans="1:6" x14ac:dyDescent="0.35">
      <c r="A859" s="2">
        <v>45419</v>
      </c>
      <c r="B859" s="1">
        <v>45</v>
      </c>
      <c r="C859" s="1">
        <v>46.96</v>
      </c>
      <c r="D859" s="1">
        <v>168.08</v>
      </c>
      <c r="E859" s="13">
        <f t="shared" si="26"/>
        <v>2024</v>
      </c>
      <c r="F859" s="13">
        <f t="shared" si="27"/>
        <v>5</v>
      </c>
    </row>
    <row r="860" spans="1:6" x14ac:dyDescent="0.35">
      <c r="A860" s="2">
        <v>45420</v>
      </c>
      <c r="B860" s="1">
        <v>54</v>
      </c>
      <c r="C860" s="1">
        <v>49.48</v>
      </c>
      <c r="D860" s="1">
        <v>215.24</v>
      </c>
      <c r="E860" s="13">
        <f t="shared" si="26"/>
        <v>2024</v>
      </c>
      <c r="F860" s="13">
        <f t="shared" si="27"/>
        <v>5</v>
      </c>
    </row>
    <row r="861" spans="1:6" x14ac:dyDescent="0.35">
      <c r="A861" s="2">
        <v>45421</v>
      </c>
      <c r="B861" s="1">
        <v>53</v>
      </c>
      <c r="C861" s="1">
        <v>41.76</v>
      </c>
      <c r="D861" s="1">
        <v>154.54</v>
      </c>
      <c r="E861" s="13">
        <f t="shared" si="26"/>
        <v>2024</v>
      </c>
      <c r="F861" s="13">
        <f t="shared" si="27"/>
        <v>5</v>
      </c>
    </row>
    <row r="862" spans="1:6" x14ac:dyDescent="0.35">
      <c r="A862" s="2">
        <v>45422</v>
      </c>
      <c r="B862" s="1">
        <v>55</v>
      </c>
      <c r="C862" s="1">
        <v>41.05</v>
      </c>
      <c r="D862" s="1">
        <v>220</v>
      </c>
      <c r="E862" s="13">
        <f t="shared" si="26"/>
        <v>2024</v>
      </c>
      <c r="F862" s="13">
        <f t="shared" si="27"/>
        <v>5</v>
      </c>
    </row>
    <row r="863" spans="1:6" x14ac:dyDescent="0.35">
      <c r="A863" s="2">
        <v>45423</v>
      </c>
      <c r="B863" s="1">
        <v>53</v>
      </c>
      <c r="C863" s="1">
        <v>41.12</v>
      </c>
      <c r="D863" s="1">
        <v>132.16999999999999</v>
      </c>
      <c r="E863" s="13">
        <f t="shared" si="26"/>
        <v>2024</v>
      </c>
      <c r="F863" s="13">
        <f t="shared" si="27"/>
        <v>5</v>
      </c>
    </row>
    <row r="864" spans="1:6" x14ac:dyDescent="0.35">
      <c r="A864" s="2">
        <v>45424</v>
      </c>
      <c r="B864" s="1">
        <v>46</v>
      </c>
      <c r="C864" s="1">
        <v>38.159999999999997</v>
      </c>
      <c r="D864" s="1">
        <v>200.75</v>
      </c>
      <c r="E864" s="13">
        <f t="shared" si="26"/>
        <v>2024</v>
      </c>
      <c r="F864" s="13">
        <f t="shared" si="27"/>
        <v>5</v>
      </c>
    </row>
    <row r="865" spans="1:6" x14ac:dyDescent="0.35">
      <c r="A865" s="2">
        <v>45425</v>
      </c>
      <c r="B865" s="1">
        <v>48</v>
      </c>
      <c r="C865" s="1">
        <v>38.46</v>
      </c>
      <c r="D865" s="1">
        <v>196.83</v>
      </c>
      <c r="E865" s="13">
        <f t="shared" si="26"/>
        <v>2024</v>
      </c>
      <c r="F865" s="13">
        <f t="shared" si="27"/>
        <v>5</v>
      </c>
    </row>
    <row r="866" spans="1:6" x14ac:dyDescent="0.35">
      <c r="A866" s="2">
        <v>45426</v>
      </c>
      <c r="B866" s="1">
        <v>48</v>
      </c>
      <c r="C866" s="1">
        <v>47.66</v>
      </c>
      <c r="D866" s="1">
        <v>137.29</v>
      </c>
      <c r="E866" s="13">
        <f t="shared" si="26"/>
        <v>2024</v>
      </c>
      <c r="F866" s="13">
        <f t="shared" si="27"/>
        <v>5</v>
      </c>
    </row>
    <row r="867" spans="1:6" x14ac:dyDescent="0.35">
      <c r="A867" s="2">
        <v>45427</v>
      </c>
      <c r="B867" s="1">
        <v>58</v>
      </c>
      <c r="C867" s="1">
        <v>43.27</v>
      </c>
      <c r="D867" s="1">
        <v>146.54</v>
      </c>
      <c r="E867" s="13">
        <f t="shared" si="26"/>
        <v>2024</v>
      </c>
      <c r="F867" s="13">
        <f t="shared" si="27"/>
        <v>5</v>
      </c>
    </row>
    <row r="868" spans="1:6" x14ac:dyDescent="0.35">
      <c r="A868" s="2">
        <v>45428</v>
      </c>
      <c r="B868" s="1">
        <v>52</v>
      </c>
      <c r="C868" s="1">
        <v>46.25</v>
      </c>
      <c r="D868" s="1">
        <v>135.79</v>
      </c>
      <c r="E868" s="13">
        <f t="shared" si="26"/>
        <v>2024</v>
      </c>
      <c r="F868" s="13">
        <f t="shared" si="27"/>
        <v>5</v>
      </c>
    </row>
    <row r="869" spans="1:6" x14ac:dyDescent="0.35">
      <c r="A869" s="2">
        <v>45429</v>
      </c>
      <c r="B869" s="1">
        <v>54</v>
      </c>
      <c r="C869" s="1">
        <v>56.1</v>
      </c>
      <c r="D869" s="1">
        <v>195.66</v>
      </c>
      <c r="E869" s="13">
        <f t="shared" si="26"/>
        <v>2024</v>
      </c>
      <c r="F869" s="13">
        <f t="shared" si="27"/>
        <v>5</v>
      </c>
    </row>
    <row r="870" spans="1:6" x14ac:dyDescent="0.35">
      <c r="A870" s="2">
        <v>45430</v>
      </c>
      <c r="B870" s="1">
        <v>53</v>
      </c>
      <c r="C870" s="1">
        <v>41.94</v>
      </c>
      <c r="D870" s="1">
        <v>137.32</v>
      </c>
      <c r="E870" s="13">
        <f t="shared" si="26"/>
        <v>2024</v>
      </c>
      <c r="F870" s="13">
        <f t="shared" si="27"/>
        <v>5</v>
      </c>
    </row>
    <row r="871" spans="1:6" x14ac:dyDescent="0.35">
      <c r="A871" s="2">
        <v>45431</v>
      </c>
      <c r="B871" s="1">
        <v>55</v>
      </c>
      <c r="C871" s="1">
        <v>51.12</v>
      </c>
      <c r="D871" s="1">
        <v>202.9</v>
      </c>
      <c r="E871" s="13">
        <f t="shared" si="26"/>
        <v>2024</v>
      </c>
      <c r="F871" s="13">
        <f t="shared" si="27"/>
        <v>5</v>
      </c>
    </row>
    <row r="872" spans="1:6" x14ac:dyDescent="0.35">
      <c r="A872" s="2">
        <v>45432</v>
      </c>
      <c r="B872" s="1">
        <v>56</v>
      </c>
      <c r="C872" s="1">
        <v>38.299999999999997</v>
      </c>
      <c r="D872" s="1">
        <v>150</v>
      </c>
      <c r="E872" s="13">
        <f t="shared" si="26"/>
        <v>2024</v>
      </c>
      <c r="F872" s="13">
        <f t="shared" si="27"/>
        <v>5</v>
      </c>
    </row>
    <row r="873" spans="1:6" x14ac:dyDescent="0.35">
      <c r="A873" s="2">
        <v>45433</v>
      </c>
      <c r="B873" s="1">
        <v>54</v>
      </c>
      <c r="C873" s="1">
        <v>45.57</v>
      </c>
      <c r="D873" s="1">
        <v>213.93</v>
      </c>
      <c r="E873" s="13">
        <f t="shared" si="26"/>
        <v>2024</v>
      </c>
      <c r="F873" s="13">
        <f t="shared" si="27"/>
        <v>5</v>
      </c>
    </row>
    <row r="874" spans="1:6" x14ac:dyDescent="0.35">
      <c r="A874" s="2">
        <v>45434</v>
      </c>
      <c r="B874" s="1">
        <v>54</v>
      </c>
      <c r="C874" s="1">
        <v>50.2</v>
      </c>
      <c r="D874" s="1">
        <v>164.64</v>
      </c>
      <c r="E874" s="13">
        <f t="shared" si="26"/>
        <v>2024</v>
      </c>
      <c r="F874" s="13">
        <f t="shared" si="27"/>
        <v>5</v>
      </c>
    </row>
    <row r="875" spans="1:6" x14ac:dyDescent="0.35">
      <c r="A875" s="2">
        <v>45435</v>
      </c>
      <c r="B875" s="1">
        <v>54</v>
      </c>
      <c r="C875" s="1">
        <v>52.49</v>
      </c>
      <c r="D875" s="1">
        <v>210.4</v>
      </c>
      <c r="E875" s="13">
        <f t="shared" si="26"/>
        <v>2024</v>
      </c>
      <c r="F875" s="13">
        <f t="shared" si="27"/>
        <v>5</v>
      </c>
    </row>
    <row r="876" spans="1:6" x14ac:dyDescent="0.35">
      <c r="A876" s="2">
        <v>45436</v>
      </c>
      <c r="B876" s="1">
        <v>50</v>
      </c>
      <c r="C876" s="1">
        <v>55.38</v>
      </c>
      <c r="D876" s="1">
        <v>191.11</v>
      </c>
      <c r="E876" s="13">
        <f t="shared" si="26"/>
        <v>2024</v>
      </c>
      <c r="F876" s="13">
        <f t="shared" si="27"/>
        <v>5</v>
      </c>
    </row>
    <row r="877" spans="1:6" x14ac:dyDescent="0.35">
      <c r="A877" s="2">
        <v>45437</v>
      </c>
      <c r="B877" s="1">
        <v>51</v>
      </c>
      <c r="C877" s="1">
        <v>43.57</v>
      </c>
      <c r="D877" s="1">
        <v>181.69</v>
      </c>
      <c r="E877" s="13">
        <f t="shared" si="26"/>
        <v>2024</v>
      </c>
      <c r="F877" s="13">
        <f t="shared" si="27"/>
        <v>5</v>
      </c>
    </row>
    <row r="878" spans="1:6" x14ac:dyDescent="0.35">
      <c r="A878" s="2">
        <v>45438</v>
      </c>
      <c r="B878" s="1">
        <v>52</v>
      </c>
      <c r="C878" s="1">
        <v>44.89</v>
      </c>
      <c r="D878" s="1">
        <v>140.63999999999999</v>
      </c>
      <c r="E878" s="13">
        <f t="shared" si="26"/>
        <v>2024</v>
      </c>
      <c r="F878" s="13">
        <f t="shared" si="27"/>
        <v>5</v>
      </c>
    </row>
    <row r="879" spans="1:6" x14ac:dyDescent="0.35">
      <c r="A879" s="2">
        <v>45439</v>
      </c>
      <c r="B879" s="1">
        <v>49</v>
      </c>
      <c r="C879" s="1">
        <v>45.63</v>
      </c>
      <c r="D879" s="1">
        <v>121.77</v>
      </c>
      <c r="E879" s="13">
        <f t="shared" si="26"/>
        <v>2024</v>
      </c>
      <c r="F879" s="13">
        <f t="shared" si="27"/>
        <v>5</v>
      </c>
    </row>
    <row r="880" spans="1:6" x14ac:dyDescent="0.35">
      <c r="A880" s="2">
        <v>45440</v>
      </c>
      <c r="B880" s="1">
        <v>49</v>
      </c>
      <c r="C880" s="1">
        <v>42.6</v>
      </c>
      <c r="D880" s="1">
        <v>193.43</v>
      </c>
      <c r="E880" s="13">
        <f t="shared" si="26"/>
        <v>2024</v>
      </c>
      <c r="F880" s="13">
        <f t="shared" si="27"/>
        <v>5</v>
      </c>
    </row>
    <row r="881" spans="1:6" x14ac:dyDescent="0.35">
      <c r="A881" s="2">
        <v>45441</v>
      </c>
      <c r="B881" s="1">
        <v>46</v>
      </c>
      <c r="C881" s="1">
        <v>55.45</v>
      </c>
      <c r="D881" s="1">
        <v>206.53</v>
      </c>
      <c r="E881" s="13">
        <f t="shared" si="26"/>
        <v>2024</v>
      </c>
      <c r="F881" s="13">
        <f t="shared" si="27"/>
        <v>5</v>
      </c>
    </row>
    <row r="882" spans="1:6" x14ac:dyDescent="0.35">
      <c r="A882" s="2">
        <v>45442</v>
      </c>
      <c r="B882" s="1">
        <v>56</v>
      </c>
      <c r="C882" s="1">
        <v>51.15</v>
      </c>
      <c r="D882" s="1">
        <v>209.9</v>
      </c>
      <c r="E882" s="13">
        <f t="shared" si="26"/>
        <v>2024</v>
      </c>
      <c r="F882" s="13">
        <f t="shared" si="27"/>
        <v>5</v>
      </c>
    </row>
    <row r="883" spans="1:6" x14ac:dyDescent="0.35">
      <c r="A883" s="2">
        <v>45443</v>
      </c>
      <c r="B883" s="1">
        <v>52</v>
      </c>
      <c r="C883" s="1">
        <v>47.86</v>
      </c>
      <c r="D883" s="1">
        <v>208.82</v>
      </c>
      <c r="E883" s="13">
        <f t="shared" si="26"/>
        <v>2024</v>
      </c>
      <c r="F883" s="13">
        <f t="shared" si="27"/>
        <v>5</v>
      </c>
    </row>
    <row r="884" spans="1:6" x14ac:dyDescent="0.35">
      <c r="A884" s="2">
        <v>45444</v>
      </c>
      <c r="B884" s="1">
        <v>57</v>
      </c>
      <c r="C884" s="1">
        <v>38.020000000000003</v>
      </c>
      <c r="D884" s="1">
        <v>153.72</v>
      </c>
      <c r="E884" s="13">
        <f t="shared" si="26"/>
        <v>2024</v>
      </c>
      <c r="F884" s="13">
        <f t="shared" si="27"/>
        <v>6</v>
      </c>
    </row>
    <row r="885" spans="1:6" x14ac:dyDescent="0.35">
      <c r="A885" s="2">
        <v>45445</v>
      </c>
      <c r="B885" s="1">
        <v>47</v>
      </c>
      <c r="C885" s="1">
        <v>44.97</v>
      </c>
      <c r="D885" s="1">
        <v>219.9</v>
      </c>
      <c r="E885" s="13">
        <f t="shared" si="26"/>
        <v>2024</v>
      </c>
      <c r="F885" s="13">
        <f t="shared" si="27"/>
        <v>6</v>
      </c>
    </row>
    <row r="886" spans="1:6" x14ac:dyDescent="0.35">
      <c r="A886" s="2">
        <v>45446</v>
      </c>
      <c r="B886" s="1">
        <v>54</v>
      </c>
      <c r="C886" s="1">
        <v>45.75</v>
      </c>
      <c r="D886" s="1">
        <v>142.24</v>
      </c>
      <c r="E886" s="13">
        <f t="shared" si="26"/>
        <v>2024</v>
      </c>
      <c r="F886" s="13">
        <f t="shared" si="27"/>
        <v>6</v>
      </c>
    </row>
    <row r="887" spans="1:6" x14ac:dyDescent="0.35">
      <c r="A887" s="2">
        <v>45447</v>
      </c>
      <c r="B887" s="1">
        <v>56</v>
      </c>
      <c r="C887" s="1">
        <v>55.67</v>
      </c>
      <c r="D887" s="1">
        <v>132.05000000000001</v>
      </c>
      <c r="E887" s="13">
        <f t="shared" si="26"/>
        <v>2024</v>
      </c>
      <c r="F887" s="13">
        <f t="shared" si="27"/>
        <v>6</v>
      </c>
    </row>
    <row r="888" spans="1:6" x14ac:dyDescent="0.35">
      <c r="A888" s="2">
        <v>45448</v>
      </c>
      <c r="B888" s="1">
        <v>59</v>
      </c>
      <c r="C888" s="1">
        <v>38.869999999999997</v>
      </c>
      <c r="D888" s="1">
        <v>192.13</v>
      </c>
      <c r="E888" s="13">
        <f t="shared" si="26"/>
        <v>2024</v>
      </c>
      <c r="F888" s="13">
        <f t="shared" si="27"/>
        <v>6</v>
      </c>
    </row>
    <row r="889" spans="1:6" x14ac:dyDescent="0.35">
      <c r="A889" s="2">
        <v>45449</v>
      </c>
      <c r="B889" s="1">
        <v>57</v>
      </c>
      <c r="C889" s="1">
        <v>46.49</v>
      </c>
      <c r="D889" s="1">
        <v>182.04</v>
      </c>
      <c r="E889" s="13">
        <f t="shared" si="26"/>
        <v>2024</v>
      </c>
      <c r="F889" s="13">
        <f t="shared" si="27"/>
        <v>6</v>
      </c>
    </row>
    <row r="890" spans="1:6" x14ac:dyDescent="0.35">
      <c r="A890" s="2">
        <v>45450</v>
      </c>
      <c r="B890" s="1">
        <v>55</v>
      </c>
      <c r="C890" s="1">
        <v>39.36</v>
      </c>
      <c r="D890" s="1">
        <v>161.44999999999999</v>
      </c>
      <c r="E890" s="13">
        <f t="shared" si="26"/>
        <v>2024</v>
      </c>
      <c r="F890" s="13">
        <f t="shared" si="27"/>
        <v>6</v>
      </c>
    </row>
    <row r="891" spans="1:6" x14ac:dyDescent="0.35">
      <c r="A891" s="2">
        <v>45451</v>
      </c>
      <c r="B891" s="1">
        <v>57</v>
      </c>
      <c r="C891" s="1">
        <v>44.72</v>
      </c>
      <c r="D891" s="1">
        <v>214.54</v>
      </c>
      <c r="E891" s="13">
        <f t="shared" si="26"/>
        <v>2024</v>
      </c>
      <c r="F891" s="13">
        <f t="shared" si="27"/>
        <v>6</v>
      </c>
    </row>
    <row r="892" spans="1:6" x14ac:dyDescent="0.35">
      <c r="A892" s="2">
        <v>45452</v>
      </c>
      <c r="B892" s="1">
        <v>58</v>
      </c>
      <c r="C892" s="1">
        <v>42.97</v>
      </c>
      <c r="D892" s="1">
        <v>186.32</v>
      </c>
      <c r="E892" s="13">
        <f t="shared" si="26"/>
        <v>2024</v>
      </c>
      <c r="F892" s="13">
        <f t="shared" si="27"/>
        <v>6</v>
      </c>
    </row>
    <row r="893" spans="1:6" x14ac:dyDescent="0.35">
      <c r="A893" s="2">
        <v>45453</v>
      </c>
      <c r="B893" s="1">
        <v>50</v>
      </c>
      <c r="C893" s="1">
        <v>45.56</v>
      </c>
      <c r="D893" s="1">
        <v>191.89</v>
      </c>
      <c r="E893" s="13">
        <f t="shared" si="26"/>
        <v>2024</v>
      </c>
      <c r="F893" s="13">
        <f t="shared" si="27"/>
        <v>6</v>
      </c>
    </row>
    <row r="894" spans="1:6" x14ac:dyDescent="0.35">
      <c r="A894" s="2">
        <v>45454</v>
      </c>
      <c r="B894" s="1">
        <v>55</v>
      </c>
      <c r="C894" s="1">
        <v>50.61</v>
      </c>
      <c r="D894" s="1">
        <v>171.06</v>
      </c>
      <c r="E894" s="13">
        <f t="shared" si="26"/>
        <v>2024</v>
      </c>
      <c r="F894" s="13">
        <f t="shared" si="27"/>
        <v>6</v>
      </c>
    </row>
    <row r="895" spans="1:6" x14ac:dyDescent="0.35">
      <c r="A895" s="2">
        <v>45455</v>
      </c>
      <c r="B895" s="1">
        <v>46</v>
      </c>
      <c r="C895" s="1">
        <v>55.22</v>
      </c>
      <c r="D895" s="1">
        <v>179.33</v>
      </c>
      <c r="E895" s="13">
        <f t="shared" si="26"/>
        <v>2024</v>
      </c>
      <c r="F895" s="13">
        <f t="shared" si="27"/>
        <v>6</v>
      </c>
    </row>
    <row r="896" spans="1:6" x14ac:dyDescent="0.35">
      <c r="A896" s="2">
        <v>45456</v>
      </c>
      <c r="B896" s="1">
        <v>49</v>
      </c>
      <c r="C896" s="1">
        <v>50.55</v>
      </c>
      <c r="D896" s="1">
        <v>132.66</v>
      </c>
      <c r="E896" s="13">
        <f t="shared" si="26"/>
        <v>2024</v>
      </c>
      <c r="F896" s="13">
        <f t="shared" si="27"/>
        <v>6</v>
      </c>
    </row>
    <row r="897" spans="1:6" x14ac:dyDescent="0.35">
      <c r="A897" s="2">
        <v>45457</v>
      </c>
      <c r="B897" s="1">
        <v>57</v>
      </c>
      <c r="C897" s="1">
        <v>49.24</v>
      </c>
      <c r="D897" s="1">
        <v>191.34</v>
      </c>
      <c r="E897" s="13">
        <f t="shared" si="26"/>
        <v>2024</v>
      </c>
      <c r="F897" s="13">
        <f t="shared" si="27"/>
        <v>6</v>
      </c>
    </row>
    <row r="898" spans="1:6" x14ac:dyDescent="0.35">
      <c r="A898" s="2">
        <v>45458</v>
      </c>
      <c r="B898" s="1">
        <v>47</v>
      </c>
      <c r="C898" s="1">
        <v>49.53</v>
      </c>
      <c r="D898" s="1">
        <v>181.64</v>
      </c>
      <c r="E898" s="13">
        <f t="shared" si="26"/>
        <v>2024</v>
      </c>
      <c r="F898" s="13">
        <f t="shared" si="27"/>
        <v>6</v>
      </c>
    </row>
    <row r="899" spans="1:6" x14ac:dyDescent="0.35">
      <c r="A899" s="2">
        <v>45459</v>
      </c>
      <c r="B899" s="1">
        <v>53</v>
      </c>
      <c r="C899" s="1">
        <v>54.98</v>
      </c>
      <c r="D899" s="1">
        <v>203.51</v>
      </c>
      <c r="E899" s="13">
        <f t="shared" ref="E899:E962" si="28">YEAR(A899)</f>
        <v>2024</v>
      </c>
      <c r="F899" s="13">
        <f t="shared" ref="F899:F962" si="29">MONTH(A899)</f>
        <v>6</v>
      </c>
    </row>
    <row r="900" spans="1:6" x14ac:dyDescent="0.35">
      <c r="A900" s="2">
        <v>45460</v>
      </c>
      <c r="B900" s="1">
        <v>50</v>
      </c>
      <c r="C900" s="1">
        <v>40.659999999999997</v>
      </c>
      <c r="D900" s="1">
        <v>176.54</v>
      </c>
      <c r="E900" s="13">
        <f t="shared" si="28"/>
        <v>2024</v>
      </c>
      <c r="F900" s="13">
        <f t="shared" si="29"/>
        <v>6</v>
      </c>
    </row>
    <row r="901" spans="1:6" x14ac:dyDescent="0.35">
      <c r="A901" s="2">
        <v>45461</v>
      </c>
      <c r="B901" s="1">
        <v>49</v>
      </c>
      <c r="C901" s="1">
        <v>46.36</v>
      </c>
      <c r="D901" s="1">
        <v>187.09</v>
      </c>
      <c r="E901" s="13">
        <f t="shared" si="28"/>
        <v>2024</v>
      </c>
      <c r="F901" s="13">
        <f t="shared" si="29"/>
        <v>6</v>
      </c>
    </row>
    <row r="902" spans="1:6" x14ac:dyDescent="0.35">
      <c r="A902" s="2">
        <v>45462</v>
      </c>
      <c r="B902" s="1">
        <v>50</v>
      </c>
      <c r="C902" s="1">
        <v>44.96</v>
      </c>
      <c r="D902" s="1">
        <v>174.35</v>
      </c>
      <c r="E902" s="13">
        <f t="shared" si="28"/>
        <v>2024</v>
      </c>
      <c r="F902" s="13">
        <f t="shared" si="29"/>
        <v>6</v>
      </c>
    </row>
    <row r="903" spans="1:6" x14ac:dyDescent="0.35">
      <c r="A903" s="2">
        <v>45463</v>
      </c>
      <c r="B903" s="1">
        <v>50</v>
      </c>
      <c r="C903" s="1">
        <v>53.39</v>
      </c>
      <c r="D903" s="1">
        <v>163.81</v>
      </c>
      <c r="E903" s="13">
        <f t="shared" si="28"/>
        <v>2024</v>
      </c>
      <c r="F903" s="13">
        <f t="shared" si="29"/>
        <v>6</v>
      </c>
    </row>
    <row r="904" spans="1:6" x14ac:dyDescent="0.35">
      <c r="A904" s="2">
        <v>45464</v>
      </c>
      <c r="B904" s="1">
        <v>50</v>
      </c>
      <c r="C904" s="1">
        <v>43.03</v>
      </c>
      <c r="D904" s="1">
        <v>194.35</v>
      </c>
      <c r="E904" s="13">
        <f t="shared" si="28"/>
        <v>2024</v>
      </c>
      <c r="F904" s="13">
        <f t="shared" si="29"/>
        <v>6</v>
      </c>
    </row>
    <row r="905" spans="1:6" x14ac:dyDescent="0.35">
      <c r="A905" s="2">
        <v>45465</v>
      </c>
      <c r="B905" s="1">
        <v>54</v>
      </c>
      <c r="C905" s="1">
        <v>42.35</v>
      </c>
      <c r="D905" s="1">
        <v>123.5</v>
      </c>
      <c r="E905" s="13">
        <f t="shared" si="28"/>
        <v>2024</v>
      </c>
      <c r="F905" s="13">
        <f t="shared" si="29"/>
        <v>6</v>
      </c>
    </row>
    <row r="906" spans="1:6" x14ac:dyDescent="0.35">
      <c r="A906" s="2">
        <v>45466</v>
      </c>
      <c r="B906" s="1">
        <v>53</v>
      </c>
      <c r="C906" s="1">
        <v>38.35</v>
      </c>
      <c r="D906" s="1">
        <v>133.38</v>
      </c>
      <c r="E906" s="13">
        <f t="shared" si="28"/>
        <v>2024</v>
      </c>
      <c r="F906" s="13">
        <f t="shared" si="29"/>
        <v>6</v>
      </c>
    </row>
    <row r="907" spans="1:6" x14ac:dyDescent="0.35">
      <c r="A907" s="2">
        <v>45467</v>
      </c>
      <c r="B907" s="1">
        <v>52</v>
      </c>
      <c r="C907" s="1">
        <v>45.51</v>
      </c>
      <c r="D907" s="1">
        <v>143.12</v>
      </c>
      <c r="E907" s="13">
        <f t="shared" si="28"/>
        <v>2024</v>
      </c>
      <c r="F907" s="13">
        <f t="shared" si="29"/>
        <v>6</v>
      </c>
    </row>
    <row r="908" spans="1:6" x14ac:dyDescent="0.35">
      <c r="A908" s="2">
        <v>45468</v>
      </c>
      <c r="B908" s="1">
        <v>58</v>
      </c>
      <c r="C908" s="1">
        <v>44.08</v>
      </c>
      <c r="D908" s="1">
        <v>157.04</v>
      </c>
      <c r="E908" s="13">
        <f t="shared" si="28"/>
        <v>2024</v>
      </c>
      <c r="F908" s="13">
        <f t="shared" si="29"/>
        <v>6</v>
      </c>
    </row>
    <row r="909" spans="1:6" x14ac:dyDescent="0.35">
      <c r="A909" s="2">
        <v>45469</v>
      </c>
      <c r="B909" s="1">
        <v>59</v>
      </c>
      <c r="C909" s="1">
        <v>53.24</v>
      </c>
      <c r="D909" s="1">
        <v>174.37</v>
      </c>
      <c r="E909" s="13">
        <f t="shared" si="28"/>
        <v>2024</v>
      </c>
      <c r="F909" s="13">
        <f t="shared" si="29"/>
        <v>6</v>
      </c>
    </row>
    <row r="910" spans="1:6" x14ac:dyDescent="0.35">
      <c r="A910" s="2">
        <v>45470</v>
      </c>
      <c r="B910" s="1">
        <v>57</v>
      </c>
      <c r="C910" s="1">
        <v>47.75</v>
      </c>
      <c r="D910" s="1">
        <v>141.29</v>
      </c>
      <c r="E910" s="13">
        <f t="shared" si="28"/>
        <v>2024</v>
      </c>
      <c r="F910" s="13">
        <f t="shared" si="29"/>
        <v>6</v>
      </c>
    </row>
    <row r="911" spans="1:6" x14ac:dyDescent="0.35">
      <c r="A911" s="2">
        <v>45471</v>
      </c>
      <c r="B911" s="1">
        <v>56</v>
      </c>
      <c r="C911" s="1">
        <v>53.25</v>
      </c>
      <c r="D911" s="1">
        <v>198.67</v>
      </c>
      <c r="E911" s="13">
        <f t="shared" si="28"/>
        <v>2024</v>
      </c>
      <c r="F911" s="13">
        <f t="shared" si="29"/>
        <v>6</v>
      </c>
    </row>
    <row r="912" spans="1:6" x14ac:dyDescent="0.35">
      <c r="A912" s="2">
        <v>45472</v>
      </c>
      <c r="B912" s="1">
        <v>55</v>
      </c>
      <c r="C912" s="1">
        <v>54.81</v>
      </c>
      <c r="D912" s="1">
        <v>132.33000000000001</v>
      </c>
      <c r="E912" s="13">
        <f t="shared" si="28"/>
        <v>2024</v>
      </c>
      <c r="F912" s="13">
        <f t="shared" si="29"/>
        <v>6</v>
      </c>
    </row>
    <row r="913" spans="1:6" x14ac:dyDescent="0.35">
      <c r="A913" s="2">
        <v>45473</v>
      </c>
      <c r="B913" s="1">
        <v>51</v>
      </c>
      <c r="C913" s="1">
        <v>48.81</v>
      </c>
      <c r="D913" s="1">
        <v>208.05</v>
      </c>
      <c r="E913" s="13">
        <f t="shared" si="28"/>
        <v>2024</v>
      </c>
      <c r="F913" s="13">
        <f t="shared" si="29"/>
        <v>6</v>
      </c>
    </row>
    <row r="914" spans="1:6" x14ac:dyDescent="0.35">
      <c r="A914" s="2">
        <v>45474</v>
      </c>
      <c r="B914" s="1">
        <v>57</v>
      </c>
      <c r="C914" s="1">
        <v>41.97</v>
      </c>
      <c r="D914" s="1">
        <v>177.84</v>
      </c>
      <c r="E914" s="13">
        <f t="shared" si="28"/>
        <v>2024</v>
      </c>
      <c r="F914" s="13">
        <f t="shared" si="29"/>
        <v>7</v>
      </c>
    </row>
    <row r="915" spans="1:6" x14ac:dyDescent="0.35">
      <c r="A915" s="2">
        <v>45475</v>
      </c>
      <c r="B915" s="1">
        <v>50</v>
      </c>
      <c r="C915" s="1">
        <v>52.04</v>
      </c>
      <c r="D915" s="1">
        <v>179.51</v>
      </c>
      <c r="E915" s="13">
        <f t="shared" si="28"/>
        <v>2024</v>
      </c>
      <c r="F915" s="13">
        <f t="shared" si="29"/>
        <v>7</v>
      </c>
    </row>
    <row r="916" spans="1:6" x14ac:dyDescent="0.35">
      <c r="A916" s="2">
        <v>45476</v>
      </c>
      <c r="B916" s="1">
        <v>49</v>
      </c>
      <c r="C916" s="1">
        <v>44.47</v>
      </c>
      <c r="D916" s="1">
        <v>219.4</v>
      </c>
      <c r="E916" s="13">
        <f t="shared" si="28"/>
        <v>2024</v>
      </c>
      <c r="F916" s="13">
        <f t="shared" si="29"/>
        <v>7</v>
      </c>
    </row>
    <row r="917" spans="1:6" x14ac:dyDescent="0.35">
      <c r="A917" s="2">
        <v>45477</v>
      </c>
      <c r="B917" s="1">
        <v>55</v>
      </c>
      <c r="C917" s="1">
        <v>50.71</v>
      </c>
      <c r="D917" s="1">
        <v>204.33</v>
      </c>
      <c r="E917" s="13">
        <f t="shared" si="28"/>
        <v>2024</v>
      </c>
      <c r="F917" s="13">
        <f t="shared" si="29"/>
        <v>7</v>
      </c>
    </row>
    <row r="918" spans="1:6" x14ac:dyDescent="0.35">
      <c r="A918" s="2">
        <v>45478</v>
      </c>
      <c r="B918" s="1">
        <v>58</v>
      </c>
      <c r="C918" s="1">
        <v>52.91</v>
      </c>
      <c r="D918" s="1">
        <v>157.69</v>
      </c>
      <c r="E918" s="13">
        <f t="shared" si="28"/>
        <v>2024</v>
      </c>
      <c r="F918" s="13">
        <f t="shared" si="29"/>
        <v>7</v>
      </c>
    </row>
    <row r="919" spans="1:6" x14ac:dyDescent="0.35">
      <c r="A919" s="2">
        <v>45479</v>
      </c>
      <c r="B919" s="1">
        <v>56</v>
      </c>
      <c r="C919" s="1">
        <v>55.23</v>
      </c>
      <c r="D919" s="1">
        <v>202.16</v>
      </c>
      <c r="E919" s="13">
        <f t="shared" si="28"/>
        <v>2024</v>
      </c>
      <c r="F919" s="13">
        <f t="shared" si="29"/>
        <v>7</v>
      </c>
    </row>
    <row r="920" spans="1:6" x14ac:dyDescent="0.35">
      <c r="A920" s="2">
        <v>45480</v>
      </c>
      <c r="B920" s="1">
        <v>50</v>
      </c>
      <c r="C920" s="1">
        <v>51.54</v>
      </c>
      <c r="D920" s="1">
        <v>123</v>
      </c>
      <c r="E920" s="13">
        <f t="shared" si="28"/>
        <v>2024</v>
      </c>
      <c r="F920" s="13">
        <f t="shared" si="29"/>
        <v>7</v>
      </c>
    </row>
    <row r="921" spans="1:6" x14ac:dyDescent="0.35">
      <c r="A921" s="2">
        <v>45481</v>
      </c>
      <c r="B921" s="1">
        <v>57</v>
      </c>
      <c r="C921" s="1">
        <v>56.21</v>
      </c>
      <c r="D921" s="1">
        <v>122.99</v>
      </c>
      <c r="E921" s="13">
        <f t="shared" si="28"/>
        <v>2024</v>
      </c>
      <c r="F921" s="13">
        <f t="shared" si="29"/>
        <v>7</v>
      </c>
    </row>
    <row r="922" spans="1:6" x14ac:dyDescent="0.35">
      <c r="A922" s="2">
        <v>45482</v>
      </c>
      <c r="B922" s="1">
        <v>56</v>
      </c>
      <c r="C922" s="1">
        <v>48.17</v>
      </c>
      <c r="D922" s="1">
        <v>129.11000000000001</v>
      </c>
      <c r="E922" s="13">
        <f t="shared" si="28"/>
        <v>2024</v>
      </c>
      <c r="F922" s="13">
        <f t="shared" si="29"/>
        <v>7</v>
      </c>
    </row>
    <row r="923" spans="1:6" x14ac:dyDescent="0.35">
      <c r="A923" s="2">
        <v>45483</v>
      </c>
      <c r="B923" s="1">
        <v>51</v>
      </c>
      <c r="C923" s="1">
        <v>38.119999999999997</v>
      </c>
      <c r="D923" s="1">
        <v>134.61000000000001</v>
      </c>
      <c r="E923" s="13">
        <f t="shared" si="28"/>
        <v>2024</v>
      </c>
      <c r="F923" s="13">
        <f t="shared" si="29"/>
        <v>7</v>
      </c>
    </row>
    <row r="924" spans="1:6" x14ac:dyDescent="0.35">
      <c r="A924" s="2">
        <v>45484</v>
      </c>
      <c r="B924" s="1">
        <v>51</v>
      </c>
      <c r="C924" s="1">
        <v>45.68</v>
      </c>
      <c r="D924" s="1">
        <v>128.66999999999999</v>
      </c>
      <c r="E924" s="13">
        <f t="shared" si="28"/>
        <v>2024</v>
      </c>
      <c r="F924" s="13">
        <f t="shared" si="29"/>
        <v>7</v>
      </c>
    </row>
    <row r="925" spans="1:6" x14ac:dyDescent="0.35">
      <c r="A925" s="2">
        <v>45485</v>
      </c>
      <c r="B925" s="1">
        <v>51</v>
      </c>
      <c r="C925" s="1">
        <v>40.17</v>
      </c>
      <c r="D925" s="1">
        <v>170.39</v>
      </c>
      <c r="E925" s="13">
        <f t="shared" si="28"/>
        <v>2024</v>
      </c>
      <c r="F925" s="13">
        <f t="shared" si="29"/>
        <v>7</v>
      </c>
    </row>
    <row r="926" spans="1:6" x14ac:dyDescent="0.35">
      <c r="A926" s="2">
        <v>45486</v>
      </c>
      <c r="B926" s="1">
        <v>58</v>
      </c>
      <c r="C926" s="1">
        <v>47.9</v>
      </c>
      <c r="D926" s="1">
        <v>121.51</v>
      </c>
      <c r="E926" s="13">
        <f t="shared" si="28"/>
        <v>2024</v>
      </c>
      <c r="F926" s="13">
        <f t="shared" si="29"/>
        <v>7</v>
      </c>
    </row>
    <row r="927" spans="1:6" x14ac:dyDescent="0.35">
      <c r="A927" s="2">
        <v>45487</v>
      </c>
      <c r="B927" s="1">
        <v>58</v>
      </c>
      <c r="C927" s="1">
        <v>43.46</v>
      </c>
      <c r="D927" s="1">
        <v>170.43</v>
      </c>
      <c r="E927" s="13">
        <f t="shared" si="28"/>
        <v>2024</v>
      </c>
      <c r="F927" s="13">
        <f t="shared" si="29"/>
        <v>7</v>
      </c>
    </row>
    <row r="928" spans="1:6" x14ac:dyDescent="0.35">
      <c r="A928" s="2">
        <v>45488</v>
      </c>
      <c r="B928" s="1">
        <v>50</v>
      </c>
      <c r="C928" s="1">
        <v>46</v>
      </c>
      <c r="D928" s="1">
        <v>167.43</v>
      </c>
      <c r="E928" s="13">
        <f t="shared" si="28"/>
        <v>2024</v>
      </c>
      <c r="F928" s="13">
        <f t="shared" si="29"/>
        <v>7</v>
      </c>
    </row>
    <row r="929" spans="1:6" x14ac:dyDescent="0.35">
      <c r="A929" s="2">
        <v>45489</v>
      </c>
      <c r="B929" s="1">
        <v>55</v>
      </c>
      <c r="C929" s="1">
        <v>55.04</v>
      </c>
      <c r="D929" s="1">
        <v>176.29</v>
      </c>
      <c r="E929" s="13">
        <f t="shared" si="28"/>
        <v>2024</v>
      </c>
      <c r="F929" s="13">
        <f t="shared" si="29"/>
        <v>7</v>
      </c>
    </row>
    <row r="930" spans="1:6" x14ac:dyDescent="0.35">
      <c r="A930" s="2">
        <v>45490</v>
      </c>
      <c r="B930" s="1">
        <v>51</v>
      </c>
      <c r="C930" s="1">
        <v>45.92</v>
      </c>
      <c r="D930" s="1">
        <v>128.19</v>
      </c>
      <c r="E930" s="13">
        <f t="shared" si="28"/>
        <v>2024</v>
      </c>
      <c r="F930" s="13">
        <f t="shared" si="29"/>
        <v>7</v>
      </c>
    </row>
    <row r="931" spans="1:6" x14ac:dyDescent="0.35">
      <c r="A931" s="2">
        <v>45491</v>
      </c>
      <c r="B931" s="1">
        <v>59</v>
      </c>
      <c r="C931" s="1">
        <v>42.56</v>
      </c>
      <c r="D931" s="1">
        <v>124.92</v>
      </c>
      <c r="E931" s="13">
        <f t="shared" si="28"/>
        <v>2024</v>
      </c>
      <c r="F931" s="13">
        <f t="shared" si="29"/>
        <v>7</v>
      </c>
    </row>
    <row r="932" spans="1:6" x14ac:dyDescent="0.35">
      <c r="A932" s="2">
        <v>45492</v>
      </c>
      <c r="B932" s="1">
        <v>58</v>
      </c>
      <c r="C932" s="1">
        <v>37.01</v>
      </c>
      <c r="D932" s="1">
        <v>168.24</v>
      </c>
      <c r="E932" s="13">
        <f t="shared" si="28"/>
        <v>2024</v>
      </c>
      <c r="F932" s="13">
        <f t="shared" si="29"/>
        <v>7</v>
      </c>
    </row>
    <row r="933" spans="1:6" x14ac:dyDescent="0.35">
      <c r="A933" s="2">
        <v>45493</v>
      </c>
      <c r="B933" s="1">
        <v>55</v>
      </c>
      <c r="C933" s="1">
        <v>43.38</v>
      </c>
      <c r="D933" s="1">
        <v>140.46</v>
      </c>
      <c r="E933" s="13">
        <f t="shared" si="28"/>
        <v>2024</v>
      </c>
      <c r="F933" s="13">
        <f t="shared" si="29"/>
        <v>7</v>
      </c>
    </row>
    <row r="934" spans="1:6" x14ac:dyDescent="0.35">
      <c r="A934" s="2">
        <v>45494</v>
      </c>
      <c r="B934" s="1">
        <v>56</v>
      </c>
      <c r="C934" s="1">
        <v>42.46</v>
      </c>
      <c r="D934" s="1">
        <v>172.17</v>
      </c>
      <c r="E934" s="13">
        <f t="shared" si="28"/>
        <v>2024</v>
      </c>
      <c r="F934" s="13">
        <f t="shared" si="29"/>
        <v>7</v>
      </c>
    </row>
    <row r="935" spans="1:6" x14ac:dyDescent="0.35">
      <c r="A935" s="2">
        <v>45495</v>
      </c>
      <c r="B935" s="1">
        <v>56</v>
      </c>
      <c r="C935" s="1">
        <v>49.15</v>
      </c>
      <c r="D935" s="1">
        <v>216.81</v>
      </c>
      <c r="E935" s="13">
        <f t="shared" si="28"/>
        <v>2024</v>
      </c>
      <c r="F935" s="13">
        <f t="shared" si="29"/>
        <v>7</v>
      </c>
    </row>
    <row r="936" spans="1:6" x14ac:dyDescent="0.35">
      <c r="A936" s="2">
        <v>45496</v>
      </c>
      <c r="B936" s="1">
        <v>56</v>
      </c>
      <c r="C936" s="1">
        <v>48.16</v>
      </c>
      <c r="D936" s="1">
        <v>138.65</v>
      </c>
      <c r="E936" s="13">
        <f t="shared" si="28"/>
        <v>2024</v>
      </c>
      <c r="F936" s="13">
        <f t="shared" si="29"/>
        <v>7</v>
      </c>
    </row>
    <row r="937" spans="1:6" x14ac:dyDescent="0.35">
      <c r="A937" s="2">
        <v>45497</v>
      </c>
      <c r="B937" s="1">
        <v>53</v>
      </c>
      <c r="C937" s="1">
        <v>48.92</v>
      </c>
      <c r="D937" s="1">
        <v>141.13</v>
      </c>
      <c r="E937" s="13">
        <f t="shared" si="28"/>
        <v>2024</v>
      </c>
      <c r="F937" s="13">
        <f t="shared" si="29"/>
        <v>7</v>
      </c>
    </row>
    <row r="938" spans="1:6" x14ac:dyDescent="0.35">
      <c r="A938" s="2">
        <v>45498</v>
      </c>
      <c r="B938" s="1">
        <v>54</v>
      </c>
      <c r="C938" s="1">
        <v>44.94</v>
      </c>
      <c r="D938" s="1">
        <v>160.01</v>
      </c>
      <c r="E938" s="13">
        <f t="shared" si="28"/>
        <v>2024</v>
      </c>
      <c r="F938" s="13">
        <f t="shared" si="29"/>
        <v>7</v>
      </c>
    </row>
    <row r="939" spans="1:6" x14ac:dyDescent="0.35">
      <c r="A939" s="2">
        <v>45499</v>
      </c>
      <c r="B939" s="1">
        <v>52</v>
      </c>
      <c r="C939" s="1">
        <v>55.94</v>
      </c>
      <c r="D939" s="1">
        <v>208.99</v>
      </c>
      <c r="E939" s="13">
        <f t="shared" si="28"/>
        <v>2024</v>
      </c>
      <c r="F939" s="13">
        <f t="shared" si="29"/>
        <v>7</v>
      </c>
    </row>
    <row r="940" spans="1:6" x14ac:dyDescent="0.35">
      <c r="A940" s="2">
        <v>45500</v>
      </c>
      <c r="B940" s="1">
        <v>62</v>
      </c>
      <c r="C940" s="1">
        <v>41.65</v>
      </c>
      <c r="D940" s="1">
        <v>132.13</v>
      </c>
      <c r="E940" s="13">
        <f t="shared" si="28"/>
        <v>2024</v>
      </c>
      <c r="F940" s="13">
        <f t="shared" si="29"/>
        <v>7</v>
      </c>
    </row>
    <row r="941" spans="1:6" x14ac:dyDescent="0.35">
      <c r="A941" s="2">
        <v>45501</v>
      </c>
      <c r="B941" s="1">
        <v>57</v>
      </c>
      <c r="C941" s="1">
        <v>50.27</v>
      </c>
      <c r="D941" s="1">
        <v>204.82</v>
      </c>
      <c r="E941" s="13">
        <f t="shared" si="28"/>
        <v>2024</v>
      </c>
      <c r="F941" s="13">
        <f t="shared" si="29"/>
        <v>7</v>
      </c>
    </row>
    <row r="942" spans="1:6" x14ac:dyDescent="0.35">
      <c r="A942" s="2">
        <v>45502</v>
      </c>
      <c r="B942" s="1">
        <v>49</v>
      </c>
      <c r="C942" s="1">
        <v>40.99</v>
      </c>
      <c r="D942" s="1">
        <v>170.37</v>
      </c>
      <c r="E942" s="13">
        <f t="shared" si="28"/>
        <v>2024</v>
      </c>
      <c r="F942" s="13">
        <f t="shared" si="29"/>
        <v>7</v>
      </c>
    </row>
    <row r="943" spans="1:6" x14ac:dyDescent="0.35">
      <c r="A943" s="2">
        <v>45503</v>
      </c>
      <c r="B943" s="1">
        <v>52</v>
      </c>
      <c r="C943" s="1">
        <v>47</v>
      </c>
      <c r="D943" s="1">
        <v>190.5</v>
      </c>
      <c r="E943" s="13">
        <f t="shared" si="28"/>
        <v>2024</v>
      </c>
      <c r="F943" s="13">
        <f t="shared" si="29"/>
        <v>7</v>
      </c>
    </row>
    <row r="944" spans="1:6" x14ac:dyDescent="0.35">
      <c r="A944" s="2">
        <v>45504</v>
      </c>
      <c r="B944" s="1">
        <v>50</v>
      </c>
      <c r="C944" s="1">
        <v>38.1</v>
      </c>
      <c r="D944" s="1">
        <v>148.25</v>
      </c>
      <c r="E944" s="13">
        <f t="shared" si="28"/>
        <v>2024</v>
      </c>
      <c r="F944" s="13">
        <f t="shared" si="29"/>
        <v>7</v>
      </c>
    </row>
    <row r="945" spans="1:6" x14ac:dyDescent="0.35">
      <c r="A945" s="2">
        <v>45505</v>
      </c>
      <c r="B945" s="1">
        <v>52</v>
      </c>
      <c r="C945" s="1">
        <v>48.78</v>
      </c>
      <c r="D945" s="1">
        <v>182.09</v>
      </c>
      <c r="E945" s="13">
        <f t="shared" si="28"/>
        <v>2024</v>
      </c>
      <c r="F945" s="13">
        <f t="shared" si="29"/>
        <v>8</v>
      </c>
    </row>
    <row r="946" spans="1:6" x14ac:dyDescent="0.35">
      <c r="A946" s="2">
        <v>45506</v>
      </c>
      <c r="B946" s="1">
        <v>54</v>
      </c>
      <c r="C946" s="1">
        <v>53.69</v>
      </c>
      <c r="D946" s="1">
        <v>207.01</v>
      </c>
      <c r="E946" s="13">
        <f t="shared" si="28"/>
        <v>2024</v>
      </c>
      <c r="F946" s="13">
        <f t="shared" si="29"/>
        <v>8</v>
      </c>
    </row>
    <row r="947" spans="1:6" x14ac:dyDescent="0.35">
      <c r="A947" s="2">
        <v>45507</v>
      </c>
      <c r="B947" s="1">
        <v>55</v>
      </c>
      <c r="C947" s="1">
        <v>48.15</v>
      </c>
      <c r="D947" s="1">
        <v>146.47</v>
      </c>
      <c r="E947" s="13">
        <f t="shared" si="28"/>
        <v>2024</v>
      </c>
      <c r="F947" s="13">
        <f t="shared" si="29"/>
        <v>8</v>
      </c>
    </row>
    <row r="948" spans="1:6" x14ac:dyDescent="0.35">
      <c r="A948" s="2">
        <v>45508</v>
      </c>
      <c r="B948" s="1">
        <v>60</v>
      </c>
      <c r="C948" s="1">
        <v>38.11</v>
      </c>
      <c r="D948" s="1">
        <v>135.18</v>
      </c>
      <c r="E948" s="13">
        <f t="shared" si="28"/>
        <v>2024</v>
      </c>
      <c r="F948" s="13">
        <f t="shared" si="29"/>
        <v>8</v>
      </c>
    </row>
    <row r="949" spans="1:6" x14ac:dyDescent="0.35">
      <c r="A949" s="2">
        <v>45509</v>
      </c>
      <c r="B949" s="1">
        <v>59</v>
      </c>
      <c r="C949" s="1">
        <v>47.23</v>
      </c>
      <c r="D949" s="1">
        <v>169.93</v>
      </c>
      <c r="E949" s="13">
        <f t="shared" si="28"/>
        <v>2024</v>
      </c>
      <c r="F949" s="13">
        <f t="shared" si="29"/>
        <v>8</v>
      </c>
    </row>
    <row r="950" spans="1:6" x14ac:dyDescent="0.35">
      <c r="A950" s="2">
        <v>45510</v>
      </c>
      <c r="B950" s="1">
        <v>60</v>
      </c>
      <c r="C950" s="1">
        <v>47.97</v>
      </c>
      <c r="D950" s="1">
        <v>149.66999999999999</v>
      </c>
      <c r="E950" s="13">
        <f t="shared" si="28"/>
        <v>2024</v>
      </c>
      <c r="F950" s="13">
        <f t="shared" si="29"/>
        <v>8</v>
      </c>
    </row>
    <row r="951" spans="1:6" x14ac:dyDescent="0.35">
      <c r="A951" s="2">
        <v>45511</v>
      </c>
      <c r="B951" s="1">
        <v>56</v>
      </c>
      <c r="C951" s="1">
        <v>48.74</v>
      </c>
      <c r="D951" s="1">
        <v>177.67</v>
      </c>
      <c r="E951" s="13">
        <f t="shared" si="28"/>
        <v>2024</v>
      </c>
      <c r="F951" s="13">
        <f t="shared" si="29"/>
        <v>8</v>
      </c>
    </row>
    <row r="952" spans="1:6" x14ac:dyDescent="0.35">
      <c r="A952" s="2">
        <v>45512</v>
      </c>
      <c r="B952" s="1">
        <v>51</v>
      </c>
      <c r="C952" s="1">
        <v>43.21</v>
      </c>
      <c r="D952" s="1">
        <v>215.9</v>
      </c>
      <c r="E952" s="13">
        <f t="shared" si="28"/>
        <v>2024</v>
      </c>
      <c r="F952" s="13">
        <f t="shared" si="29"/>
        <v>8</v>
      </c>
    </row>
    <row r="953" spans="1:6" x14ac:dyDescent="0.35">
      <c r="A953" s="2">
        <v>45513</v>
      </c>
      <c r="B953" s="1">
        <v>57</v>
      </c>
      <c r="C953" s="1">
        <v>55</v>
      </c>
      <c r="D953" s="1">
        <v>202.58</v>
      </c>
      <c r="E953" s="13">
        <f t="shared" si="28"/>
        <v>2024</v>
      </c>
      <c r="F953" s="13">
        <f t="shared" si="29"/>
        <v>8</v>
      </c>
    </row>
    <row r="954" spans="1:6" x14ac:dyDescent="0.35">
      <c r="A954" s="2">
        <v>45514</v>
      </c>
      <c r="B954" s="1">
        <v>62</v>
      </c>
      <c r="C954" s="1">
        <v>51.06</v>
      </c>
      <c r="D954" s="1">
        <v>214.93</v>
      </c>
      <c r="E954" s="13">
        <f t="shared" si="28"/>
        <v>2024</v>
      </c>
      <c r="F954" s="13">
        <f t="shared" si="29"/>
        <v>8</v>
      </c>
    </row>
    <row r="955" spans="1:6" x14ac:dyDescent="0.35">
      <c r="A955" s="2">
        <v>45515</v>
      </c>
      <c r="B955" s="1">
        <v>61</v>
      </c>
      <c r="C955" s="1">
        <v>46.97</v>
      </c>
      <c r="D955" s="1">
        <v>208.05</v>
      </c>
      <c r="E955" s="13">
        <f t="shared" si="28"/>
        <v>2024</v>
      </c>
      <c r="F955" s="13">
        <f t="shared" si="29"/>
        <v>8</v>
      </c>
    </row>
    <row r="956" spans="1:6" x14ac:dyDescent="0.35">
      <c r="A956" s="2">
        <v>45516</v>
      </c>
      <c r="B956" s="1">
        <v>59</v>
      </c>
      <c r="C956" s="1">
        <v>45.31</v>
      </c>
      <c r="D956" s="1">
        <v>182.14</v>
      </c>
      <c r="E956" s="13">
        <f t="shared" si="28"/>
        <v>2024</v>
      </c>
      <c r="F956" s="13">
        <f t="shared" si="29"/>
        <v>8</v>
      </c>
    </row>
    <row r="957" spans="1:6" x14ac:dyDescent="0.35">
      <c r="A957" s="2">
        <v>45517</v>
      </c>
      <c r="B957" s="1">
        <v>52</v>
      </c>
      <c r="C957" s="1">
        <v>53.26</v>
      </c>
      <c r="D957" s="1">
        <v>128.9</v>
      </c>
      <c r="E957" s="13">
        <f t="shared" si="28"/>
        <v>2024</v>
      </c>
      <c r="F957" s="13">
        <f t="shared" si="29"/>
        <v>8</v>
      </c>
    </row>
    <row r="958" spans="1:6" x14ac:dyDescent="0.35">
      <c r="A958" s="2">
        <v>45518</v>
      </c>
      <c r="B958" s="1">
        <v>61</v>
      </c>
      <c r="C958" s="1">
        <v>40.07</v>
      </c>
      <c r="D958" s="1">
        <v>213.23</v>
      </c>
      <c r="E958" s="13">
        <f t="shared" si="28"/>
        <v>2024</v>
      </c>
      <c r="F958" s="13">
        <f t="shared" si="29"/>
        <v>8</v>
      </c>
    </row>
    <row r="959" spans="1:6" x14ac:dyDescent="0.35">
      <c r="A959" s="2">
        <v>45519</v>
      </c>
      <c r="B959" s="1">
        <v>62</v>
      </c>
      <c r="C959" s="1">
        <v>40.159999999999997</v>
      </c>
      <c r="D959" s="1">
        <v>201.68</v>
      </c>
      <c r="E959" s="13">
        <f t="shared" si="28"/>
        <v>2024</v>
      </c>
      <c r="F959" s="13">
        <f t="shared" si="29"/>
        <v>8</v>
      </c>
    </row>
    <row r="960" spans="1:6" x14ac:dyDescent="0.35">
      <c r="A960" s="2">
        <v>45520</v>
      </c>
      <c r="B960" s="1">
        <v>61</v>
      </c>
      <c r="C960" s="1">
        <v>41.74</v>
      </c>
      <c r="D960" s="1">
        <v>215.53</v>
      </c>
      <c r="E960" s="13">
        <f t="shared" si="28"/>
        <v>2024</v>
      </c>
      <c r="F960" s="13">
        <f t="shared" si="29"/>
        <v>8</v>
      </c>
    </row>
    <row r="961" spans="1:6" x14ac:dyDescent="0.35">
      <c r="A961" s="2">
        <v>45521</v>
      </c>
      <c r="B961" s="1">
        <v>59</v>
      </c>
      <c r="C961" s="1">
        <v>42.25</v>
      </c>
      <c r="D961" s="1">
        <v>184.87</v>
      </c>
      <c r="E961" s="13">
        <f t="shared" si="28"/>
        <v>2024</v>
      </c>
      <c r="F961" s="13">
        <f t="shared" si="29"/>
        <v>8</v>
      </c>
    </row>
    <row r="962" spans="1:6" x14ac:dyDescent="0.35">
      <c r="A962" s="2">
        <v>45522</v>
      </c>
      <c r="B962" s="1">
        <v>62</v>
      </c>
      <c r="C962" s="1">
        <v>55.08</v>
      </c>
      <c r="D962" s="1">
        <v>170.45</v>
      </c>
      <c r="E962" s="13">
        <f t="shared" si="28"/>
        <v>2024</v>
      </c>
      <c r="F962" s="13">
        <f t="shared" si="29"/>
        <v>8</v>
      </c>
    </row>
    <row r="963" spans="1:6" x14ac:dyDescent="0.35">
      <c r="A963" s="2">
        <v>45523</v>
      </c>
      <c r="B963" s="1">
        <v>55</v>
      </c>
      <c r="C963" s="1">
        <v>51.31</v>
      </c>
      <c r="D963" s="1">
        <v>121.5</v>
      </c>
      <c r="E963" s="13">
        <f t="shared" ref="E963:E1026" si="30">YEAR(A963)</f>
        <v>2024</v>
      </c>
      <c r="F963" s="13">
        <f t="shared" ref="F963:F1026" si="31">MONTH(A963)</f>
        <v>8</v>
      </c>
    </row>
    <row r="964" spans="1:6" x14ac:dyDescent="0.35">
      <c r="A964" s="2">
        <v>45524</v>
      </c>
      <c r="B964" s="1">
        <v>51</v>
      </c>
      <c r="C964" s="1">
        <v>54.09</v>
      </c>
      <c r="D964" s="1">
        <v>158.93</v>
      </c>
      <c r="E964" s="13">
        <f t="shared" si="30"/>
        <v>2024</v>
      </c>
      <c r="F964" s="13">
        <f t="shared" si="31"/>
        <v>8</v>
      </c>
    </row>
    <row r="965" spans="1:6" x14ac:dyDescent="0.35">
      <c r="A965" s="2">
        <v>45525</v>
      </c>
      <c r="B965" s="1">
        <v>56</v>
      </c>
      <c r="C965" s="1">
        <v>55.27</v>
      </c>
      <c r="D965" s="1">
        <v>168.4</v>
      </c>
      <c r="E965" s="13">
        <f t="shared" si="30"/>
        <v>2024</v>
      </c>
      <c r="F965" s="13">
        <f t="shared" si="31"/>
        <v>8</v>
      </c>
    </row>
    <row r="966" spans="1:6" x14ac:dyDescent="0.35">
      <c r="A966" s="2">
        <v>45526</v>
      </c>
      <c r="B966" s="1">
        <v>58</v>
      </c>
      <c r="C966" s="1">
        <v>49.26</v>
      </c>
      <c r="D966" s="1">
        <v>207.74</v>
      </c>
      <c r="E966" s="13">
        <f t="shared" si="30"/>
        <v>2024</v>
      </c>
      <c r="F966" s="13">
        <f t="shared" si="31"/>
        <v>8</v>
      </c>
    </row>
    <row r="967" spans="1:6" x14ac:dyDescent="0.35">
      <c r="A967" s="2">
        <v>45527</v>
      </c>
      <c r="B967" s="1">
        <v>59</v>
      </c>
      <c r="C967" s="1">
        <v>53.86</v>
      </c>
      <c r="D967" s="1">
        <v>122.2</v>
      </c>
      <c r="E967" s="13">
        <f t="shared" si="30"/>
        <v>2024</v>
      </c>
      <c r="F967" s="13">
        <f t="shared" si="31"/>
        <v>8</v>
      </c>
    </row>
    <row r="968" spans="1:6" x14ac:dyDescent="0.35">
      <c r="A968" s="2">
        <v>45528</v>
      </c>
      <c r="B968" s="1">
        <v>54</v>
      </c>
      <c r="C968" s="1">
        <v>39.020000000000003</v>
      </c>
      <c r="D968" s="1">
        <v>180.24</v>
      </c>
      <c r="E968" s="13">
        <f t="shared" si="30"/>
        <v>2024</v>
      </c>
      <c r="F968" s="13">
        <f t="shared" si="31"/>
        <v>8</v>
      </c>
    </row>
    <row r="969" spans="1:6" x14ac:dyDescent="0.35">
      <c r="A969" s="2">
        <v>45529</v>
      </c>
      <c r="B969" s="1">
        <v>53</v>
      </c>
      <c r="C969" s="1">
        <v>53.53</v>
      </c>
      <c r="D969" s="1">
        <v>181.7</v>
      </c>
      <c r="E969" s="13">
        <f t="shared" si="30"/>
        <v>2024</v>
      </c>
      <c r="F969" s="13">
        <f t="shared" si="31"/>
        <v>8</v>
      </c>
    </row>
    <row r="970" spans="1:6" x14ac:dyDescent="0.35">
      <c r="A970" s="2">
        <v>45530</v>
      </c>
      <c r="B970" s="1">
        <v>57</v>
      </c>
      <c r="C970" s="1">
        <v>36.25</v>
      </c>
      <c r="D970" s="1">
        <v>160.97999999999999</v>
      </c>
      <c r="E970" s="13">
        <f t="shared" si="30"/>
        <v>2024</v>
      </c>
      <c r="F970" s="13">
        <f t="shared" si="31"/>
        <v>8</v>
      </c>
    </row>
    <row r="971" spans="1:6" x14ac:dyDescent="0.35">
      <c r="A971" s="2">
        <v>45531</v>
      </c>
      <c r="B971" s="1">
        <v>56</v>
      </c>
      <c r="C971" s="1">
        <v>35.950000000000003</v>
      </c>
      <c r="D971" s="1">
        <v>126.55</v>
      </c>
      <c r="E971" s="13">
        <f t="shared" si="30"/>
        <v>2024</v>
      </c>
      <c r="F971" s="13">
        <f t="shared" si="31"/>
        <v>8</v>
      </c>
    </row>
    <row r="972" spans="1:6" x14ac:dyDescent="0.35">
      <c r="A972" s="2">
        <v>45532</v>
      </c>
      <c r="B972" s="1">
        <v>58</v>
      </c>
      <c r="C972" s="1">
        <v>41.95</v>
      </c>
      <c r="D972" s="1">
        <v>131.75</v>
      </c>
      <c r="E972" s="13">
        <f t="shared" si="30"/>
        <v>2024</v>
      </c>
      <c r="F972" s="13">
        <f t="shared" si="31"/>
        <v>8</v>
      </c>
    </row>
    <row r="973" spans="1:6" x14ac:dyDescent="0.35">
      <c r="A973" s="2">
        <v>45533</v>
      </c>
      <c r="B973" s="1">
        <v>54</v>
      </c>
      <c r="C973" s="1">
        <v>54.84</v>
      </c>
      <c r="D973" s="1">
        <v>143.34</v>
      </c>
      <c r="E973" s="13">
        <f t="shared" si="30"/>
        <v>2024</v>
      </c>
      <c r="F973" s="13">
        <f t="shared" si="31"/>
        <v>8</v>
      </c>
    </row>
    <row r="974" spans="1:6" x14ac:dyDescent="0.35">
      <c r="A974" s="2">
        <v>45534</v>
      </c>
      <c r="B974" s="1">
        <v>52</v>
      </c>
      <c r="C974" s="1">
        <v>44.27</v>
      </c>
      <c r="D974" s="1">
        <v>162.33000000000001</v>
      </c>
      <c r="E974" s="13">
        <f t="shared" si="30"/>
        <v>2024</v>
      </c>
      <c r="F974" s="13">
        <f t="shared" si="31"/>
        <v>8</v>
      </c>
    </row>
    <row r="975" spans="1:6" x14ac:dyDescent="0.35">
      <c r="A975" s="2">
        <v>45535</v>
      </c>
      <c r="B975" s="1">
        <v>59</v>
      </c>
      <c r="C975" s="1">
        <v>43.72</v>
      </c>
      <c r="D975" s="1">
        <v>215.93</v>
      </c>
      <c r="E975" s="13">
        <f t="shared" si="30"/>
        <v>2024</v>
      </c>
      <c r="F975" s="13">
        <f t="shared" si="31"/>
        <v>8</v>
      </c>
    </row>
    <row r="976" spans="1:6" x14ac:dyDescent="0.35">
      <c r="A976" s="2">
        <v>45536</v>
      </c>
      <c r="B976" s="1">
        <v>57</v>
      </c>
      <c r="C976" s="1">
        <v>38.4</v>
      </c>
      <c r="D976" s="1">
        <v>181.43</v>
      </c>
      <c r="E976" s="13">
        <f t="shared" si="30"/>
        <v>2024</v>
      </c>
      <c r="F976" s="13">
        <f t="shared" si="31"/>
        <v>9</v>
      </c>
    </row>
    <row r="977" spans="1:6" x14ac:dyDescent="0.35">
      <c r="A977" s="2">
        <v>45537</v>
      </c>
      <c r="B977" s="1">
        <v>60</v>
      </c>
      <c r="C977" s="1">
        <v>46.9</v>
      </c>
      <c r="D977" s="1">
        <v>133.88999999999999</v>
      </c>
      <c r="E977" s="13">
        <f t="shared" si="30"/>
        <v>2024</v>
      </c>
      <c r="F977" s="13">
        <f t="shared" si="31"/>
        <v>9</v>
      </c>
    </row>
    <row r="978" spans="1:6" x14ac:dyDescent="0.35">
      <c r="A978" s="2">
        <v>45538</v>
      </c>
      <c r="B978" s="1">
        <v>54</v>
      </c>
      <c r="C978" s="1">
        <v>45.86</v>
      </c>
      <c r="D978" s="1">
        <v>180.65</v>
      </c>
      <c r="E978" s="13">
        <f t="shared" si="30"/>
        <v>2024</v>
      </c>
      <c r="F978" s="13">
        <f t="shared" si="31"/>
        <v>9</v>
      </c>
    </row>
    <row r="979" spans="1:6" x14ac:dyDescent="0.35">
      <c r="A979" s="2">
        <v>45539</v>
      </c>
      <c r="B979" s="1">
        <v>52</v>
      </c>
      <c r="C979" s="1">
        <v>47.31</v>
      </c>
      <c r="D979" s="1">
        <v>185.84</v>
      </c>
      <c r="E979" s="13">
        <f t="shared" si="30"/>
        <v>2024</v>
      </c>
      <c r="F979" s="13">
        <f t="shared" si="31"/>
        <v>9</v>
      </c>
    </row>
    <row r="980" spans="1:6" x14ac:dyDescent="0.35">
      <c r="A980" s="2">
        <v>45540</v>
      </c>
      <c r="B980" s="1">
        <v>58</v>
      </c>
      <c r="C980" s="1">
        <v>47.34</v>
      </c>
      <c r="D980" s="1">
        <v>189.26</v>
      </c>
      <c r="E980" s="13">
        <f t="shared" si="30"/>
        <v>2024</v>
      </c>
      <c r="F980" s="13">
        <f t="shared" si="31"/>
        <v>9</v>
      </c>
    </row>
    <row r="981" spans="1:6" x14ac:dyDescent="0.35">
      <c r="A981" s="2">
        <v>45541</v>
      </c>
      <c r="B981" s="1">
        <v>50</v>
      </c>
      <c r="C981" s="1">
        <v>39.07</v>
      </c>
      <c r="D981" s="1">
        <v>188.73</v>
      </c>
      <c r="E981" s="13">
        <f t="shared" si="30"/>
        <v>2024</v>
      </c>
      <c r="F981" s="13">
        <f t="shared" si="31"/>
        <v>9</v>
      </c>
    </row>
    <row r="982" spans="1:6" x14ac:dyDescent="0.35">
      <c r="A982" s="2">
        <v>45542</v>
      </c>
      <c r="B982" s="1">
        <v>63</v>
      </c>
      <c r="C982" s="1">
        <v>54.4</v>
      </c>
      <c r="D982" s="1">
        <v>196.42</v>
      </c>
      <c r="E982" s="13">
        <f t="shared" si="30"/>
        <v>2024</v>
      </c>
      <c r="F982" s="13">
        <f t="shared" si="31"/>
        <v>9</v>
      </c>
    </row>
    <row r="983" spans="1:6" x14ac:dyDescent="0.35">
      <c r="A983" s="2">
        <v>45543</v>
      </c>
      <c r="B983" s="1">
        <v>59</v>
      </c>
      <c r="C983" s="1">
        <v>41.6</v>
      </c>
      <c r="D983" s="1">
        <v>137.1</v>
      </c>
      <c r="E983" s="13">
        <f t="shared" si="30"/>
        <v>2024</v>
      </c>
      <c r="F983" s="13">
        <f t="shared" si="31"/>
        <v>9</v>
      </c>
    </row>
    <row r="984" spans="1:6" x14ac:dyDescent="0.35">
      <c r="A984" s="2">
        <v>45544</v>
      </c>
      <c r="B984" s="1">
        <v>56</v>
      </c>
      <c r="C984" s="1">
        <v>52.1</v>
      </c>
      <c r="D984" s="1">
        <v>142.13999999999999</v>
      </c>
      <c r="E984" s="13">
        <f t="shared" si="30"/>
        <v>2024</v>
      </c>
      <c r="F984" s="13">
        <f t="shared" si="31"/>
        <v>9</v>
      </c>
    </row>
    <row r="985" spans="1:6" x14ac:dyDescent="0.35">
      <c r="A985" s="2">
        <v>45545</v>
      </c>
      <c r="B985" s="1">
        <v>56</v>
      </c>
      <c r="C985" s="1">
        <v>49.2</v>
      </c>
      <c r="D985" s="1">
        <v>213.39</v>
      </c>
      <c r="E985" s="13">
        <f t="shared" si="30"/>
        <v>2024</v>
      </c>
      <c r="F985" s="13">
        <f t="shared" si="31"/>
        <v>9</v>
      </c>
    </row>
    <row r="986" spans="1:6" x14ac:dyDescent="0.35">
      <c r="A986" s="2">
        <v>45546</v>
      </c>
      <c r="B986" s="1">
        <v>62</v>
      </c>
      <c r="C986" s="1">
        <v>50.04</v>
      </c>
      <c r="D986" s="1">
        <v>176.98</v>
      </c>
      <c r="E986" s="13">
        <f t="shared" si="30"/>
        <v>2024</v>
      </c>
      <c r="F986" s="13">
        <f t="shared" si="31"/>
        <v>9</v>
      </c>
    </row>
    <row r="987" spans="1:6" x14ac:dyDescent="0.35">
      <c r="A987" s="2">
        <v>45547</v>
      </c>
      <c r="B987" s="1">
        <v>60</v>
      </c>
      <c r="C987" s="1">
        <v>45.68</v>
      </c>
      <c r="D987" s="1">
        <v>209.04</v>
      </c>
      <c r="E987" s="13">
        <f t="shared" si="30"/>
        <v>2024</v>
      </c>
      <c r="F987" s="13">
        <f t="shared" si="31"/>
        <v>9</v>
      </c>
    </row>
    <row r="988" spans="1:6" x14ac:dyDescent="0.35">
      <c r="A988" s="2">
        <v>45548</v>
      </c>
      <c r="B988" s="1">
        <v>61</v>
      </c>
      <c r="C988" s="1">
        <v>46.68</v>
      </c>
      <c r="D988" s="1">
        <v>121.88</v>
      </c>
      <c r="E988" s="13">
        <f t="shared" si="30"/>
        <v>2024</v>
      </c>
      <c r="F988" s="13">
        <f t="shared" si="31"/>
        <v>9</v>
      </c>
    </row>
    <row r="989" spans="1:6" x14ac:dyDescent="0.35">
      <c r="A989" s="2">
        <v>45549</v>
      </c>
      <c r="B989" s="1">
        <v>59</v>
      </c>
      <c r="C989" s="1">
        <v>37.4</v>
      </c>
      <c r="D989" s="1">
        <v>172.61</v>
      </c>
      <c r="E989" s="13">
        <f t="shared" si="30"/>
        <v>2024</v>
      </c>
      <c r="F989" s="13">
        <f t="shared" si="31"/>
        <v>9</v>
      </c>
    </row>
    <row r="990" spans="1:6" x14ac:dyDescent="0.35">
      <c r="A990" s="2">
        <v>45550</v>
      </c>
      <c r="B990" s="1">
        <v>59</v>
      </c>
      <c r="C990" s="1">
        <v>47.43</v>
      </c>
      <c r="D990" s="1">
        <v>165.26</v>
      </c>
      <c r="E990" s="13">
        <f t="shared" si="30"/>
        <v>2024</v>
      </c>
      <c r="F990" s="13">
        <f t="shared" si="31"/>
        <v>9</v>
      </c>
    </row>
    <row r="991" spans="1:6" x14ac:dyDescent="0.35">
      <c r="A991" s="2">
        <v>45551</v>
      </c>
      <c r="B991" s="1">
        <v>51</v>
      </c>
      <c r="C991" s="1">
        <v>53.01</v>
      </c>
      <c r="D991" s="1">
        <v>165.33</v>
      </c>
      <c r="E991" s="13">
        <f t="shared" si="30"/>
        <v>2024</v>
      </c>
      <c r="F991" s="13">
        <f t="shared" si="31"/>
        <v>9</v>
      </c>
    </row>
    <row r="992" spans="1:6" x14ac:dyDescent="0.35">
      <c r="A992" s="2">
        <v>45552</v>
      </c>
      <c r="B992" s="1">
        <v>62</v>
      </c>
      <c r="C992" s="1">
        <v>53.79</v>
      </c>
      <c r="D992" s="1">
        <v>218.92</v>
      </c>
      <c r="E992" s="13">
        <f t="shared" si="30"/>
        <v>2024</v>
      </c>
      <c r="F992" s="13">
        <f t="shared" si="31"/>
        <v>9</v>
      </c>
    </row>
    <row r="993" spans="1:6" x14ac:dyDescent="0.35">
      <c r="A993" s="2">
        <v>45553</v>
      </c>
      <c r="B993" s="1">
        <v>58</v>
      </c>
      <c r="C993" s="1">
        <v>38.03</v>
      </c>
      <c r="D993" s="1">
        <v>126.65</v>
      </c>
      <c r="E993" s="13">
        <f t="shared" si="30"/>
        <v>2024</v>
      </c>
      <c r="F993" s="13">
        <f t="shared" si="31"/>
        <v>9</v>
      </c>
    </row>
    <row r="994" spans="1:6" x14ac:dyDescent="0.35">
      <c r="A994" s="2">
        <v>45554</v>
      </c>
      <c r="B994" s="1">
        <v>59</v>
      </c>
      <c r="C994" s="1">
        <v>37.020000000000003</v>
      </c>
      <c r="D994" s="1">
        <v>139.01</v>
      </c>
      <c r="E994" s="13">
        <f t="shared" si="30"/>
        <v>2024</v>
      </c>
      <c r="F994" s="13">
        <f t="shared" si="31"/>
        <v>9</v>
      </c>
    </row>
    <row r="995" spans="1:6" x14ac:dyDescent="0.35">
      <c r="A995" s="2">
        <v>45555</v>
      </c>
      <c r="B995" s="1">
        <v>57</v>
      </c>
      <c r="C995" s="1">
        <v>37.68</v>
      </c>
      <c r="D995" s="1">
        <v>145.19</v>
      </c>
      <c r="E995" s="13">
        <f t="shared" si="30"/>
        <v>2024</v>
      </c>
      <c r="F995" s="13">
        <f t="shared" si="31"/>
        <v>9</v>
      </c>
    </row>
    <row r="996" spans="1:6" x14ac:dyDescent="0.35">
      <c r="A996" s="2">
        <v>45556</v>
      </c>
      <c r="B996" s="1">
        <v>51</v>
      </c>
      <c r="C996" s="1">
        <v>38.229999999999997</v>
      </c>
      <c r="D996" s="1">
        <v>121.68</v>
      </c>
      <c r="E996" s="13">
        <f t="shared" si="30"/>
        <v>2024</v>
      </c>
      <c r="F996" s="13">
        <f t="shared" si="31"/>
        <v>9</v>
      </c>
    </row>
    <row r="997" spans="1:6" x14ac:dyDescent="0.35">
      <c r="A997" s="2">
        <v>45557</v>
      </c>
      <c r="B997" s="1">
        <v>53</v>
      </c>
      <c r="C997" s="1">
        <v>42.93</v>
      </c>
      <c r="D997" s="1">
        <v>219.01</v>
      </c>
      <c r="E997" s="13">
        <f t="shared" si="30"/>
        <v>2024</v>
      </c>
      <c r="F997" s="13">
        <f t="shared" si="31"/>
        <v>9</v>
      </c>
    </row>
    <row r="998" spans="1:6" x14ac:dyDescent="0.35">
      <c r="A998" s="2">
        <v>45558</v>
      </c>
      <c r="B998" s="1">
        <v>59</v>
      </c>
      <c r="C998" s="1">
        <v>48.48</v>
      </c>
      <c r="D998" s="1">
        <v>136.13999999999999</v>
      </c>
      <c r="E998" s="13">
        <f t="shared" si="30"/>
        <v>2024</v>
      </c>
      <c r="F998" s="13">
        <f t="shared" si="31"/>
        <v>9</v>
      </c>
    </row>
    <row r="999" spans="1:6" x14ac:dyDescent="0.35">
      <c r="A999" s="2">
        <v>45559</v>
      </c>
      <c r="B999" s="1">
        <v>56</v>
      </c>
      <c r="C999" s="1">
        <v>51.11</v>
      </c>
      <c r="D999" s="1">
        <v>153.05000000000001</v>
      </c>
      <c r="E999" s="13">
        <f t="shared" si="30"/>
        <v>2024</v>
      </c>
      <c r="F999" s="13">
        <f t="shared" si="31"/>
        <v>9</v>
      </c>
    </row>
    <row r="1000" spans="1:6" x14ac:dyDescent="0.35">
      <c r="A1000" s="2">
        <v>45560</v>
      </c>
      <c r="B1000" s="1">
        <v>62</v>
      </c>
      <c r="C1000" s="1">
        <v>40.93</v>
      </c>
      <c r="D1000" s="1">
        <v>135.69</v>
      </c>
      <c r="E1000" s="13">
        <f t="shared" si="30"/>
        <v>2024</v>
      </c>
      <c r="F1000" s="13">
        <f t="shared" si="31"/>
        <v>9</v>
      </c>
    </row>
    <row r="1001" spans="1:6" x14ac:dyDescent="0.35">
      <c r="A1001" s="2">
        <v>45561</v>
      </c>
      <c r="B1001" s="1">
        <v>62</v>
      </c>
      <c r="C1001" s="1">
        <v>47.79</v>
      </c>
      <c r="D1001" s="1">
        <v>171.39</v>
      </c>
      <c r="E1001" s="13">
        <f t="shared" si="30"/>
        <v>2024</v>
      </c>
      <c r="F1001" s="13">
        <f t="shared" si="31"/>
        <v>9</v>
      </c>
    </row>
    <row r="1002" spans="1:6" x14ac:dyDescent="0.35">
      <c r="A1002" s="2">
        <v>45562</v>
      </c>
      <c r="B1002" s="1">
        <v>61</v>
      </c>
      <c r="C1002" s="1">
        <v>48.01</v>
      </c>
      <c r="D1002" s="1">
        <v>147.93</v>
      </c>
      <c r="E1002" s="13">
        <f t="shared" si="30"/>
        <v>2024</v>
      </c>
      <c r="F1002" s="13">
        <f t="shared" si="31"/>
        <v>9</v>
      </c>
    </row>
    <row r="1003" spans="1:6" x14ac:dyDescent="0.35">
      <c r="A1003" s="2">
        <v>45563</v>
      </c>
      <c r="B1003" s="1">
        <v>52</v>
      </c>
      <c r="C1003" s="1">
        <v>40.909999999999997</v>
      </c>
      <c r="D1003" s="1">
        <v>135.63999999999999</v>
      </c>
      <c r="E1003" s="13">
        <f t="shared" si="30"/>
        <v>2024</v>
      </c>
      <c r="F1003" s="13">
        <f t="shared" si="31"/>
        <v>9</v>
      </c>
    </row>
    <row r="1004" spans="1:6" x14ac:dyDescent="0.35">
      <c r="A1004" s="2">
        <v>45564</v>
      </c>
      <c r="B1004" s="1">
        <v>60</v>
      </c>
      <c r="C1004" s="1">
        <v>45.03</v>
      </c>
      <c r="D1004" s="1">
        <v>157.24</v>
      </c>
      <c r="E1004" s="13">
        <f t="shared" si="30"/>
        <v>2024</v>
      </c>
      <c r="F1004" s="13">
        <f t="shared" si="31"/>
        <v>9</v>
      </c>
    </row>
    <row r="1005" spans="1:6" x14ac:dyDescent="0.35">
      <c r="A1005" s="2">
        <v>45565</v>
      </c>
      <c r="B1005" s="1">
        <v>64</v>
      </c>
      <c r="C1005" s="1">
        <v>44.51</v>
      </c>
      <c r="D1005" s="1">
        <v>215.71</v>
      </c>
      <c r="E1005" s="13">
        <f t="shared" si="30"/>
        <v>2024</v>
      </c>
      <c r="F1005" s="13">
        <f t="shared" si="31"/>
        <v>9</v>
      </c>
    </row>
    <row r="1006" spans="1:6" x14ac:dyDescent="0.35">
      <c r="A1006" s="2">
        <v>45566</v>
      </c>
      <c r="B1006" s="1">
        <v>62</v>
      </c>
      <c r="C1006" s="1">
        <v>48.26</v>
      </c>
      <c r="D1006" s="1">
        <v>187.17</v>
      </c>
      <c r="E1006" s="13">
        <f t="shared" si="30"/>
        <v>2024</v>
      </c>
      <c r="F1006" s="13">
        <f t="shared" si="31"/>
        <v>10</v>
      </c>
    </row>
    <row r="1007" spans="1:6" x14ac:dyDescent="0.35">
      <c r="A1007" s="2">
        <v>45567</v>
      </c>
      <c r="B1007" s="1">
        <v>56</v>
      </c>
      <c r="C1007" s="1">
        <v>48.35</v>
      </c>
      <c r="D1007" s="1">
        <v>189.04</v>
      </c>
      <c r="E1007" s="13">
        <f t="shared" si="30"/>
        <v>2024</v>
      </c>
      <c r="F1007" s="13">
        <f t="shared" si="31"/>
        <v>10</v>
      </c>
    </row>
    <row r="1008" spans="1:6" x14ac:dyDescent="0.35">
      <c r="A1008" s="2">
        <v>45568</v>
      </c>
      <c r="B1008" s="1">
        <v>58</v>
      </c>
      <c r="C1008" s="1">
        <v>46.19</v>
      </c>
      <c r="D1008" s="1">
        <v>172.7</v>
      </c>
      <c r="E1008" s="13">
        <f t="shared" si="30"/>
        <v>2024</v>
      </c>
      <c r="F1008" s="13">
        <f t="shared" si="31"/>
        <v>10</v>
      </c>
    </row>
    <row r="1009" spans="1:6" x14ac:dyDescent="0.35">
      <c r="A1009" s="2">
        <v>45569</v>
      </c>
      <c r="B1009" s="1">
        <v>55</v>
      </c>
      <c r="C1009" s="1">
        <v>52.73</v>
      </c>
      <c r="D1009" s="1">
        <v>176.42</v>
      </c>
      <c r="E1009" s="13">
        <f t="shared" si="30"/>
        <v>2024</v>
      </c>
      <c r="F1009" s="13">
        <f t="shared" si="31"/>
        <v>10</v>
      </c>
    </row>
    <row r="1010" spans="1:6" x14ac:dyDescent="0.35">
      <c r="A1010" s="2">
        <v>45570</v>
      </c>
      <c r="B1010" s="1">
        <v>62</v>
      </c>
      <c r="C1010" s="1">
        <v>42.35</v>
      </c>
      <c r="D1010" s="1">
        <v>202</v>
      </c>
      <c r="E1010" s="13">
        <f t="shared" si="30"/>
        <v>2024</v>
      </c>
      <c r="F1010" s="13">
        <f t="shared" si="31"/>
        <v>10</v>
      </c>
    </row>
    <row r="1011" spans="1:6" x14ac:dyDescent="0.35">
      <c r="A1011" s="2">
        <v>45571</v>
      </c>
      <c r="B1011" s="1">
        <v>58</v>
      </c>
      <c r="C1011" s="1">
        <v>52.26</v>
      </c>
      <c r="D1011" s="1">
        <v>163.87</v>
      </c>
      <c r="E1011" s="13">
        <f t="shared" si="30"/>
        <v>2024</v>
      </c>
      <c r="F1011" s="13">
        <f t="shared" si="31"/>
        <v>10</v>
      </c>
    </row>
    <row r="1012" spans="1:6" x14ac:dyDescent="0.35">
      <c r="A1012" s="2">
        <v>45572</v>
      </c>
      <c r="B1012" s="1">
        <v>53</v>
      </c>
      <c r="C1012" s="1">
        <v>49.24</v>
      </c>
      <c r="D1012" s="1">
        <v>152.91999999999999</v>
      </c>
      <c r="E1012" s="13">
        <f t="shared" si="30"/>
        <v>2024</v>
      </c>
      <c r="F1012" s="13">
        <f t="shared" si="31"/>
        <v>10</v>
      </c>
    </row>
    <row r="1013" spans="1:6" x14ac:dyDescent="0.35">
      <c r="A1013" s="2">
        <v>45573</v>
      </c>
      <c r="B1013" s="1">
        <v>58</v>
      </c>
      <c r="C1013" s="1">
        <v>51.93</v>
      </c>
      <c r="D1013" s="1">
        <v>185.03</v>
      </c>
      <c r="E1013" s="13">
        <f t="shared" si="30"/>
        <v>2024</v>
      </c>
      <c r="F1013" s="13">
        <f t="shared" si="31"/>
        <v>10</v>
      </c>
    </row>
    <row r="1014" spans="1:6" x14ac:dyDescent="0.35">
      <c r="A1014" s="2">
        <v>45574</v>
      </c>
      <c r="B1014" s="1">
        <v>60</v>
      </c>
      <c r="C1014" s="1">
        <v>45.62</v>
      </c>
      <c r="D1014" s="1">
        <v>153.61000000000001</v>
      </c>
      <c r="E1014" s="13">
        <f t="shared" si="30"/>
        <v>2024</v>
      </c>
      <c r="F1014" s="13">
        <f t="shared" si="31"/>
        <v>10</v>
      </c>
    </row>
    <row r="1015" spans="1:6" x14ac:dyDescent="0.35">
      <c r="A1015" s="2">
        <v>45575</v>
      </c>
      <c r="B1015" s="1">
        <v>58</v>
      </c>
      <c r="C1015" s="1">
        <v>39.01</v>
      </c>
      <c r="D1015" s="1">
        <v>176.51</v>
      </c>
      <c r="E1015" s="13">
        <f t="shared" si="30"/>
        <v>2024</v>
      </c>
      <c r="F1015" s="13">
        <f t="shared" si="31"/>
        <v>10</v>
      </c>
    </row>
    <row r="1016" spans="1:6" x14ac:dyDescent="0.35">
      <c r="A1016" s="2">
        <v>45576</v>
      </c>
      <c r="B1016" s="1">
        <v>61</v>
      </c>
      <c r="C1016" s="1">
        <v>47.93</v>
      </c>
      <c r="D1016" s="1">
        <v>166.52</v>
      </c>
      <c r="E1016" s="13">
        <f t="shared" si="30"/>
        <v>2024</v>
      </c>
      <c r="F1016" s="13">
        <f t="shared" si="31"/>
        <v>10</v>
      </c>
    </row>
    <row r="1017" spans="1:6" x14ac:dyDescent="0.35">
      <c r="A1017" s="2">
        <v>45577</v>
      </c>
      <c r="B1017" s="1">
        <v>52</v>
      </c>
      <c r="C1017" s="1">
        <v>48.01</v>
      </c>
      <c r="D1017" s="1">
        <v>175.22</v>
      </c>
      <c r="E1017" s="13">
        <f t="shared" si="30"/>
        <v>2024</v>
      </c>
      <c r="F1017" s="13">
        <f t="shared" si="31"/>
        <v>10</v>
      </c>
    </row>
    <row r="1018" spans="1:6" x14ac:dyDescent="0.35">
      <c r="A1018" s="2">
        <v>45578</v>
      </c>
      <c r="B1018" s="1">
        <v>57</v>
      </c>
      <c r="C1018" s="1">
        <v>48.9</v>
      </c>
      <c r="D1018" s="1">
        <v>216.85</v>
      </c>
      <c r="E1018" s="13">
        <f t="shared" si="30"/>
        <v>2024</v>
      </c>
      <c r="F1018" s="13">
        <f t="shared" si="31"/>
        <v>10</v>
      </c>
    </row>
    <row r="1019" spans="1:6" x14ac:dyDescent="0.35">
      <c r="A1019" s="2">
        <v>45579</v>
      </c>
      <c r="B1019" s="1">
        <v>55</v>
      </c>
      <c r="C1019" s="1">
        <v>46.67</v>
      </c>
      <c r="D1019" s="1">
        <v>141.58000000000001</v>
      </c>
      <c r="E1019" s="13">
        <f t="shared" si="30"/>
        <v>2024</v>
      </c>
      <c r="F1019" s="13">
        <f t="shared" si="31"/>
        <v>10</v>
      </c>
    </row>
    <row r="1020" spans="1:6" x14ac:dyDescent="0.35">
      <c r="A1020" s="2">
        <v>45580</v>
      </c>
      <c r="B1020" s="1">
        <v>59</v>
      </c>
      <c r="C1020" s="1">
        <v>54.24</v>
      </c>
      <c r="D1020" s="1">
        <v>142.16</v>
      </c>
      <c r="E1020" s="13">
        <f t="shared" si="30"/>
        <v>2024</v>
      </c>
      <c r="F1020" s="13">
        <f t="shared" si="31"/>
        <v>10</v>
      </c>
    </row>
    <row r="1021" spans="1:6" x14ac:dyDescent="0.35">
      <c r="A1021" s="2">
        <v>45581</v>
      </c>
      <c r="B1021" s="1">
        <v>54</v>
      </c>
      <c r="C1021" s="1">
        <v>39.33</v>
      </c>
      <c r="D1021" s="1">
        <v>157.80000000000001</v>
      </c>
      <c r="E1021" s="13">
        <f t="shared" si="30"/>
        <v>2024</v>
      </c>
      <c r="F1021" s="13">
        <f t="shared" si="31"/>
        <v>10</v>
      </c>
    </row>
    <row r="1022" spans="1:6" x14ac:dyDescent="0.35">
      <c r="A1022" s="2">
        <v>45582</v>
      </c>
      <c r="B1022" s="1">
        <v>56</v>
      </c>
      <c r="C1022" s="1">
        <v>36.31</v>
      </c>
      <c r="D1022" s="1">
        <v>175.12</v>
      </c>
      <c r="E1022" s="13">
        <f t="shared" si="30"/>
        <v>2024</v>
      </c>
      <c r="F1022" s="13">
        <f t="shared" si="31"/>
        <v>10</v>
      </c>
    </row>
    <row r="1023" spans="1:6" x14ac:dyDescent="0.35">
      <c r="A1023" s="2">
        <v>45583</v>
      </c>
      <c r="B1023" s="1">
        <v>54</v>
      </c>
      <c r="C1023" s="1">
        <v>41.42</v>
      </c>
      <c r="D1023" s="1">
        <v>155.11000000000001</v>
      </c>
      <c r="E1023" s="13">
        <f t="shared" si="30"/>
        <v>2024</v>
      </c>
      <c r="F1023" s="13">
        <f t="shared" si="31"/>
        <v>10</v>
      </c>
    </row>
    <row r="1024" spans="1:6" x14ac:dyDescent="0.35">
      <c r="A1024" s="2">
        <v>45584</v>
      </c>
      <c r="B1024" s="1">
        <v>56</v>
      </c>
      <c r="C1024" s="1">
        <v>40.21</v>
      </c>
      <c r="D1024" s="1">
        <v>122.77</v>
      </c>
      <c r="E1024" s="13">
        <f t="shared" si="30"/>
        <v>2024</v>
      </c>
      <c r="F1024" s="13">
        <f t="shared" si="31"/>
        <v>10</v>
      </c>
    </row>
    <row r="1025" spans="1:6" x14ac:dyDescent="0.35">
      <c r="A1025" s="2">
        <v>45585</v>
      </c>
      <c r="B1025" s="1">
        <v>64</v>
      </c>
      <c r="C1025" s="1">
        <v>48.42</v>
      </c>
      <c r="D1025" s="1">
        <v>168.22</v>
      </c>
      <c r="E1025" s="13">
        <f t="shared" si="30"/>
        <v>2024</v>
      </c>
      <c r="F1025" s="13">
        <f t="shared" si="31"/>
        <v>10</v>
      </c>
    </row>
    <row r="1026" spans="1:6" x14ac:dyDescent="0.35">
      <c r="A1026" s="2">
        <v>45586</v>
      </c>
      <c r="B1026" s="1">
        <v>57</v>
      </c>
      <c r="C1026" s="1">
        <v>51.9</v>
      </c>
      <c r="D1026" s="1">
        <v>199.93</v>
      </c>
      <c r="E1026" s="13">
        <f t="shared" si="30"/>
        <v>2024</v>
      </c>
      <c r="F1026" s="13">
        <f t="shared" si="31"/>
        <v>10</v>
      </c>
    </row>
    <row r="1027" spans="1:6" x14ac:dyDescent="0.35">
      <c r="A1027" s="2">
        <v>45587</v>
      </c>
      <c r="B1027" s="1">
        <v>59</v>
      </c>
      <c r="C1027" s="1">
        <v>35.44</v>
      </c>
      <c r="D1027" s="1">
        <v>155.26</v>
      </c>
      <c r="E1027" s="13">
        <f t="shared" ref="E1027:E1090" si="32">YEAR(A1027)</f>
        <v>2024</v>
      </c>
      <c r="F1027" s="13">
        <f t="shared" ref="F1027:F1090" si="33">MONTH(A1027)</f>
        <v>10</v>
      </c>
    </row>
    <row r="1028" spans="1:6" x14ac:dyDescent="0.35">
      <c r="A1028" s="2">
        <v>45588</v>
      </c>
      <c r="B1028" s="1">
        <v>58</v>
      </c>
      <c r="C1028" s="1">
        <v>47.16</v>
      </c>
      <c r="D1028" s="1">
        <v>140.1</v>
      </c>
      <c r="E1028" s="13">
        <f t="shared" si="32"/>
        <v>2024</v>
      </c>
      <c r="F1028" s="13">
        <f t="shared" si="33"/>
        <v>10</v>
      </c>
    </row>
    <row r="1029" spans="1:6" x14ac:dyDescent="0.35">
      <c r="A1029" s="2">
        <v>45589</v>
      </c>
      <c r="B1029" s="1">
        <v>62</v>
      </c>
      <c r="C1029" s="1">
        <v>42.92</v>
      </c>
      <c r="D1029" s="1">
        <v>198.02</v>
      </c>
      <c r="E1029" s="13">
        <f t="shared" si="32"/>
        <v>2024</v>
      </c>
      <c r="F1029" s="13">
        <f t="shared" si="33"/>
        <v>10</v>
      </c>
    </row>
    <row r="1030" spans="1:6" x14ac:dyDescent="0.35">
      <c r="A1030" s="2">
        <v>45590</v>
      </c>
      <c r="B1030" s="1">
        <v>65</v>
      </c>
      <c r="C1030" s="1">
        <v>54.62</v>
      </c>
      <c r="D1030" s="1">
        <v>164.42</v>
      </c>
      <c r="E1030" s="13">
        <f t="shared" si="32"/>
        <v>2024</v>
      </c>
      <c r="F1030" s="13">
        <f t="shared" si="33"/>
        <v>10</v>
      </c>
    </row>
    <row r="1031" spans="1:6" x14ac:dyDescent="0.35">
      <c r="A1031" s="2">
        <v>45591</v>
      </c>
      <c r="B1031" s="1">
        <v>64</v>
      </c>
      <c r="C1031" s="1">
        <v>40.56</v>
      </c>
      <c r="D1031" s="1">
        <v>127.67</v>
      </c>
      <c r="E1031" s="13">
        <f t="shared" si="32"/>
        <v>2024</v>
      </c>
      <c r="F1031" s="13">
        <f t="shared" si="33"/>
        <v>10</v>
      </c>
    </row>
    <row r="1032" spans="1:6" x14ac:dyDescent="0.35">
      <c r="A1032" s="2">
        <v>45592</v>
      </c>
      <c r="B1032" s="1">
        <v>54</v>
      </c>
      <c r="C1032" s="1">
        <v>36.880000000000003</v>
      </c>
      <c r="D1032" s="1">
        <v>204.78</v>
      </c>
      <c r="E1032" s="13">
        <f t="shared" si="32"/>
        <v>2024</v>
      </c>
      <c r="F1032" s="13">
        <f t="shared" si="33"/>
        <v>10</v>
      </c>
    </row>
    <row r="1033" spans="1:6" x14ac:dyDescent="0.35">
      <c r="A1033" s="2">
        <v>45593</v>
      </c>
      <c r="B1033" s="1">
        <v>57</v>
      </c>
      <c r="C1033" s="1">
        <v>40.39</v>
      </c>
      <c r="D1033" s="1">
        <v>130.61000000000001</v>
      </c>
      <c r="E1033" s="13">
        <f t="shared" si="32"/>
        <v>2024</v>
      </c>
      <c r="F1033" s="13">
        <f t="shared" si="33"/>
        <v>10</v>
      </c>
    </row>
    <row r="1034" spans="1:6" x14ac:dyDescent="0.35">
      <c r="A1034" s="2">
        <v>45594</v>
      </c>
      <c r="B1034" s="1">
        <v>61</v>
      </c>
      <c r="C1034" s="1">
        <v>49.32</v>
      </c>
      <c r="D1034" s="1">
        <v>182.18</v>
      </c>
      <c r="E1034" s="13">
        <f t="shared" si="32"/>
        <v>2024</v>
      </c>
      <c r="F1034" s="13">
        <f t="shared" si="33"/>
        <v>10</v>
      </c>
    </row>
    <row r="1035" spans="1:6" x14ac:dyDescent="0.35">
      <c r="A1035" s="2">
        <v>45595</v>
      </c>
      <c r="B1035" s="1">
        <v>56</v>
      </c>
      <c r="C1035" s="1">
        <v>39.840000000000003</v>
      </c>
      <c r="D1035" s="1">
        <v>161.43</v>
      </c>
      <c r="E1035" s="13">
        <f t="shared" si="32"/>
        <v>2024</v>
      </c>
      <c r="F1035" s="13">
        <f t="shared" si="33"/>
        <v>10</v>
      </c>
    </row>
    <row r="1036" spans="1:6" x14ac:dyDescent="0.35">
      <c r="A1036" s="2">
        <v>45596</v>
      </c>
      <c r="B1036" s="1">
        <v>60</v>
      </c>
      <c r="C1036" s="1">
        <v>48.97</v>
      </c>
      <c r="D1036" s="1">
        <v>172.61</v>
      </c>
      <c r="E1036" s="13">
        <f t="shared" si="32"/>
        <v>2024</v>
      </c>
      <c r="F1036" s="13">
        <f t="shared" si="33"/>
        <v>10</v>
      </c>
    </row>
    <row r="1037" spans="1:6" x14ac:dyDescent="0.35">
      <c r="A1037" s="2">
        <v>45597</v>
      </c>
      <c r="B1037" s="1">
        <v>64</v>
      </c>
      <c r="C1037" s="1">
        <v>54.54</v>
      </c>
      <c r="D1037" s="1">
        <v>135.04</v>
      </c>
      <c r="E1037" s="13">
        <f t="shared" si="32"/>
        <v>2024</v>
      </c>
      <c r="F1037" s="13">
        <f t="shared" si="33"/>
        <v>11</v>
      </c>
    </row>
    <row r="1038" spans="1:6" x14ac:dyDescent="0.35">
      <c r="A1038" s="2">
        <v>45598</v>
      </c>
      <c r="B1038" s="1">
        <v>65</v>
      </c>
      <c r="C1038" s="1">
        <v>53.91</v>
      </c>
      <c r="D1038" s="1">
        <v>125.21</v>
      </c>
      <c r="E1038" s="13">
        <f t="shared" si="32"/>
        <v>2024</v>
      </c>
      <c r="F1038" s="13">
        <f t="shared" si="33"/>
        <v>11</v>
      </c>
    </row>
    <row r="1039" spans="1:6" x14ac:dyDescent="0.35">
      <c r="A1039" s="2">
        <v>45599</v>
      </c>
      <c r="B1039" s="1">
        <v>56</v>
      </c>
      <c r="C1039" s="1">
        <v>48.15</v>
      </c>
      <c r="D1039" s="1">
        <v>134.58000000000001</v>
      </c>
      <c r="E1039" s="13">
        <f t="shared" si="32"/>
        <v>2024</v>
      </c>
      <c r="F1039" s="13">
        <f t="shared" si="33"/>
        <v>11</v>
      </c>
    </row>
    <row r="1040" spans="1:6" x14ac:dyDescent="0.35">
      <c r="A1040" s="2">
        <v>45600</v>
      </c>
      <c r="B1040" s="1">
        <v>57</v>
      </c>
      <c r="C1040" s="1">
        <v>38.090000000000003</v>
      </c>
      <c r="D1040" s="1">
        <v>207.85</v>
      </c>
      <c r="E1040" s="13">
        <f t="shared" si="32"/>
        <v>2024</v>
      </c>
      <c r="F1040" s="13">
        <f t="shared" si="33"/>
        <v>11</v>
      </c>
    </row>
    <row r="1041" spans="1:6" x14ac:dyDescent="0.35">
      <c r="A1041" s="2">
        <v>45601</v>
      </c>
      <c r="B1041" s="1">
        <v>57</v>
      </c>
      <c r="C1041" s="1">
        <v>39.78</v>
      </c>
      <c r="D1041" s="1">
        <v>198.65</v>
      </c>
      <c r="E1041" s="13">
        <f t="shared" si="32"/>
        <v>2024</v>
      </c>
      <c r="F1041" s="13">
        <f t="shared" si="33"/>
        <v>11</v>
      </c>
    </row>
    <row r="1042" spans="1:6" x14ac:dyDescent="0.35">
      <c r="A1042" s="2">
        <v>45602</v>
      </c>
      <c r="B1042" s="1">
        <v>61</v>
      </c>
      <c r="C1042" s="1">
        <v>45.28</v>
      </c>
      <c r="D1042" s="1">
        <v>192.6</v>
      </c>
      <c r="E1042" s="13">
        <f t="shared" si="32"/>
        <v>2024</v>
      </c>
      <c r="F1042" s="13">
        <f t="shared" si="33"/>
        <v>11</v>
      </c>
    </row>
    <row r="1043" spans="1:6" x14ac:dyDescent="0.35">
      <c r="A1043" s="2">
        <v>45603</v>
      </c>
      <c r="B1043" s="1">
        <v>66</v>
      </c>
      <c r="C1043" s="1">
        <v>43.97</v>
      </c>
      <c r="D1043" s="1">
        <v>176.73</v>
      </c>
      <c r="E1043" s="13">
        <f t="shared" si="32"/>
        <v>2024</v>
      </c>
      <c r="F1043" s="13">
        <f t="shared" si="33"/>
        <v>11</v>
      </c>
    </row>
    <row r="1044" spans="1:6" x14ac:dyDescent="0.35">
      <c r="A1044" s="2">
        <v>45604</v>
      </c>
      <c r="B1044" s="1">
        <v>59</v>
      </c>
      <c r="C1044" s="1">
        <v>46.59</v>
      </c>
      <c r="D1044" s="1">
        <v>177.28</v>
      </c>
      <c r="E1044" s="13">
        <f t="shared" si="32"/>
        <v>2024</v>
      </c>
      <c r="F1044" s="13">
        <f t="shared" si="33"/>
        <v>11</v>
      </c>
    </row>
    <row r="1045" spans="1:6" x14ac:dyDescent="0.35">
      <c r="A1045" s="2">
        <v>45605</v>
      </c>
      <c r="B1045" s="1">
        <v>59</v>
      </c>
      <c r="C1045" s="1">
        <v>37.200000000000003</v>
      </c>
      <c r="D1045" s="1">
        <v>204.4</v>
      </c>
      <c r="E1045" s="13">
        <f t="shared" si="32"/>
        <v>2024</v>
      </c>
      <c r="F1045" s="13">
        <f t="shared" si="33"/>
        <v>11</v>
      </c>
    </row>
    <row r="1046" spans="1:6" x14ac:dyDescent="0.35">
      <c r="A1046" s="2">
        <v>45606</v>
      </c>
      <c r="B1046" s="1">
        <v>56</v>
      </c>
      <c r="C1046" s="1">
        <v>49.88</v>
      </c>
      <c r="D1046" s="1">
        <v>188.05</v>
      </c>
      <c r="E1046" s="13">
        <f t="shared" si="32"/>
        <v>2024</v>
      </c>
      <c r="F1046" s="13">
        <f t="shared" si="33"/>
        <v>11</v>
      </c>
    </row>
    <row r="1047" spans="1:6" x14ac:dyDescent="0.35">
      <c r="A1047" s="2">
        <v>45607</v>
      </c>
      <c r="B1047" s="1">
        <v>53</v>
      </c>
      <c r="C1047" s="1">
        <v>40.6</v>
      </c>
      <c r="D1047" s="1">
        <v>164.21</v>
      </c>
      <c r="E1047" s="13">
        <f t="shared" si="32"/>
        <v>2024</v>
      </c>
      <c r="F1047" s="13">
        <f t="shared" si="33"/>
        <v>11</v>
      </c>
    </row>
    <row r="1048" spans="1:6" x14ac:dyDescent="0.35">
      <c r="A1048" s="2">
        <v>45608</v>
      </c>
      <c r="B1048" s="1">
        <v>65</v>
      </c>
      <c r="C1048" s="1">
        <v>37.69</v>
      </c>
      <c r="D1048" s="1">
        <v>160.41</v>
      </c>
      <c r="E1048" s="13">
        <f t="shared" si="32"/>
        <v>2024</v>
      </c>
      <c r="F1048" s="13">
        <f t="shared" si="33"/>
        <v>11</v>
      </c>
    </row>
    <row r="1049" spans="1:6" x14ac:dyDescent="0.35">
      <c r="A1049" s="2">
        <v>45609</v>
      </c>
      <c r="B1049" s="1">
        <v>60</v>
      </c>
      <c r="C1049" s="1">
        <v>45.75</v>
      </c>
      <c r="D1049" s="1">
        <v>213.66</v>
      </c>
      <c r="E1049" s="13">
        <f t="shared" si="32"/>
        <v>2024</v>
      </c>
      <c r="F1049" s="13">
        <f t="shared" si="33"/>
        <v>11</v>
      </c>
    </row>
    <row r="1050" spans="1:6" x14ac:dyDescent="0.35">
      <c r="A1050" s="2">
        <v>45610</v>
      </c>
      <c r="B1050" s="1">
        <v>57</v>
      </c>
      <c r="C1050" s="1">
        <v>43.16</v>
      </c>
      <c r="D1050" s="1">
        <v>136.78</v>
      </c>
      <c r="E1050" s="13">
        <f t="shared" si="32"/>
        <v>2024</v>
      </c>
      <c r="F1050" s="13">
        <f t="shared" si="33"/>
        <v>11</v>
      </c>
    </row>
    <row r="1051" spans="1:6" x14ac:dyDescent="0.35">
      <c r="A1051" s="2">
        <v>45611</v>
      </c>
      <c r="B1051" s="1">
        <v>56</v>
      </c>
      <c r="C1051" s="1">
        <v>35.299999999999997</v>
      </c>
      <c r="D1051" s="1">
        <v>135.1</v>
      </c>
      <c r="E1051" s="13">
        <f t="shared" si="32"/>
        <v>2024</v>
      </c>
      <c r="F1051" s="13">
        <f t="shared" si="33"/>
        <v>11</v>
      </c>
    </row>
    <row r="1052" spans="1:6" x14ac:dyDescent="0.35">
      <c r="A1052" s="2">
        <v>45612</v>
      </c>
      <c r="B1052" s="1">
        <v>57</v>
      </c>
      <c r="C1052" s="1">
        <v>35.69</v>
      </c>
      <c r="D1052" s="1">
        <v>187.91</v>
      </c>
      <c r="E1052" s="13">
        <f t="shared" si="32"/>
        <v>2024</v>
      </c>
      <c r="F1052" s="13">
        <f t="shared" si="33"/>
        <v>11</v>
      </c>
    </row>
    <row r="1053" spans="1:6" x14ac:dyDescent="0.35">
      <c r="A1053" s="2">
        <v>45613</v>
      </c>
      <c r="B1053" s="1">
        <v>66</v>
      </c>
      <c r="C1053" s="1">
        <v>40.85</v>
      </c>
      <c r="D1053" s="1">
        <v>205.85</v>
      </c>
      <c r="E1053" s="13">
        <f t="shared" si="32"/>
        <v>2024</v>
      </c>
      <c r="F1053" s="13">
        <f t="shared" si="33"/>
        <v>11</v>
      </c>
    </row>
    <row r="1054" spans="1:6" x14ac:dyDescent="0.35">
      <c r="A1054" s="2">
        <v>45614</v>
      </c>
      <c r="B1054" s="1">
        <v>62</v>
      </c>
      <c r="C1054" s="1">
        <v>45.82</v>
      </c>
      <c r="D1054" s="1">
        <v>166.72</v>
      </c>
      <c r="E1054" s="13">
        <f t="shared" si="32"/>
        <v>2024</v>
      </c>
      <c r="F1054" s="13">
        <f t="shared" si="33"/>
        <v>11</v>
      </c>
    </row>
    <row r="1055" spans="1:6" x14ac:dyDescent="0.35">
      <c r="A1055" s="2">
        <v>45615</v>
      </c>
      <c r="B1055" s="1">
        <v>56</v>
      </c>
      <c r="C1055" s="1">
        <v>42.73</v>
      </c>
      <c r="D1055" s="1">
        <v>185.14</v>
      </c>
      <c r="E1055" s="13">
        <f t="shared" si="32"/>
        <v>2024</v>
      </c>
      <c r="F1055" s="13">
        <f t="shared" si="33"/>
        <v>11</v>
      </c>
    </row>
    <row r="1056" spans="1:6" x14ac:dyDescent="0.35">
      <c r="A1056" s="2">
        <v>45616</v>
      </c>
      <c r="B1056" s="1">
        <v>64</v>
      </c>
      <c r="C1056" s="1">
        <v>38.270000000000003</v>
      </c>
      <c r="D1056" s="1">
        <v>181.28</v>
      </c>
      <c r="E1056" s="13">
        <f t="shared" si="32"/>
        <v>2024</v>
      </c>
      <c r="F1056" s="13">
        <f t="shared" si="33"/>
        <v>11</v>
      </c>
    </row>
    <row r="1057" spans="1:6" x14ac:dyDescent="0.35">
      <c r="A1057" s="2">
        <v>45617</v>
      </c>
      <c r="B1057" s="1">
        <v>54</v>
      </c>
      <c r="C1057" s="1">
        <v>54.74</v>
      </c>
      <c r="D1057" s="1">
        <v>179.22</v>
      </c>
      <c r="E1057" s="13">
        <f t="shared" si="32"/>
        <v>2024</v>
      </c>
      <c r="F1057" s="13">
        <f t="shared" si="33"/>
        <v>11</v>
      </c>
    </row>
    <row r="1058" spans="1:6" x14ac:dyDescent="0.35">
      <c r="A1058" s="2">
        <v>45618</v>
      </c>
      <c r="B1058" s="1">
        <v>64</v>
      </c>
      <c r="C1058" s="1">
        <v>42.93</v>
      </c>
      <c r="D1058" s="1">
        <v>166.81</v>
      </c>
      <c r="E1058" s="13">
        <f t="shared" si="32"/>
        <v>2024</v>
      </c>
      <c r="F1058" s="13">
        <f t="shared" si="33"/>
        <v>11</v>
      </c>
    </row>
    <row r="1059" spans="1:6" x14ac:dyDescent="0.35">
      <c r="A1059" s="2">
        <v>45619</v>
      </c>
      <c r="B1059" s="1">
        <v>58</v>
      </c>
      <c r="C1059" s="1">
        <v>38.299999999999997</v>
      </c>
      <c r="D1059" s="1">
        <v>174</v>
      </c>
      <c r="E1059" s="13">
        <f t="shared" si="32"/>
        <v>2024</v>
      </c>
      <c r="F1059" s="13">
        <f t="shared" si="33"/>
        <v>11</v>
      </c>
    </row>
    <row r="1060" spans="1:6" x14ac:dyDescent="0.35">
      <c r="A1060" s="2">
        <v>45620</v>
      </c>
      <c r="B1060" s="1">
        <v>61</v>
      </c>
      <c r="C1060" s="1">
        <v>37.83</v>
      </c>
      <c r="D1060" s="1">
        <v>139.84</v>
      </c>
      <c r="E1060" s="13">
        <f t="shared" si="32"/>
        <v>2024</v>
      </c>
      <c r="F1060" s="13">
        <f t="shared" si="33"/>
        <v>11</v>
      </c>
    </row>
    <row r="1061" spans="1:6" x14ac:dyDescent="0.35">
      <c r="A1061" s="2">
        <v>45621</v>
      </c>
      <c r="B1061" s="1">
        <v>57</v>
      </c>
      <c r="C1061" s="1">
        <v>37.94</v>
      </c>
      <c r="D1061" s="1">
        <v>170.89</v>
      </c>
      <c r="E1061" s="13">
        <f t="shared" si="32"/>
        <v>2024</v>
      </c>
      <c r="F1061" s="13">
        <f t="shared" si="33"/>
        <v>11</v>
      </c>
    </row>
    <row r="1062" spans="1:6" x14ac:dyDescent="0.35">
      <c r="A1062" s="2">
        <v>45622</v>
      </c>
      <c r="B1062" s="1">
        <v>57</v>
      </c>
      <c r="C1062" s="1">
        <v>52.77</v>
      </c>
      <c r="D1062" s="1">
        <v>195.87</v>
      </c>
      <c r="E1062" s="13">
        <f t="shared" si="32"/>
        <v>2024</v>
      </c>
      <c r="F1062" s="13">
        <f t="shared" si="33"/>
        <v>11</v>
      </c>
    </row>
    <row r="1063" spans="1:6" x14ac:dyDescent="0.35">
      <c r="A1063" s="2">
        <v>45623</v>
      </c>
      <c r="B1063" s="1">
        <v>55</v>
      </c>
      <c r="C1063" s="1">
        <v>51.3</v>
      </c>
      <c r="D1063" s="1">
        <v>142.74</v>
      </c>
      <c r="E1063" s="13">
        <f t="shared" si="32"/>
        <v>2024</v>
      </c>
      <c r="F1063" s="13">
        <f t="shared" si="33"/>
        <v>11</v>
      </c>
    </row>
    <row r="1064" spans="1:6" x14ac:dyDescent="0.35">
      <c r="A1064" s="2">
        <v>45624</v>
      </c>
      <c r="B1064" s="1">
        <v>61</v>
      </c>
      <c r="C1064" s="1">
        <v>49.08</v>
      </c>
      <c r="D1064" s="1">
        <v>152.82</v>
      </c>
      <c r="E1064" s="13">
        <f t="shared" si="32"/>
        <v>2024</v>
      </c>
      <c r="F1064" s="13">
        <f t="shared" si="33"/>
        <v>11</v>
      </c>
    </row>
    <row r="1065" spans="1:6" x14ac:dyDescent="0.35">
      <c r="A1065" s="2">
        <v>45625</v>
      </c>
      <c r="B1065" s="1">
        <v>65</v>
      </c>
      <c r="C1065" s="1">
        <v>42.61</v>
      </c>
      <c r="D1065" s="1">
        <v>172.39</v>
      </c>
      <c r="E1065" s="13">
        <f t="shared" si="32"/>
        <v>2024</v>
      </c>
      <c r="F1065" s="13">
        <f t="shared" si="33"/>
        <v>11</v>
      </c>
    </row>
    <row r="1066" spans="1:6" x14ac:dyDescent="0.35">
      <c r="A1066" s="2">
        <v>45626</v>
      </c>
      <c r="B1066" s="1">
        <v>54</v>
      </c>
      <c r="C1066" s="1">
        <v>42.17</v>
      </c>
      <c r="D1066" s="1">
        <v>164.22</v>
      </c>
      <c r="E1066" s="13">
        <f t="shared" si="32"/>
        <v>2024</v>
      </c>
      <c r="F1066" s="13">
        <f t="shared" si="33"/>
        <v>11</v>
      </c>
    </row>
    <row r="1067" spans="1:6" x14ac:dyDescent="0.35">
      <c r="A1067" s="2">
        <v>45627</v>
      </c>
      <c r="B1067" s="1">
        <v>61</v>
      </c>
      <c r="C1067" s="1">
        <v>49.16</v>
      </c>
      <c r="D1067" s="1">
        <v>134.54</v>
      </c>
      <c r="E1067" s="13">
        <f t="shared" si="32"/>
        <v>2024</v>
      </c>
      <c r="F1067" s="13">
        <f t="shared" si="33"/>
        <v>12</v>
      </c>
    </row>
    <row r="1068" spans="1:6" x14ac:dyDescent="0.35">
      <c r="A1068" s="2">
        <v>45628</v>
      </c>
      <c r="B1068" s="1">
        <v>57</v>
      </c>
      <c r="C1068" s="1">
        <v>39.47</v>
      </c>
      <c r="D1068" s="1">
        <v>138.16999999999999</v>
      </c>
      <c r="E1068" s="13">
        <f t="shared" si="32"/>
        <v>2024</v>
      </c>
      <c r="F1068" s="13">
        <f t="shared" si="33"/>
        <v>12</v>
      </c>
    </row>
    <row r="1069" spans="1:6" x14ac:dyDescent="0.35">
      <c r="A1069" s="2">
        <v>45629</v>
      </c>
      <c r="B1069" s="1">
        <v>56</v>
      </c>
      <c r="C1069" s="1">
        <v>41.4</v>
      </c>
      <c r="D1069" s="1">
        <v>168.59</v>
      </c>
      <c r="E1069" s="13">
        <f t="shared" si="32"/>
        <v>2024</v>
      </c>
      <c r="F1069" s="13">
        <f t="shared" si="33"/>
        <v>12</v>
      </c>
    </row>
    <row r="1070" spans="1:6" x14ac:dyDescent="0.35">
      <c r="A1070" s="2">
        <v>45630</v>
      </c>
      <c r="B1070" s="1">
        <v>55</v>
      </c>
      <c r="C1070" s="1">
        <v>49.15</v>
      </c>
      <c r="D1070" s="1">
        <v>205.97</v>
      </c>
      <c r="E1070" s="13">
        <f t="shared" si="32"/>
        <v>2024</v>
      </c>
      <c r="F1070" s="13">
        <f t="shared" si="33"/>
        <v>12</v>
      </c>
    </row>
    <row r="1071" spans="1:6" x14ac:dyDescent="0.35">
      <c r="A1071" s="2">
        <v>45631</v>
      </c>
      <c r="B1071" s="1">
        <v>64</v>
      </c>
      <c r="C1071" s="1">
        <v>40.549999999999997</v>
      </c>
      <c r="D1071" s="1">
        <v>154.9</v>
      </c>
      <c r="E1071" s="13">
        <f t="shared" si="32"/>
        <v>2024</v>
      </c>
      <c r="F1071" s="13">
        <f t="shared" si="33"/>
        <v>12</v>
      </c>
    </row>
    <row r="1072" spans="1:6" x14ac:dyDescent="0.35">
      <c r="A1072" s="2">
        <v>45632</v>
      </c>
      <c r="B1072" s="1">
        <v>62</v>
      </c>
      <c r="C1072" s="1">
        <v>37.07</v>
      </c>
      <c r="D1072" s="1">
        <v>147.07</v>
      </c>
      <c r="E1072" s="13">
        <f t="shared" si="32"/>
        <v>2024</v>
      </c>
      <c r="F1072" s="13">
        <f t="shared" si="33"/>
        <v>12</v>
      </c>
    </row>
    <row r="1073" spans="1:6" x14ac:dyDescent="0.35">
      <c r="A1073" s="2">
        <v>45633</v>
      </c>
      <c r="B1073" s="1">
        <v>64</v>
      </c>
      <c r="C1073" s="1">
        <v>37.01</v>
      </c>
      <c r="D1073" s="1">
        <v>177.03</v>
      </c>
      <c r="E1073" s="13">
        <f t="shared" si="32"/>
        <v>2024</v>
      </c>
      <c r="F1073" s="13">
        <f t="shared" si="33"/>
        <v>12</v>
      </c>
    </row>
    <row r="1074" spans="1:6" x14ac:dyDescent="0.35">
      <c r="A1074" s="2">
        <v>45634</v>
      </c>
      <c r="B1074" s="1">
        <v>64</v>
      </c>
      <c r="C1074" s="1">
        <v>44.97</v>
      </c>
      <c r="D1074" s="1">
        <v>137.58000000000001</v>
      </c>
      <c r="E1074" s="13">
        <f t="shared" si="32"/>
        <v>2024</v>
      </c>
      <c r="F1074" s="13">
        <f t="shared" si="33"/>
        <v>12</v>
      </c>
    </row>
    <row r="1075" spans="1:6" x14ac:dyDescent="0.35">
      <c r="A1075" s="2">
        <v>45635</v>
      </c>
      <c r="B1075" s="1">
        <v>59</v>
      </c>
      <c r="C1075" s="1">
        <v>47.94</v>
      </c>
      <c r="D1075" s="1">
        <v>199.38</v>
      </c>
      <c r="E1075" s="13">
        <f t="shared" si="32"/>
        <v>2024</v>
      </c>
      <c r="F1075" s="13">
        <f t="shared" si="33"/>
        <v>12</v>
      </c>
    </row>
    <row r="1076" spans="1:6" x14ac:dyDescent="0.35">
      <c r="A1076" s="2">
        <v>45636</v>
      </c>
      <c r="B1076" s="1">
        <v>59</v>
      </c>
      <c r="C1076" s="1">
        <v>48.34</v>
      </c>
      <c r="D1076" s="1">
        <v>205.45</v>
      </c>
      <c r="E1076" s="13">
        <f t="shared" si="32"/>
        <v>2024</v>
      </c>
      <c r="F1076" s="13">
        <f t="shared" si="33"/>
        <v>12</v>
      </c>
    </row>
    <row r="1077" spans="1:6" x14ac:dyDescent="0.35">
      <c r="A1077" s="2">
        <v>45637</v>
      </c>
      <c r="B1077" s="1">
        <v>62</v>
      </c>
      <c r="C1077" s="1">
        <v>45.26</v>
      </c>
      <c r="D1077" s="1">
        <v>195.3</v>
      </c>
      <c r="E1077" s="13">
        <f t="shared" si="32"/>
        <v>2024</v>
      </c>
      <c r="F1077" s="13">
        <f t="shared" si="33"/>
        <v>12</v>
      </c>
    </row>
    <row r="1078" spans="1:6" x14ac:dyDescent="0.35">
      <c r="A1078" s="2">
        <v>45638</v>
      </c>
      <c r="B1078" s="1">
        <v>57</v>
      </c>
      <c r="C1078" s="1">
        <v>51.3</v>
      </c>
      <c r="D1078" s="1">
        <v>163.88</v>
      </c>
      <c r="E1078" s="13">
        <f t="shared" si="32"/>
        <v>2024</v>
      </c>
      <c r="F1078" s="13">
        <f t="shared" si="33"/>
        <v>12</v>
      </c>
    </row>
    <row r="1079" spans="1:6" x14ac:dyDescent="0.35">
      <c r="A1079" s="2">
        <v>45639</v>
      </c>
      <c r="B1079" s="1">
        <v>60</v>
      </c>
      <c r="C1079" s="1">
        <v>52.44</v>
      </c>
      <c r="D1079" s="1">
        <v>174.51</v>
      </c>
      <c r="E1079" s="13">
        <f t="shared" si="32"/>
        <v>2024</v>
      </c>
      <c r="F1079" s="13">
        <f t="shared" si="33"/>
        <v>12</v>
      </c>
    </row>
    <row r="1080" spans="1:6" x14ac:dyDescent="0.35">
      <c r="A1080" s="2">
        <v>45640</v>
      </c>
      <c r="B1080" s="1">
        <v>66</v>
      </c>
      <c r="C1080" s="1">
        <v>42.09</v>
      </c>
      <c r="D1080" s="1">
        <v>152.38</v>
      </c>
      <c r="E1080" s="13">
        <f t="shared" si="32"/>
        <v>2024</v>
      </c>
      <c r="F1080" s="13">
        <f t="shared" si="33"/>
        <v>12</v>
      </c>
    </row>
    <row r="1081" spans="1:6" x14ac:dyDescent="0.35">
      <c r="A1081" s="2">
        <v>45641</v>
      </c>
      <c r="B1081" s="1">
        <v>64</v>
      </c>
      <c r="C1081" s="1">
        <v>37.799999999999997</v>
      </c>
      <c r="D1081" s="1">
        <v>176.01</v>
      </c>
      <c r="E1081" s="13">
        <f t="shared" si="32"/>
        <v>2024</v>
      </c>
      <c r="F1081" s="13">
        <f t="shared" si="33"/>
        <v>12</v>
      </c>
    </row>
    <row r="1082" spans="1:6" x14ac:dyDescent="0.35">
      <c r="A1082" s="2">
        <v>45642</v>
      </c>
      <c r="B1082" s="1">
        <v>63</v>
      </c>
      <c r="C1082" s="1">
        <v>35.94</v>
      </c>
      <c r="D1082" s="1">
        <v>175.72</v>
      </c>
      <c r="E1082" s="13">
        <f t="shared" si="32"/>
        <v>2024</v>
      </c>
      <c r="F1082" s="13">
        <f t="shared" si="33"/>
        <v>12</v>
      </c>
    </row>
    <row r="1083" spans="1:6" x14ac:dyDescent="0.35">
      <c r="A1083" s="2">
        <v>45643</v>
      </c>
      <c r="B1083" s="1">
        <v>60</v>
      </c>
      <c r="C1083" s="1">
        <v>36.619999999999997</v>
      </c>
      <c r="D1083" s="1">
        <v>152.68</v>
      </c>
      <c r="E1083" s="13">
        <f t="shared" si="32"/>
        <v>2024</v>
      </c>
      <c r="F1083" s="13">
        <f t="shared" si="33"/>
        <v>12</v>
      </c>
    </row>
    <row r="1084" spans="1:6" x14ac:dyDescent="0.35">
      <c r="A1084" s="2">
        <v>45644</v>
      </c>
      <c r="B1084" s="1">
        <v>63</v>
      </c>
      <c r="C1084" s="1">
        <v>41.38</v>
      </c>
      <c r="D1084" s="1">
        <v>213.52</v>
      </c>
      <c r="E1084" s="13">
        <f t="shared" si="32"/>
        <v>2024</v>
      </c>
      <c r="F1084" s="13">
        <f t="shared" si="33"/>
        <v>12</v>
      </c>
    </row>
    <row r="1085" spans="1:6" x14ac:dyDescent="0.35">
      <c r="A1085" s="2">
        <v>45645</v>
      </c>
      <c r="B1085" s="1">
        <v>67</v>
      </c>
      <c r="C1085" s="1">
        <v>52.67</v>
      </c>
      <c r="D1085" s="1">
        <v>151.30000000000001</v>
      </c>
      <c r="E1085" s="13">
        <f t="shared" si="32"/>
        <v>2024</v>
      </c>
      <c r="F1085" s="13">
        <f t="shared" si="33"/>
        <v>12</v>
      </c>
    </row>
    <row r="1086" spans="1:6" x14ac:dyDescent="0.35">
      <c r="A1086" s="2">
        <v>45646</v>
      </c>
      <c r="B1086" s="1">
        <v>68</v>
      </c>
      <c r="C1086" s="1">
        <v>41.95</v>
      </c>
      <c r="D1086" s="1">
        <v>196.45</v>
      </c>
      <c r="E1086" s="13">
        <f t="shared" si="32"/>
        <v>2024</v>
      </c>
      <c r="F1086" s="13">
        <f t="shared" si="33"/>
        <v>12</v>
      </c>
    </row>
    <row r="1087" spans="1:6" x14ac:dyDescent="0.35">
      <c r="A1087" s="2">
        <v>45647</v>
      </c>
      <c r="B1087" s="1">
        <v>64</v>
      </c>
      <c r="C1087" s="1">
        <v>36.53</v>
      </c>
      <c r="D1087" s="1">
        <v>211.92</v>
      </c>
      <c r="E1087" s="13">
        <f t="shared" si="32"/>
        <v>2024</v>
      </c>
      <c r="F1087" s="13">
        <f t="shared" si="33"/>
        <v>12</v>
      </c>
    </row>
    <row r="1088" spans="1:6" x14ac:dyDescent="0.35">
      <c r="A1088" s="2">
        <v>45648</v>
      </c>
      <c r="B1088" s="1">
        <v>56</v>
      </c>
      <c r="C1088" s="1">
        <v>37.630000000000003</v>
      </c>
      <c r="D1088" s="1">
        <v>124.12</v>
      </c>
      <c r="E1088" s="13">
        <f t="shared" si="32"/>
        <v>2024</v>
      </c>
      <c r="F1088" s="13">
        <f t="shared" si="33"/>
        <v>12</v>
      </c>
    </row>
    <row r="1089" spans="1:6" x14ac:dyDescent="0.35">
      <c r="A1089" s="2">
        <v>45649</v>
      </c>
      <c r="B1089" s="1">
        <v>57</v>
      </c>
      <c r="C1089" s="1">
        <v>38.14</v>
      </c>
      <c r="D1089" s="1">
        <v>215.27</v>
      </c>
      <c r="E1089" s="13">
        <f t="shared" si="32"/>
        <v>2024</v>
      </c>
      <c r="F1089" s="13">
        <f t="shared" si="33"/>
        <v>12</v>
      </c>
    </row>
    <row r="1090" spans="1:6" x14ac:dyDescent="0.35">
      <c r="A1090" s="2">
        <v>45650</v>
      </c>
      <c r="B1090" s="1">
        <v>63</v>
      </c>
      <c r="C1090" s="1">
        <v>38.25</v>
      </c>
      <c r="D1090" s="1">
        <v>196.42</v>
      </c>
      <c r="E1090" s="13">
        <f t="shared" si="32"/>
        <v>2024</v>
      </c>
      <c r="F1090" s="13">
        <f t="shared" si="33"/>
        <v>12</v>
      </c>
    </row>
    <row r="1091" spans="1:6" x14ac:dyDescent="0.35">
      <c r="A1091" s="2">
        <v>45651</v>
      </c>
      <c r="B1091" s="1">
        <v>54</v>
      </c>
      <c r="C1091" s="1">
        <v>40.200000000000003</v>
      </c>
      <c r="D1091" s="1">
        <v>134.76</v>
      </c>
      <c r="E1091" s="13">
        <f t="shared" ref="E1091:E1097" si="34">YEAR(A1091)</f>
        <v>2024</v>
      </c>
      <c r="F1091" s="13">
        <f t="shared" ref="F1091:F1097" si="35">MONTH(A1091)</f>
        <v>12</v>
      </c>
    </row>
    <row r="1092" spans="1:6" x14ac:dyDescent="0.35">
      <c r="A1092" s="2">
        <v>45652</v>
      </c>
      <c r="B1092" s="1">
        <v>65</v>
      </c>
      <c r="C1092" s="1">
        <v>38.700000000000003</v>
      </c>
      <c r="D1092" s="1">
        <v>178.15</v>
      </c>
      <c r="E1092" s="13">
        <f t="shared" si="34"/>
        <v>2024</v>
      </c>
      <c r="F1092" s="13">
        <f t="shared" si="35"/>
        <v>12</v>
      </c>
    </row>
    <row r="1093" spans="1:6" x14ac:dyDescent="0.35">
      <c r="A1093" s="2">
        <v>45653</v>
      </c>
      <c r="B1093" s="1">
        <v>67</v>
      </c>
      <c r="C1093" s="1">
        <v>42.61</v>
      </c>
      <c r="D1093" s="1">
        <v>187.27</v>
      </c>
      <c r="E1093" s="13">
        <f t="shared" si="34"/>
        <v>2024</v>
      </c>
      <c r="F1093" s="13">
        <f t="shared" si="35"/>
        <v>12</v>
      </c>
    </row>
    <row r="1094" spans="1:6" x14ac:dyDescent="0.35">
      <c r="A1094" s="2">
        <v>45654</v>
      </c>
      <c r="B1094" s="1">
        <v>55</v>
      </c>
      <c r="C1094" s="1">
        <v>50.86</v>
      </c>
      <c r="D1094" s="1">
        <v>180.56</v>
      </c>
      <c r="E1094" s="13">
        <f t="shared" si="34"/>
        <v>2024</v>
      </c>
      <c r="F1094" s="13">
        <f t="shared" si="35"/>
        <v>12</v>
      </c>
    </row>
    <row r="1095" spans="1:6" x14ac:dyDescent="0.35">
      <c r="A1095" s="2">
        <v>45655</v>
      </c>
      <c r="B1095" s="1">
        <v>67</v>
      </c>
      <c r="C1095" s="1">
        <v>39.5</v>
      </c>
      <c r="D1095" s="1">
        <v>169.13</v>
      </c>
      <c r="E1095" s="13">
        <f t="shared" si="34"/>
        <v>2024</v>
      </c>
      <c r="F1095" s="13">
        <f t="shared" si="35"/>
        <v>12</v>
      </c>
    </row>
    <row r="1096" spans="1:6" x14ac:dyDescent="0.35">
      <c r="A1096" s="2">
        <v>45656</v>
      </c>
      <c r="B1096" s="1">
        <v>55</v>
      </c>
      <c r="C1096" s="1">
        <v>37.57</v>
      </c>
      <c r="D1096" s="1">
        <v>183.46</v>
      </c>
      <c r="E1096" s="13">
        <f t="shared" si="34"/>
        <v>2024</v>
      </c>
      <c r="F1096" s="13">
        <f t="shared" si="35"/>
        <v>12</v>
      </c>
    </row>
    <row r="1097" spans="1:6" x14ac:dyDescent="0.35">
      <c r="A1097" s="2">
        <v>45657</v>
      </c>
      <c r="B1097" s="1">
        <v>62</v>
      </c>
      <c r="C1097" s="1">
        <v>53.7</v>
      </c>
      <c r="D1097" s="1">
        <v>150.21</v>
      </c>
      <c r="E1097" s="13">
        <f t="shared" si="34"/>
        <v>2024</v>
      </c>
      <c r="F1097" s="13">
        <f t="shared" si="35"/>
        <v>12</v>
      </c>
    </row>
  </sheetData>
  <autoFilter ref="A1:D1097" xr:uid="{556D299A-DA63-4E0A-9E78-617EB88A796B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9E0A3-41E5-4952-A2F8-9B9FA783475F}">
  <dimension ref="A1:E37"/>
  <sheetViews>
    <sheetView topLeftCell="D18" workbookViewId="0">
      <selection activeCell="G7" sqref="G7"/>
    </sheetView>
  </sheetViews>
  <sheetFormatPr defaultRowHeight="14.5" x14ac:dyDescent="0.35"/>
  <cols>
    <col min="4" max="4" width="16.7265625" bestFit="1" customWidth="1"/>
    <col min="5" max="5" width="14.1796875" bestFit="1" customWidth="1"/>
  </cols>
  <sheetData>
    <row r="1" spans="1:5" x14ac:dyDescent="0.35">
      <c r="A1" s="3" t="s">
        <v>25</v>
      </c>
      <c r="B1" s="3" t="s">
        <v>26</v>
      </c>
      <c r="C1" s="3" t="s">
        <v>1</v>
      </c>
      <c r="D1" s="3" t="s">
        <v>2</v>
      </c>
      <c r="E1" s="3" t="s">
        <v>3</v>
      </c>
    </row>
    <row r="2" spans="1:5" x14ac:dyDescent="0.35">
      <c r="A2">
        <v>2022</v>
      </c>
      <c r="B2">
        <v>1</v>
      </c>
      <c r="C2">
        <f>SUMIFS('Historical and Strategic Cost'!B:B,'Historical and Strategic Cost'!E:E,A2,'Historical and Strategic Cost'!F:F,B2)</f>
        <v>630</v>
      </c>
      <c r="D2">
        <f>AVERAGEIFS('Historical and Strategic Cost'!C:C,'Historical and Strategic Cost'!E:E,A2,'Historical and Strategic Cost'!F:F,B2)</f>
        <v>54.181290322580637</v>
      </c>
      <c r="E2">
        <f>AVERAGEIFS('Historical and Strategic Cost'!D:D,'Historical and Strategic Cost'!E:E,A2,'Historical and Strategic Cost'!F:F,B2)</f>
        <v>172.07838709677426</v>
      </c>
    </row>
    <row r="3" spans="1:5" x14ac:dyDescent="0.35">
      <c r="A3">
        <v>2022</v>
      </c>
      <c r="B3">
        <v>2</v>
      </c>
      <c r="C3">
        <f>SUMIFS('Historical and Strategic Cost'!B:B,'Historical and Strategic Cost'!E:E,A3,'Historical and Strategic Cost'!F:F,B3)</f>
        <v>601</v>
      </c>
      <c r="D3">
        <f>AVERAGEIFS('Historical and Strategic Cost'!C:C,'Historical and Strategic Cost'!E:E,A3,'Historical and Strategic Cost'!F:F,B3)</f>
        <v>53.564642857142857</v>
      </c>
      <c r="E3">
        <f>AVERAGEIFS('Historical and Strategic Cost'!D:D,'Historical and Strategic Cost'!E:E,A3,'Historical and Strategic Cost'!F:F,B3)</f>
        <v>169.1310714285714</v>
      </c>
    </row>
    <row r="4" spans="1:5" x14ac:dyDescent="0.35">
      <c r="A4">
        <v>2022</v>
      </c>
      <c r="B4">
        <v>3</v>
      </c>
      <c r="C4">
        <f>SUMIFS('Historical and Strategic Cost'!B:B,'Historical and Strategic Cost'!E:E,A4,'Historical and Strategic Cost'!F:F,B4)</f>
        <v>680</v>
      </c>
      <c r="D4">
        <f>AVERAGEIFS('Historical and Strategic Cost'!C:C,'Historical and Strategic Cost'!E:E,A4,'Historical and Strategic Cost'!F:F,B4)</f>
        <v>51.862903225806441</v>
      </c>
      <c r="E4">
        <f>AVERAGEIFS('Historical and Strategic Cost'!D:D,'Historical and Strategic Cost'!E:E,A4,'Historical and Strategic Cost'!F:F,B4)</f>
        <v>162.68870967741935</v>
      </c>
    </row>
    <row r="5" spans="1:5" x14ac:dyDescent="0.35">
      <c r="A5">
        <v>2022</v>
      </c>
      <c r="B5">
        <v>4</v>
      </c>
      <c r="C5">
        <f>SUMIFS('Historical and Strategic Cost'!B:B,'Historical and Strategic Cost'!E:E,A5,'Historical and Strategic Cost'!F:F,B5)</f>
        <v>743</v>
      </c>
      <c r="D5">
        <f>AVERAGEIFS('Historical and Strategic Cost'!C:C,'Historical and Strategic Cost'!E:E,A5,'Historical and Strategic Cost'!F:F,B5)</f>
        <v>55.047999999999988</v>
      </c>
      <c r="E5">
        <f>AVERAGEIFS('Historical and Strategic Cost'!D:D,'Historical and Strategic Cost'!E:E,A5,'Historical and Strategic Cost'!F:F,B5)</f>
        <v>170.15966666666665</v>
      </c>
    </row>
    <row r="6" spans="1:5" x14ac:dyDescent="0.35">
      <c r="A6">
        <v>2022</v>
      </c>
      <c r="B6">
        <v>5</v>
      </c>
      <c r="C6">
        <f>SUMIFS('Historical and Strategic Cost'!B:B,'Historical and Strategic Cost'!E:E,A6,'Historical and Strategic Cost'!F:F,B6)</f>
        <v>790</v>
      </c>
      <c r="D6">
        <f>AVERAGEIFS('Historical and Strategic Cost'!C:C,'Historical and Strategic Cost'!E:E,A6,'Historical and Strategic Cost'!F:F,B6)</f>
        <v>51.145483870967745</v>
      </c>
      <c r="E6">
        <f>AVERAGEIFS('Historical and Strategic Cost'!D:D,'Historical and Strategic Cost'!E:E,A6,'Historical and Strategic Cost'!F:F,B6)</f>
        <v>164.42483870967749</v>
      </c>
    </row>
    <row r="7" spans="1:5" x14ac:dyDescent="0.35">
      <c r="A7">
        <v>2022</v>
      </c>
      <c r="B7">
        <v>6</v>
      </c>
      <c r="C7">
        <f>SUMIFS('Historical and Strategic Cost'!B:B,'Historical and Strategic Cost'!E:E,A7,'Historical and Strategic Cost'!F:F,B7)</f>
        <v>789</v>
      </c>
      <c r="D7">
        <f>AVERAGEIFS('Historical and Strategic Cost'!C:C,'Historical and Strategic Cost'!E:E,A7,'Historical and Strategic Cost'!F:F,B7)</f>
        <v>53.879333333333328</v>
      </c>
      <c r="E7">
        <f>AVERAGEIFS('Historical and Strategic Cost'!D:D,'Historical and Strategic Cost'!E:E,A7,'Historical and Strategic Cost'!F:F,B7)</f>
        <v>166.238</v>
      </c>
    </row>
    <row r="8" spans="1:5" x14ac:dyDescent="0.35">
      <c r="A8">
        <v>2022</v>
      </c>
      <c r="B8">
        <v>7</v>
      </c>
      <c r="C8">
        <f>SUMIFS('Historical and Strategic Cost'!B:B,'Historical and Strategic Cost'!E:E,A8,'Historical and Strategic Cost'!F:F,B8)</f>
        <v>834</v>
      </c>
      <c r="D8">
        <f>AVERAGEIFS('Historical and Strategic Cost'!C:C,'Historical and Strategic Cost'!E:E,A8,'Historical and Strategic Cost'!F:F,B8)</f>
        <v>53.848387096774175</v>
      </c>
      <c r="E8">
        <f>AVERAGEIFS('Historical and Strategic Cost'!D:D,'Historical and Strategic Cost'!E:E,A8,'Historical and Strategic Cost'!F:F,B8)</f>
        <v>168.40064516129033</v>
      </c>
    </row>
    <row r="9" spans="1:5" x14ac:dyDescent="0.35">
      <c r="A9">
        <v>2022</v>
      </c>
      <c r="B9">
        <v>8</v>
      </c>
      <c r="C9">
        <f>SUMIFS('Historical and Strategic Cost'!B:B,'Historical and Strategic Cost'!E:E,A9,'Historical and Strategic Cost'!F:F,B9)</f>
        <v>895</v>
      </c>
      <c r="D9">
        <f>AVERAGEIFS('Historical and Strategic Cost'!C:C,'Historical and Strategic Cost'!E:E,A9,'Historical and Strategic Cost'!F:F,B9)</f>
        <v>50.56903225806451</v>
      </c>
      <c r="E9">
        <f>AVERAGEIFS('Historical and Strategic Cost'!D:D,'Historical and Strategic Cost'!E:E,A9,'Historical and Strategic Cost'!F:F,B9)</f>
        <v>171.27709677419352</v>
      </c>
    </row>
    <row r="10" spans="1:5" x14ac:dyDescent="0.35">
      <c r="A10">
        <v>2022</v>
      </c>
      <c r="B10">
        <v>9</v>
      </c>
      <c r="C10">
        <f>SUMIFS('Historical and Strategic Cost'!B:B,'Historical and Strategic Cost'!E:E,A10,'Historical and Strategic Cost'!F:F,B10)</f>
        <v>878</v>
      </c>
      <c r="D10">
        <f>AVERAGEIFS('Historical and Strategic Cost'!C:C,'Historical and Strategic Cost'!E:E,A10,'Historical and Strategic Cost'!F:F,B10)</f>
        <v>53.603333333333332</v>
      </c>
      <c r="E10">
        <f>AVERAGEIFS('Historical and Strategic Cost'!D:D,'Historical and Strategic Cost'!E:E,A10,'Historical and Strategic Cost'!F:F,B10)</f>
        <v>180.11500000000007</v>
      </c>
    </row>
    <row r="11" spans="1:5" x14ac:dyDescent="0.35">
      <c r="A11">
        <v>2022</v>
      </c>
      <c r="B11">
        <v>10</v>
      </c>
      <c r="C11">
        <f>SUMIFS('Historical and Strategic Cost'!B:B,'Historical and Strategic Cost'!E:E,A11,'Historical and Strategic Cost'!F:F,B11)</f>
        <v>950</v>
      </c>
      <c r="D11">
        <f>AVERAGEIFS('Historical and Strategic Cost'!C:C,'Historical and Strategic Cost'!E:E,A11,'Historical and Strategic Cost'!F:F,B11)</f>
        <v>50.697096774193561</v>
      </c>
      <c r="E11">
        <f>AVERAGEIFS('Historical and Strategic Cost'!D:D,'Historical and Strategic Cost'!E:E,A11,'Historical and Strategic Cost'!F:F,B11)</f>
        <v>165.93806451612906</v>
      </c>
    </row>
    <row r="12" spans="1:5" x14ac:dyDescent="0.35">
      <c r="A12">
        <v>2022</v>
      </c>
      <c r="B12">
        <v>11</v>
      </c>
      <c r="C12">
        <f>SUMIFS('Historical and Strategic Cost'!B:B,'Historical and Strategic Cost'!E:E,A12,'Historical and Strategic Cost'!F:F,B12)</f>
        <v>944</v>
      </c>
      <c r="D12">
        <f>AVERAGEIFS('Historical and Strategic Cost'!C:C,'Historical and Strategic Cost'!E:E,A12,'Historical and Strategic Cost'!F:F,B12)</f>
        <v>52.581333333333333</v>
      </c>
      <c r="E12">
        <f>AVERAGEIFS('Historical and Strategic Cost'!D:D,'Historical and Strategic Cost'!E:E,A12,'Historical and Strategic Cost'!F:F,B12)</f>
        <v>163.10666666666668</v>
      </c>
    </row>
    <row r="13" spans="1:5" x14ac:dyDescent="0.35">
      <c r="A13">
        <v>2022</v>
      </c>
      <c r="B13">
        <v>12</v>
      </c>
      <c r="C13">
        <f>SUMIFS('Historical and Strategic Cost'!B:B,'Historical and Strategic Cost'!E:E,A13,'Historical and Strategic Cost'!F:F,B13)</f>
        <v>1040</v>
      </c>
      <c r="D13">
        <f>AVERAGEIFS('Historical and Strategic Cost'!C:C,'Historical and Strategic Cost'!E:E,A13,'Historical and Strategic Cost'!F:F,B13)</f>
        <v>52.547096774193555</v>
      </c>
      <c r="E13">
        <f>AVERAGEIFS('Historical and Strategic Cost'!D:D,'Historical and Strategic Cost'!E:E,A13,'Historical and Strategic Cost'!F:F,B13)</f>
        <v>172.67258064516133</v>
      </c>
    </row>
    <row r="14" spans="1:5" x14ac:dyDescent="0.35">
      <c r="A14">
        <v>2023</v>
      </c>
      <c r="B14">
        <v>1</v>
      </c>
      <c r="C14">
        <f>SUMIFS('Historical and Strategic Cost'!B:B,'Historical and Strategic Cost'!E:E,A14,'Historical and Strategic Cost'!F:F,B14)</f>
        <v>1043</v>
      </c>
      <c r="D14">
        <f>AVERAGEIFS('Historical and Strategic Cost'!C:C,'Historical and Strategic Cost'!E:E,A14,'Historical and Strategic Cost'!F:F,B14)</f>
        <v>50.600645161290331</v>
      </c>
      <c r="E14">
        <f>AVERAGEIFS('Historical and Strategic Cost'!D:D,'Historical and Strategic Cost'!E:E,A14,'Historical and Strategic Cost'!F:F,B14)</f>
        <v>171.86193548387098</v>
      </c>
    </row>
    <row r="15" spans="1:5" x14ac:dyDescent="0.35">
      <c r="A15">
        <v>2023</v>
      </c>
      <c r="B15">
        <v>2</v>
      </c>
      <c r="C15">
        <f>SUMIFS('Historical and Strategic Cost'!B:B,'Historical and Strategic Cost'!E:E,A15,'Historical and Strategic Cost'!F:F,B15)</f>
        <v>955</v>
      </c>
      <c r="D15">
        <f>AVERAGEIFS('Historical and Strategic Cost'!C:C,'Historical and Strategic Cost'!E:E,A15,'Historical and Strategic Cost'!F:F,B15)</f>
        <v>50.65</v>
      </c>
      <c r="E15">
        <f>AVERAGEIFS('Historical and Strategic Cost'!D:D,'Historical and Strategic Cost'!E:E,A15,'Historical and Strategic Cost'!F:F,B15)</f>
        <v>172.21821428571428</v>
      </c>
    </row>
    <row r="16" spans="1:5" x14ac:dyDescent="0.35">
      <c r="A16">
        <v>2023</v>
      </c>
      <c r="B16">
        <v>3</v>
      </c>
      <c r="C16">
        <f>SUMIFS('Historical and Strategic Cost'!B:B,'Historical and Strategic Cost'!E:E,A16,'Historical and Strategic Cost'!F:F,B16)</f>
        <v>1120</v>
      </c>
      <c r="D16">
        <f>AVERAGEIFS('Historical and Strategic Cost'!C:C,'Historical and Strategic Cost'!E:E,A16,'Historical and Strategic Cost'!F:F,B16)</f>
        <v>51.699032258064527</v>
      </c>
      <c r="E16">
        <f>AVERAGEIFS('Historical and Strategic Cost'!D:D,'Historical and Strategic Cost'!E:E,A16,'Historical and Strategic Cost'!F:F,B16)</f>
        <v>169.31258064516132</v>
      </c>
    </row>
    <row r="17" spans="1:5" x14ac:dyDescent="0.35">
      <c r="A17">
        <v>2023</v>
      </c>
      <c r="B17">
        <v>4</v>
      </c>
      <c r="C17">
        <f>SUMIFS('Historical and Strategic Cost'!B:B,'Historical and Strategic Cost'!E:E,A17,'Historical and Strategic Cost'!F:F,B17)</f>
        <v>1146</v>
      </c>
      <c r="D17">
        <f>AVERAGEIFS('Historical and Strategic Cost'!C:C,'Historical and Strategic Cost'!E:E,A17,'Historical and Strategic Cost'!F:F,B17)</f>
        <v>50.907666666666657</v>
      </c>
      <c r="E17">
        <f>AVERAGEIFS('Historical and Strategic Cost'!D:D,'Historical and Strategic Cost'!E:E,A17,'Historical and Strategic Cost'!F:F,B17)</f>
        <v>171.00000000000003</v>
      </c>
    </row>
    <row r="18" spans="1:5" x14ac:dyDescent="0.35">
      <c r="A18">
        <v>2023</v>
      </c>
      <c r="B18">
        <v>5</v>
      </c>
      <c r="C18">
        <f>SUMIFS('Historical and Strategic Cost'!B:B,'Historical and Strategic Cost'!E:E,A18,'Historical and Strategic Cost'!F:F,B18)</f>
        <v>1212</v>
      </c>
      <c r="D18">
        <f>AVERAGEIFS('Historical and Strategic Cost'!C:C,'Historical and Strategic Cost'!E:E,A18,'Historical and Strategic Cost'!F:F,B18)</f>
        <v>50.54354838709677</v>
      </c>
      <c r="E18">
        <f>AVERAGEIFS('Historical and Strategic Cost'!D:D,'Historical and Strategic Cost'!E:E,A18,'Historical and Strategic Cost'!F:F,B18)</f>
        <v>158.23387096774192</v>
      </c>
    </row>
    <row r="19" spans="1:5" x14ac:dyDescent="0.35">
      <c r="A19">
        <v>2023</v>
      </c>
      <c r="B19">
        <v>6</v>
      </c>
      <c r="C19">
        <f>SUMIFS('Historical and Strategic Cost'!B:B,'Historical and Strategic Cost'!E:E,A19,'Historical and Strategic Cost'!F:F,B19)</f>
        <v>1190</v>
      </c>
      <c r="D19">
        <f>AVERAGEIFS('Historical and Strategic Cost'!C:C,'Historical and Strategic Cost'!E:E,A19,'Historical and Strategic Cost'!F:F,B19)</f>
        <v>48.371333333333332</v>
      </c>
      <c r="E19">
        <f>AVERAGEIFS('Historical and Strategic Cost'!D:D,'Historical and Strategic Cost'!E:E,A19,'Historical and Strategic Cost'!F:F,B19)</f>
        <v>167.26666666666671</v>
      </c>
    </row>
    <row r="20" spans="1:5" x14ac:dyDescent="0.35">
      <c r="A20">
        <v>2023</v>
      </c>
      <c r="B20">
        <v>7</v>
      </c>
      <c r="C20">
        <f>SUMIFS('Historical and Strategic Cost'!B:B,'Historical and Strategic Cost'!E:E,A20,'Historical and Strategic Cost'!F:F,B20)</f>
        <v>1251</v>
      </c>
      <c r="D20">
        <f>AVERAGEIFS('Historical and Strategic Cost'!C:C,'Historical and Strategic Cost'!E:E,A20,'Historical and Strategic Cost'!F:F,B20)</f>
        <v>49.98935483870968</v>
      </c>
      <c r="E20">
        <f>AVERAGEIFS('Historical and Strategic Cost'!D:D,'Historical and Strategic Cost'!E:E,A20,'Historical and Strategic Cost'!F:F,B20)</f>
        <v>174.76870967741939</v>
      </c>
    </row>
    <row r="21" spans="1:5" x14ac:dyDescent="0.35">
      <c r="A21">
        <v>2023</v>
      </c>
      <c r="B21">
        <v>8</v>
      </c>
      <c r="C21">
        <f>SUMIFS('Historical and Strategic Cost'!B:B,'Historical and Strategic Cost'!E:E,A21,'Historical and Strategic Cost'!F:F,B21)</f>
        <v>1268</v>
      </c>
      <c r="D21">
        <f>AVERAGEIFS('Historical and Strategic Cost'!C:C,'Historical and Strategic Cost'!E:E,A21,'Historical and Strategic Cost'!F:F,B21)</f>
        <v>49.619677419354836</v>
      </c>
      <c r="E21">
        <f>AVERAGEIFS('Historical and Strategic Cost'!D:D,'Historical and Strategic Cost'!E:E,A21,'Historical and Strategic Cost'!F:F,B21)</f>
        <v>163.41580645161292</v>
      </c>
    </row>
    <row r="22" spans="1:5" x14ac:dyDescent="0.35">
      <c r="A22">
        <v>2023</v>
      </c>
      <c r="B22">
        <v>9</v>
      </c>
      <c r="C22">
        <f>SUMIFS('Historical and Strategic Cost'!B:B,'Historical and Strategic Cost'!E:E,A22,'Historical and Strategic Cost'!F:F,B22)</f>
        <v>1309</v>
      </c>
      <c r="D22">
        <f>AVERAGEIFS('Historical and Strategic Cost'!C:C,'Historical and Strategic Cost'!E:E,A22,'Historical and Strategic Cost'!F:F,B22)</f>
        <v>46.782333333333334</v>
      </c>
      <c r="E22">
        <f>AVERAGEIFS('Historical and Strategic Cost'!D:D,'Historical and Strategic Cost'!E:E,A22,'Historical and Strategic Cost'!F:F,B22)</f>
        <v>164.61066666666662</v>
      </c>
    </row>
    <row r="23" spans="1:5" x14ac:dyDescent="0.35">
      <c r="A23">
        <v>2023</v>
      </c>
      <c r="B23">
        <v>10</v>
      </c>
      <c r="C23">
        <f>SUMIFS('Historical and Strategic Cost'!B:B,'Historical and Strategic Cost'!E:E,A23,'Historical and Strategic Cost'!F:F,B23)</f>
        <v>1403</v>
      </c>
      <c r="D23">
        <f>AVERAGEIFS('Historical and Strategic Cost'!C:C,'Historical and Strategic Cost'!E:E,A23,'Historical and Strategic Cost'!F:F,B23)</f>
        <v>47.948709677419352</v>
      </c>
      <c r="E23">
        <f>AVERAGEIFS('Historical and Strategic Cost'!D:D,'Historical and Strategic Cost'!E:E,A23,'Historical and Strategic Cost'!F:F,B23)</f>
        <v>172.19483870967744</v>
      </c>
    </row>
    <row r="24" spans="1:5" x14ac:dyDescent="0.35">
      <c r="A24">
        <v>2023</v>
      </c>
      <c r="B24">
        <v>11</v>
      </c>
      <c r="C24">
        <f>SUMIFS('Historical and Strategic Cost'!B:B,'Historical and Strategic Cost'!E:E,A24,'Historical and Strategic Cost'!F:F,B24)</f>
        <v>1366</v>
      </c>
      <c r="D24">
        <f>AVERAGEIFS('Historical and Strategic Cost'!C:C,'Historical and Strategic Cost'!E:E,A24,'Historical and Strategic Cost'!F:F,B24)</f>
        <v>47.073999999999991</v>
      </c>
      <c r="E24">
        <f>AVERAGEIFS('Historical and Strategic Cost'!D:D,'Historical and Strategic Cost'!E:E,A24,'Historical and Strategic Cost'!F:F,B24)</f>
        <v>158.39133333333334</v>
      </c>
    </row>
    <row r="25" spans="1:5" x14ac:dyDescent="0.35">
      <c r="A25">
        <v>2023</v>
      </c>
      <c r="B25">
        <v>12</v>
      </c>
      <c r="C25">
        <f>SUMIFS('Historical and Strategic Cost'!B:B,'Historical and Strategic Cost'!E:E,A25,'Historical and Strategic Cost'!F:F,B25)</f>
        <v>1426</v>
      </c>
      <c r="D25">
        <f>AVERAGEIFS('Historical and Strategic Cost'!C:C,'Historical and Strategic Cost'!E:E,A25,'Historical and Strategic Cost'!F:F,B25)</f>
        <v>48.901935483870965</v>
      </c>
      <c r="E25">
        <f>AVERAGEIFS('Historical and Strategic Cost'!D:D,'Historical and Strategic Cost'!E:E,A25,'Historical and Strategic Cost'!F:F,B25)</f>
        <v>175.79999999999998</v>
      </c>
    </row>
    <row r="26" spans="1:5" x14ac:dyDescent="0.35">
      <c r="A26">
        <v>2024</v>
      </c>
      <c r="B26">
        <v>1</v>
      </c>
      <c r="C26">
        <f>SUMIFS('Historical and Strategic Cost'!B:B,'Historical and Strategic Cost'!E:E,A26,'Historical and Strategic Cost'!F:F,B26)</f>
        <v>1484</v>
      </c>
      <c r="D26">
        <f>AVERAGEIFS('Historical and Strategic Cost'!C:C,'Historical and Strategic Cost'!E:E,A26,'Historical and Strategic Cost'!F:F,B26)</f>
        <v>49.750645161290315</v>
      </c>
      <c r="E26">
        <f>AVERAGEIFS('Historical and Strategic Cost'!D:D,'Historical and Strategic Cost'!E:E,A26,'Historical and Strategic Cost'!F:F,B26)</f>
        <v>179.91322580645163</v>
      </c>
    </row>
    <row r="27" spans="1:5" x14ac:dyDescent="0.35">
      <c r="A27">
        <v>2024</v>
      </c>
      <c r="B27">
        <v>2</v>
      </c>
      <c r="C27">
        <f>SUMIFS('Historical and Strategic Cost'!B:B,'Historical and Strategic Cost'!E:E,A27,'Historical and Strategic Cost'!F:F,B27)</f>
        <v>1433</v>
      </c>
      <c r="D27">
        <f>AVERAGEIFS('Historical and Strategic Cost'!C:C,'Historical and Strategic Cost'!E:E,A27,'Historical and Strategic Cost'!F:F,B27)</f>
        <v>48.595862068965523</v>
      </c>
      <c r="E27">
        <f>AVERAGEIFS('Historical and Strategic Cost'!D:D,'Historical and Strategic Cost'!E:E,A27,'Historical and Strategic Cost'!F:F,B27)</f>
        <v>166.02965517241378</v>
      </c>
    </row>
    <row r="28" spans="1:5" x14ac:dyDescent="0.35">
      <c r="A28">
        <v>2024</v>
      </c>
      <c r="B28">
        <v>3</v>
      </c>
      <c r="C28">
        <f>SUMIFS('Historical and Strategic Cost'!B:B,'Historical and Strategic Cost'!E:E,A28,'Historical and Strategic Cost'!F:F,B28)</f>
        <v>1538</v>
      </c>
      <c r="D28">
        <f>AVERAGEIFS('Historical and Strategic Cost'!C:C,'Historical and Strategic Cost'!E:E,A28,'Historical and Strategic Cost'!F:F,B28)</f>
        <v>48.369032258064536</v>
      </c>
      <c r="E28">
        <f>AVERAGEIFS('Historical and Strategic Cost'!D:D,'Historical and Strategic Cost'!E:E,A28,'Historical and Strategic Cost'!F:F,B28)</f>
        <v>169.6616129032258</v>
      </c>
    </row>
    <row r="29" spans="1:5" x14ac:dyDescent="0.35">
      <c r="A29">
        <v>2024</v>
      </c>
      <c r="B29">
        <v>4</v>
      </c>
      <c r="C29">
        <f>SUMIFS('Historical and Strategic Cost'!B:B,'Historical and Strategic Cost'!E:E,A29,'Historical and Strategic Cost'!F:F,B29)</f>
        <v>1510</v>
      </c>
      <c r="D29">
        <f>AVERAGEIFS('Historical and Strategic Cost'!C:C,'Historical and Strategic Cost'!E:E,A29,'Historical and Strategic Cost'!F:F,B29)</f>
        <v>46.51</v>
      </c>
      <c r="E29">
        <f>AVERAGEIFS('Historical and Strategic Cost'!D:D,'Historical and Strategic Cost'!E:E,A29,'Historical and Strategic Cost'!F:F,B29)</f>
        <v>167.34533333333331</v>
      </c>
    </row>
    <row r="30" spans="1:5" x14ac:dyDescent="0.35">
      <c r="A30">
        <v>2024</v>
      </c>
      <c r="B30">
        <v>5</v>
      </c>
      <c r="C30">
        <f>SUMIFS('Historical and Strategic Cost'!B:B,'Historical and Strategic Cost'!E:E,A30,'Historical and Strategic Cost'!F:F,B30)</f>
        <v>1608</v>
      </c>
      <c r="D30">
        <f>AVERAGEIFS('Historical and Strategic Cost'!C:C,'Historical and Strategic Cost'!E:E,A30,'Historical and Strategic Cost'!F:F,B30)</f>
        <v>46.1225806451613</v>
      </c>
      <c r="E30">
        <f>AVERAGEIFS('Historical and Strategic Cost'!D:D,'Historical and Strategic Cost'!E:E,A30,'Historical and Strategic Cost'!F:F,B30)</f>
        <v>176.0732258064516</v>
      </c>
    </row>
    <row r="31" spans="1:5" x14ac:dyDescent="0.35">
      <c r="A31">
        <v>2024</v>
      </c>
      <c r="B31">
        <v>6</v>
      </c>
      <c r="C31">
        <f>SUMIFS('Historical and Strategic Cost'!B:B,'Historical and Strategic Cost'!E:E,A31,'Historical and Strategic Cost'!F:F,B31)</f>
        <v>1601</v>
      </c>
      <c r="D31">
        <f>AVERAGEIFS('Historical and Strategic Cost'!C:C,'Historical and Strategic Cost'!E:E,A31,'Historical and Strategic Cost'!F:F,B31)</f>
        <v>46.968666666666657</v>
      </c>
      <c r="E31">
        <f>AVERAGEIFS('Historical and Strategic Cost'!D:D,'Historical and Strategic Cost'!E:E,A31,'Historical and Strategic Cost'!F:F,B31)</f>
        <v>171.45699999999999</v>
      </c>
    </row>
    <row r="32" spans="1:5" x14ac:dyDescent="0.35">
      <c r="A32">
        <v>2024</v>
      </c>
      <c r="B32">
        <v>7</v>
      </c>
      <c r="C32">
        <f>SUMIFS('Historical and Strategic Cost'!B:B,'Historical and Strategic Cost'!E:E,A32,'Historical and Strategic Cost'!F:F,B32)</f>
        <v>1682</v>
      </c>
      <c r="D32">
        <f>AVERAGEIFS('Historical and Strategic Cost'!C:C,'Historical and Strategic Cost'!E:E,A32,'Historical and Strategic Cost'!F:F,B32)</f>
        <v>46.647419354838718</v>
      </c>
      <c r="E32">
        <f>AVERAGEIFS('Historical and Strategic Cost'!D:D,'Historical and Strategic Cost'!E:E,A32,'Historical and Strategic Cost'!F:F,B32)</f>
        <v>162.29032258064515</v>
      </c>
    </row>
    <row r="33" spans="1:5" x14ac:dyDescent="0.35">
      <c r="A33">
        <v>2024</v>
      </c>
      <c r="B33">
        <v>8</v>
      </c>
      <c r="C33">
        <f>SUMIFS('Historical and Strategic Cost'!B:B,'Historical and Strategic Cost'!E:E,A33,'Historical and Strategic Cost'!F:F,B33)</f>
        <v>1765</v>
      </c>
      <c r="D33">
        <f>AVERAGEIFS('Historical and Strategic Cost'!C:C,'Historical and Strategic Cost'!E:E,A33,'Historical and Strategic Cost'!F:F,B33)</f>
        <v>47.1</v>
      </c>
      <c r="E33">
        <f>AVERAGEIFS('Historical and Strategic Cost'!D:D,'Historical and Strategic Cost'!E:E,A33,'Historical and Strategic Cost'!F:F,B33)</f>
        <v>173.80225806451611</v>
      </c>
    </row>
    <row r="34" spans="1:5" x14ac:dyDescent="0.35">
      <c r="A34">
        <v>2024</v>
      </c>
      <c r="B34">
        <v>9</v>
      </c>
      <c r="C34">
        <f>SUMIFS('Historical and Strategic Cost'!B:B,'Historical and Strategic Cost'!E:E,A34,'Historical and Strategic Cost'!F:F,B34)</f>
        <v>1733</v>
      </c>
      <c r="D34">
        <f>AVERAGEIFS('Historical and Strategic Cost'!C:C,'Historical and Strategic Cost'!E:E,A34,'Historical and Strategic Cost'!F:F,B34)</f>
        <v>45.228999999999992</v>
      </c>
      <c r="E34">
        <f>AVERAGEIFS('Historical and Strategic Cost'!D:D,'Historical and Strategic Cost'!E:E,A34,'Historical and Strategic Cost'!F:F,B34)</f>
        <v>166.10666666666668</v>
      </c>
    </row>
    <row r="35" spans="1:5" x14ac:dyDescent="0.35">
      <c r="A35">
        <v>2024</v>
      </c>
      <c r="B35">
        <v>10</v>
      </c>
      <c r="C35">
        <f>SUMIFS('Historical and Strategic Cost'!B:B,'Historical and Strategic Cost'!E:E,A35,'Historical and Strategic Cost'!F:F,B35)</f>
        <v>1801</v>
      </c>
      <c r="D35">
        <f>AVERAGEIFS('Historical and Strategic Cost'!C:C,'Historical and Strategic Cost'!E:E,A35,'Historical and Strategic Cost'!F:F,B35)</f>
        <v>45.657419354838709</v>
      </c>
      <c r="E35">
        <f>AVERAGEIFS('Historical and Strategic Cost'!D:D,'Historical and Strategic Cost'!E:E,A35,'Historical and Strategic Cost'!F:F,B35)</f>
        <v>168.3106451612903</v>
      </c>
    </row>
    <row r="36" spans="1:5" x14ac:dyDescent="0.35">
      <c r="A36">
        <v>2024</v>
      </c>
      <c r="B36">
        <v>11</v>
      </c>
      <c r="C36">
        <f>SUMIFS('Historical and Strategic Cost'!B:B,'Historical and Strategic Cost'!E:E,A36,'Historical and Strategic Cost'!F:F,B36)</f>
        <v>1782</v>
      </c>
      <c r="D36">
        <f>AVERAGEIFS('Historical and Strategic Cost'!C:C,'Historical and Strategic Cost'!E:E,A36,'Historical and Strategic Cost'!F:F,B36)</f>
        <v>43.763999999999996</v>
      </c>
      <c r="E36">
        <f>AVERAGEIFS('Historical and Strategic Cost'!D:D,'Historical and Strategic Cost'!E:E,A36,'Historical and Strategic Cost'!F:F,B36)</f>
        <v>171.20833333333334</v>
      </c>
    </row>
    <row r="37" spans="1:5" x14ac:dyDescent="0.35">
      <c r="A37">
        <v>2024</v>
      </c>
      <c r="B37">
        <v>12</v>
      </c>
      <c r="C37">
        <f>SUMIFS('Historical and Strategic Cost'!B:B,'Historical and Strategic Cost'!E:E,A37,'Historical and Strategic Cost'!F:F,B37)</f>
        <v>1896</v>
      </c>
      <c r="D37">
        <f>AVERAGEIFS('Historical and Strategic Cost'!C:C,'Historical and Strategic Cost'!E:E,A37,'Historical and Strategic Cost'!F:F,B37)</f>
        <v>42.780645161290309</v>
      </c>
      <c r="E37">
        <f>AVERAGEIFS('Historical and Strategic Cost'!D:D,'Historical and Strategic Cost'!E:E,A37,'Historical and Strategic Cost'!F:F,B37)</f>
        <v>172.63548387096776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DC01-B8D0-430A-AF62-4E040B02BA8D}">
  <dimension ref="A3:E14"/>
  <sheetViews>
    <sheetView tabSelected="1" workbookViewId="0">
      <selection activeCell="I13" sqref="I13"/>
    </sheetView>
  </sheetViews>
  <sheetFormatPr defaultRowHeight="14.5" x14ac:dyDescent="0.35"/>
  <cols>
    <col min="2" max="2" width="14.26953125" bestFit="1" customWidth="1"/>
    <col min="3" max="3" width="12.1796875" bestFit="1" customWidth="1"/>
  </cols>
  <sheetData>
    <row r="3" spans="1:5" x14ac:dyDescent="0.35">
      <c r="E3" s="3" t="s">
        <v>24</v>
      </c>
    </row>
    <row r="4" spans="1:5" x14ac:dyDescent="0.35">
      <c r="A4" s="14" t="s">
        <v>10</v>
      </c>
      <c r="B4" s="7" t="s">
        <v>11</v>
      </c>
      <c r="C4" s="15">
        <f>'Historical and Strategic Cost'!I6</f>
        <v>19833</v>
      </c>
      <c r="E4" s="9">
        <f>C4/365</f>
        <v>54.336986301369862</v>
      </c>
    </row>
    <row r="5" spans="1:5" x14ac:dyDescent="0.35">
      <c r="A5" s="14" t="s">
        <v>12</v>
      </c>
      <c r="B5" s="7" t="s">
        <v>13</v>
      </c>
      <c r="C5" s="9">
        <f>'Historical and Strategic Cost'!I8</f>
        <v>46.455437158469962</v>
      </c>
    </row>
    <row r="6" spans="1:5" x14ac:dyDescent="0.35">
      <c r="A6" s="14" t="s">
        <v>14</v>
      </c>
      <c r="B6" s="7" t="s">
        <v>15</v>
      </c>
      <c r="C6" s="9">
        <f>'Historical and Strategic Cost'!I7</f>
        <v>170.44172131147542</v>
      </c>
    </row>
    <row r="7" spans="1:5" x14ac:dyDescent="0.35">
      <c r="A7" s="14" t="s">
        <v>16</v>
      </c>
      <c r="B7" s="7" t="s">
        <v>17</v>
      </c>
      <c r="C7" s="16">
        <f>'Historical and Strategic Cost'!H2</f>
        <v>0.19</v>
      </c>
    </row>
    <row r="8" spans="1:5" x14ac:dyDescent="0.35">
      <c r="A8" s="1"/>
      <c r="B8" s="1"/>
      <c r="C8" s="1"/>
    </row>
    <row r="9" spans="1:5" x14ac:dyDescent="0.35">
      <c r="A9" s="14" t="s">
        <v>18</v>
      </c>
      <c r="B9" s="21" t="s">
        <v>19</v>
      </c>
      <c r="C9" s="18">
        <v>875.18946951268686</v>
      </c>
    </row>
    <row r="10" spans="1:5" x14ac:dyDescent="0.35">
      <c r="A10" s="1"/>
      <c r="B10" s="7"/>
      <c r="C10" s="1"/>
    </row>
    <row r="11" spans="1:5" x14ac:dyDescent="0.35">
      <c r="A11" s="1"/>
      <c r="B11" s="7" t="s">
        <v>20</v>
      </c>
      <c r="C11" s="15">
        <f>C4*C5</f>
        <v>921350.68516393472</v>
      </c>
    </row>
    <row r="12" spans="1:5" x14ac:dyDescent="0.35">
      <c r="A12" s="1"/>
      <c r="B12" s="7" t="s">
        <v>21</v>
      </c>
      <c r="C12" s="19">
        <f>C4/C9*C6</f>
        <v>3862.444392358505</v>
      </c>
    </row>
    <row r="13" spans="1:5" x14ac:dyDescent="0.35">
      <c r="A13" s="1"/>
      <c r="B13" s="7" t="s">
        <v>22</v>
      </c>
      <c r="C13" s="15">
        <f>C9/2*C5*C7</f>
        <v>3862.4443932566219</v>
      </c>
    </row>
    <row r="14" spans="1:5" x14ac:dyDescent="0.35">
      <c r="A14" s="1"/>
      <c r="B14" s="7" t="s">
        <v>23</v>
      </c>
      <c r="C14" s="15">
        <f>SUM(C11:C13)</f>
        <v>929075.57394954993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BA3A-CBC0-4192-9205-8EAE07EC526C}">
  <dimension ref="A1:D365"/>
  <sheetViews>
    <sheetView workbookViewId="0">
      <selection activeCell="B3" sqref="B3"/>
    </sheetView>
  </sheetViews>
  <sheetFormatPr defaultRowHeight="14.5" x14ac:dyDescent="0.35"/>
  <sheetData>
    <row r="1" spans="1:4" x14ac:dyDescent="0.35">
      <c r="A1">
        <v>1</v>
      </c>
      <c r="B1" s="10">
        <v>875.18946951268697</v>
      </c>
      <c r="D1" s="4">
        <v>54.34</v>
      </c>
    </row>
    <row r="2" spans="1:4" x14ac:dyDescent="0.35">
      <c r="A2">
        <v>2</v>
      </c>
      <c r="B2" s="11">
        <f>IF((B1-$D$1)&lt;0,B1+$B$1-$D$1,B1-$D$1)</f>
        <v>820.84946951268694</v>
      </c>
    </row>
    <row r="3" spans="1:4" x14ac:dyDescent="0.35">
      <c r="A3">
        <v>3</v>
      </c>
      <c r="B3" s="11">
        <f t="shared" ref="B3:B66" si="0">IF((B2-$D$1)&lt;0,B2+$B$1-$D$1,B2-$D$1)</f>
        <v>766.50946951268691</v>
      </c>
    </row>
    <row r="4" spans="1:4" x14ac:dyDescent="0.35">
      <c r="A4">
        <v>4</v>
      </c>
      <c r="B4" s="11">
        <f t="shared" si="0"/>
        <v>712.16946951268687</v>
      </c>
    </row>
    <row r="5" spans="1:4" x14ac:dyDescent="0.35">
      <c r="A5">
        <v>5</v>
      </c>
      <c r="B5" s="11">
        <f t="shared" si="0"/>
        <v>657.82946951268684</v>
      </c>
    </row>
    <row r="6" spans="1:4" x14ac:dyDescent="0.35">
      <c r="A6">
        <v>6</v>
      </c>
      <c r="B6" s="11">
        <f t="shared" si="0"/>
        <v>603.48946951268681</v>
      </c>
    </row>
    <row r="7" spans="1:4" x14ac:dyDescent="0.35">
      <c r="A7">
        <v>7</v>
      </c>
      <c r="B7" s="11">
        <f t="shared" si="0"/>
        <v>549.14946951268678</v>
      </c>
    </row>
    <row r="8" spans="1:4" x14ac:dyDescent="0.35">
      <c r="A8">
        <v>8</v>
      </c>
      <c r="B8" s="11">
        <f t="shared" si="0"/>
        <v>494.80946951268675</v>
      </c>
    </row>
    <row r="9" spans="1:4" x14ac:dyDescent="0.35">
      <c r="A9">
        <v>9</v>
      </c>
      <c r="B9" s="11">
        <f t="shared" si="0"/>
        <v>440.46946951268671</v>
      </c>
    </row>
    <row r="10" spans="1:4" x14ac:dyDescent="0.35">
      <c r="A10">
        <v>10</v>
      </c>
      <c r="B10" s="11">
        <f t="shared" si="0"/>
        <v>386.12946951268668</v>
      </c>
    </row>
    <row r="11" spans="1:4" x14ac:dyDescent="0.35">
      <c r="A11">
        <v>11</v>
      </c>
      <c r="B11" s="11">
        <f t="shared" si="0"/>
        <v>331.78946951268665</v>
      </c>
    </row>
    <row r="12" spans="1:4" x14ac:dyDescent="0.35">
      <c r="A12">
        <v>12</v>
      </c>
      <c r="B12" s="11">
        <f t="shared" si="0"/>
        <v>277.44946951268662</v>
      </c>
    </row>
    <row r="13" spans="1:4" x14ac:dyDescent="0.35">
      <c r="A13">
        <v>13</v>
      </c>
      <c r="B13" s="11">
        <f t="shared" si="0"/>
        <v>223.10946951268662</v>
      </c>
    </row>
    <row r="14" spans="1:4" x14ac:dyDescent="0.35">
      <c r="A14">
        <v>14</v>
      </c>
      <c r="B14" s="11">
        <f t="shared" si="0"/>
        <v>168.76946951268661</v>
      </c>
    </row>
    <row r="15" spans="1:4" x14ac:dyDescent="0.35">
      <c r="A15">
        <v>15</v>
      </c>
      <c r="B15" s="11">
        <f t="shared" si="0"/>
        <v>114.42946951268661</v>
      </c>
    </row>
    <row r="16" spans="1:4" x14ac:dyDescent="0.35">
      <c r="A16">
        <v>16</v>
      </c>
      <c r="B16" s="11">
        <f t="shared" si="0"/>
        <v>60.089469512686605</v>
      </c>
    </row>
    <row r="17" spans="1:2" x14ac:dyDescent="0.35">
      <c r="A17">
        <v>17</v>
      </c>
      <c r="B17" s="11">
        <f t="shared" si="0"/>
        <v>5.749469512686602</v>
      </c>
    </row>
    <row r="18" spans="1:2" x14ac:dyDescent="0.35">
      <c r="A18">
        <v>18</v>
      </c>
      <c r="B18" s="11">
        <f t="shared" si="0"/>
        <v>826.59893902537351</v>
      </c>
    </row>
    <row r="19" spans="1:2" x14ac:dyDescent="0.35">
      <c r="A19">
        <v>19</v>
      </c>
      <c r="B19" s="11">
        <f t="shared" si="0"/>
        <v>772.25893902537348</v>
      </c>
    </row>
    <row r="20" spans="1:2" x14ac:dyDescent="0.35">
      <c r="A20">
        <v>20</v>
      </c>
      <c r="B20" s="11">
        <f t="shared" si="0"/>
        <v>717.91893902537345</v>
      </c>
    </row>
    <row r="21" spans="1:2" x14ac:dyDescent="0.35">
      <c r="A21">
        <v>21</v>
      </c>
      <c r="B21" s="11">
        <f t="shared" si="0"/>
        <v>663.57893902537342</v>
      </c>
    </row>
    <row r="22" spans="1:2" x14ac:dyDescent="0.35">
      <c r="A22">
        <v>22</v>
      </c>
      <c r="B22" s="11">
        <f t="shared" si="0"/>
        <v>609.23893902537338</v>
      </c>
    </row>
    <row r="23" spans="1:2" x14ac:dyDescent="0.35">
      <c r="A23">
        <v>23</v>
      </c>
      <c r="B23" s="11">
        <f t="shared" si="0"/>
        <v>554.89893902537335</v>
      </c>
    </row>
    <row r="24" spans="1:2" x14ac:dyDescent="0.35">
      <c r="A24">
        <v>24</v>
      </c>
      <c r="B24" s="11">
        <f t="shared" si="0"/>
        <v>500.55893902537332</v>
      </c>
    </row>
    <row r="25" spans="1:2" x14ac:dyDescent="0.35">
      <c r="A25">
        <v>25</v>
      </c>
      <c r="B25" s="11">
        <f t="shared" si="0"/>
        <v>446.21893902537329</v>
      </c>
    </row>
    <row r="26" spans="1:2" x14ac:dyDescent="0.35">
      <c r="A26">
        <v>26</v>
      </c>
      <c r="B26" s="11">
        <f t="shared" si="0"/>
        <v>391.87893902537326</v>
      </c>
    </row>
    <row r="27" spans="1:2" x14ac:dyDescent="0.35">
      <c r="A27">
        <v>27</v>
      </c>
      <c r="B27" s="11">
        <f t="shared" si="0"/>
        <v>337.53893902537322</v>
      </c>
    </row>
    <row r="28" spans="1:2" x14ac:dyDescent="0.35">
      <c r="A28">
        <v>28</v>
      </c>
      <c r="B28" s="11">
        <f t="shared" si="0"/>
        <v>283.19893902537319</v>
      </c>
    </row>
    <row r="29" spans="1:2" x14ac:dyDescent="0.35">
      <c r="A29">
        <v>29</v>
      </c>
      <c r="B29" s="11">
        <f t="shared" si="0"/>
        <v>228.85893902537319</v>
      </c>
    </row>
    <row r="30" spans="1:2" x14ac:dyDescent="0.35">
      <c r="A30">
        <v>30</v>
      </c>
      <c r="B30" s="11">
        <f t="shared" si="0"/>
        <v>174.51893902537319</v>
      </c>
    </row>
    <row r="31" spans="1:2" x14ac:dyDescent="0.35">
      <c r="A31">
        <v>31</v>
      </c>
      <c r="B31" s="11">
        <f t="shared" si="0"/>
        <v>120.17893902537318</v>
      </c>
    </row>
    <row r="32" spans="1:2" x14ac:dyDescent="0.35">
      <c r="A32">
        <v>32</v>
      </c>
      <c r="B32" s="11">
        <f t="shared" si="0"/>
        <v>65.838939025373179</v>
      </c>
    </row>
    <row r="33" spans="1:2" x14ac:dyDescent="0.35">
      <c r="A33">
        <v>33</v>
      </c>
      <c r="B33" s="11">
        <f t="shared" si="0"/>
        <v>11.498939025373176</v>
      </c>
    </row>
    <row r="34" spans="1:2" x14ac:dyDescent="0.35">
      <c r="A34">
        <v>34</v>
      </c>
      <c r="B34" s="11">
        <f t="shared" si="0"/>
        <v>832.34840853806008</v>
      </c>
    </row>
    <row r="35" spans="1:2" x14ac:dyDescent="0.35">
      <c r="A35">
        <v>35</v>
      </c>
      <c r="B35" s="11">
        <f t="shared" si="0"/>
        <v>778.00840853806005</v>
      </c>
    </row>
    <row r="36" spans="1:2" x14ac:dyDescent="0.35">
      <c r="A36">
        <v>36</v>
      </c>
      <c r="B36" s="11">
        <f t="shared" si="0"/>
        <v>723.66840853806002</v>
      </c>
    </row>
    <row r="37" spans="1:2" x14ac:dyDescent="0.35">
      <c r="A37">
        <v>37</v>
      </c>
      <c r="B37" s="11">
        <f t="shared" si="0"/>
        <v>669.32840853805999</v>
      </c>
    </row>
    <row r="38" spans="1:2" x14ac:dyDescent="0.35">
      <c r="A38">
        <v>38</v>
      </c>
      <c r="B38" s="11">
        <f t="shared" si="0"/>
        <v>614.98840853805996</v>
      </c>
    </row>
    <row r="39" spans="1:2" x14ac:dyDescent="0.35">
      <c r="A39">
        <v>39</v>
      </c>
      <c r="B39" s="11">
        <f t="shared" si="0"/>
        <v>560.64840853805993</v>
      </c>
    </row>
    <row r="40" spans="1:2" x14ac:dyDescent="0.35">
      <c r="A40">
        <v>40</v>
      </c>
      <c r="B40" s="11">
        <f t="shared" si="0"/>
        <v>506.30840853805989</v>
      </c>
    </row>
    <row r="41" spans="1:2" x14ac:dyDescent="0.35">
      <c r="A41">
        <v>41</v>
      </c>
      <c r="B41" s="11">
        <f t="shared" si="0"/>
        <v>451.96840853805986</v>
      </c>
    </row>
    <row r="42" spans="1:2" x14ac:dyDescent="0.35">
      <c r="A42">
        <v>42</v>
      </c>
      <c r="B42" s="11">
        <f t="shared" si="0"/>
        <v>397.62840853805983</v>
      </c>
    </row>
    <row r="43" spans="1:2" x14ac:dyDescent="0.35">
      <c r="A43">
        <v>43</v>
      </c>
      <c r="B43" s="11">
        <f t="shared" si="0"/>
        <v>343.2884085380598</v>
      </c>
    </row>
    <row r="44" spans="1:2" x14ac:dyDescent="0.35">
      <c r="A44">
        <v>44</v>
      </c>
      <c r="B44" s="11">
        <f t="shared" si="0"/>
        <v>288.94840853805977</v>
      </c>
    </row>
    <row r="45" spans="1:2" x14ac:dyDescent="0.35">
      <c r="A45">
        <v>45</v>
      </c>
      <c r="B45" s="11">
        <f t="shared" si="0"/>
        <v>234.60840853805976</v>
      </c>
    </row>
    <row r="46" spans="1:2" x14ac:dyDescent="0.35">
      <c r="A46">
        <v>46</v>
      </c>
      <c r="B46" s="11">
        <f t="shared" si="0"/>
        <v>180.26840853805976</v>
      </c>
    </row>
    <row r="47" spans="1:2" x14ac:dyDescent="0.35">
      <c r="A47">
        <v>47</v>
      </c>
      <c r="B47" s="11">
        <f t="shared" si="0"/>
        <v>125.92840853805976</v>
      </c>
    </row>
    <row r="48" spans="1:2" x14ac:dyDescent="0.35">
      <c r="A48">
        <v>48</v>
      </c>
      <c r="B48" s="11">
        <f t="shared" si="0"/>
        <v>71.588408538059753</v>
      </c>
    </row>
    <row r="49" spans="1:2" x14ac:dyDescent="0.35">
      <c r="A49">
        <v>49</v>
      </c>
      <c r="B49" s="11">
        <f t="shared" si="0"/>
        <v>17.248408538059749</v>
      </c>
    </row>
    <row r="50" spans="1:2" x14ac:dyDescent="0.35">
      <c r="A50">
        <v>50</v>
      </c>
      <c r="B50" s="11">
        <f t="shared" si="0"/>
        <v>838.09787805074666</v>
      </c>
    </row>
    <row r="51" spans="1:2" x14ac:dyDescent="0.35">
      <c r="A51">
        <v>51</v>
      </c>
      <c r="B51" s="11">
        <f t="shared" si="0"/>
        <v>783.75787805074663</v>
      </c>
    </row>
    <row r="52" spans="1:2" x14ac:dyDescent="0.35">
      <c r="A52">
        <v>52</v>
      </c>
      <c r="B52" s="11">
        <f t="shared" si="0"/>
        <v>729.41787805074659</v>
      </c>
    </row>
    <row r="53" spans="1:2" x14ac:dyDescent="0.35">
      <c r="A53">
        <v>53</v>
      </c>
      <c r="B53" s="11">
        <f t="shared" si="0"/>
        <v>675.07787805074656</v>
      </c>
    </row>
    <row r="54" spans="1:2" x14ac:dyDescent="0.35">
      <c r="A54">
        <v>54</v>
      </c>
      <c r="B54" s="11">
        <f t="shared" si="0"/>
        <v>620.73787805074653</v>
      </c>
    </row>
    <row r="55" spans="1:2" x14ac:dyDescent="0.35">
      <c r="A55">
        <v>55</v>
      </c>
      <c r="B55" s="11">
        <f t="shared" si="0"/>
        <v>566.3978780507465</v>
      </c>
    </row>
    <row r="56" spans="1:2" x14ac:dyDescent="0.35">
      <c r="A56">
        <v>56</v>
      </c>
      <c r="B56" s="11">
        <f t="shared" si="0"/>
        <v>512.05787805074647</v>
      </c>
    </row>
    <row r="57" spans="1:2" x14ac:dyDescent="0.35">
      <c r="A57">
        <v>57</v>
      </c>
      <c r="B57" s="11">
        <f t="shared" si="0"/>
        <v>457.71787805074644</v>
      </c>
    </row>
    <row r="58" spans="1:2" x14ac:dyDescent="0.35">
      <c r="A58">
        <v>58</v>
      </c>
      <c r="B58" s="11">
        <f t="shared" si="0"/>
        <v>403.3778780507464</v>
      </c>
    </row>
    <row r="59" spans="1:2" x14ac:dyDescent="0.35">
      <c r="A59">
        <v>59</v>
      </c>
      <c r="B59" s="11">
        <f t="shared" si="0"/>
        <v>349.03787805074637</v>
      </c>
    </row>
    <row r="60" spans="1:2" x14ac:dyDescent="0.35">
      <c r="A60">
        <v>60</v>
      </c>
      <c r="B60" s="11">
        <f t="shared" si="0"/>
        <v>294.69787805074634</v>
      </c>
    </row>
    <row r="61" spans="1:2" x14ac:dyDescent="0.35">
      <c r="A61">
        <v>61</v>
      </c>
      <c r="B61" s="11">
        <f t="shared" si="0"/>
        <v>240.35787805074634</v>
      </c>
    </row>
    <row r="62" spans="1:2" x14ac:dyDescent="0.35">
      <c r="A62">
        <v>62</v>
      </c>
      <c r="B62" s="11">
        <f t="shared" si="0"/>
        <v>186.01787805074633</v>
      </c>
    </row>
    <row r="63" spans="1:2" x14ac:dyDescent="0.35">
      <c r="A63">
        <v>63</v>
      </c>
      <c r="B63" s="11">
        <f t="shared" si="0"/>
        <v>131.67787805074633</v>
      </c>
    </row>
    <row r="64" spans="1:2" x14ac:dyDescent="0.35">
      <c r="A64">
        <v>64</v>
      </c>
      <c r="B64" s="11">
        <f t="shared" si="0"/>
        <v>77.337878050746326</v>
      </c>
    </row>
    <row r="65" spans="1:2" x14ac:dyDescent="0.35">
      <c r="A65">
        <v>65</v>
      </c>
      <c r="B65" s="11">
        <f t="shared" si="0"/>
        <v>22.997878050746323</v>
      </c>
    </row>
    <row r="66" spans="1:2" x14ac:dyDescent="0.35">
      <c r="A66">
        <v>66</v>
      </c>
      <c r="B66" s="11">
        <f t="shared" si="0"/>
        <v>843.84734756343323</v>
      </c>
    </row>
    <row r="67" spans="1:2" x14ac:dyDescent="0.35">
      <c r="A67">
        <v>67</v>
      </c>
      <c r="B67" s="11">
        <f t="shared" ref="B67:B130" si="1">IF((B66-$D$1)&lt;0,B66+$B$1-$D$1,B66-$D$1)</f>
        <v>789.5073475634332</v>
      </c>
    </row>
    <row r="68" spans="1:2" x14ac:dyDescent="0.35">
      <c r="A68">
        <v>68</v>
      </c>
      <c r="B68" s="11">
        <f t="shared" si="1"/>
        <v>735.16734756343317</v>
      </c>
    </row>
    <row r="69" spans="1:2" x14ac:dyDescent="0.35">
      <c r="A69">
        <v>69</v>
      </c>
      <c r="B69" s="11">
        <f t="shared" si="1"/>
        <v>680.82734756343314</v>
      </c>
    </row>
    <row r="70" spans="1:2" x14ac:dyDescent="0.35">
      <c r="A70">
        <v>70</v>
      </c>
      <c r="B70" s="11">
        <f t="shared" si="1"/>
        <v>626.4873475634331</v>
      </c>
    </row>
    <row r="71" spans="1:2" x14ac:dyDescent="0.35">
      <c r="A71">
        <v>71</v>
      </c>
      <c r="B71" s="11">
        <f t="shared" si="1"/>
        <v>572.14734756343307</v>
      </c>
    </row>
    <row r="72" spans="1:2" x14ac:dyDescent="0.35">
      <c r="A72">
        <v>72</v>
      </c>
      <c r="B72" s="11">
        <f t="shared" si="1"/>
        <v>517.80734756343304</v>
      </c>
    </row>
    <row r="73" spans="1:2" x14ac:dyDescent="0.35">
      <c r="A73">
        <v>73</v>
      </c>
      <c r="B73" s="11">
        <f t="shared" si="1"/>
        <v>463.46734756343301</v>
      </c>
    </row>
    <row r="74" spans="1:2" x14ac:dyDescent="0.35">
      <c r="A74">
        <v>74</v>
      </c>
      <c r="B74" s="11">
        <f t="shared" si="1"/>
        <v>409.12734756343298</v>
      </c>
    </row>
    <row r="75" spans="1:2" x14ac:dyDescent="0.35">
      <c r="A75">
        <v>75</v>
      </c>
      <c r="B75" s="11">
        <f t="shared" si="1"/>
        <v>354.78734756343295</v>
      </c>
    </row>
    <row r="76" spans="1:2" x14ac:dyDescent="0.35">
      <c r="A76">
        <v>76</v>
      </c>
      <c r="B76" s="11">
        <f t="shared" si="1"/>
        <v>300.44734756343291</v>
      </c>
    </row>
    <row r="77" spans="1:2" x14ac:dyDescent="0.35">
      <c r="A77">
        <v>77</v>
      </c>
      <c r="B77" s="11">
        <f t="shared" si="1"/>
        <v>246.10734756343291</v>
      </c>
    </row>
    <row r="78" spans="1:2" x14ac:dyDescent="0.35">
      <c r="A78">
        <v>78</v>
      </c>
      <c r="B78" s="11">
        <f t="shared" si="1"/>
        <v>191.76734756343291</v>
      </c>
    </row>
    <row r="79" spans="1:2" x14ac:dyDescent="0.35">
      <c r="A79">
        <v>79</v>
      </c>
      <c r="B79" s="11">
        <f t="shared" si="1"/>
        <v>137.4273475634329</v>
      </c>
    </row>
    <row r="80" spans="1:2" x14ac:dyDescent="0.35">
      <c r="A80">
        <v>80</v>
      </c>
      <c r="B80" s="11">
        <f t="shared" si="1"/>
        <v>83.0873475634329</v>
      </c>
    </row>
    <row r="81" spans="1:2" x14ac:dyDescent="0.35">
      <c r="A81">
        <v>81</v>
      </c>
      <c r="B81" s="11">
        <f t="shared" si="1"/>
        <v>28.747347563432896</v>
      </c>
    </row>
    <row r="82" spans="1:2" x14ac:dyDescent="0.35">
      <c r="A82">
        <v>82</v>
      </c>
      <c r="B82" s="11">
        <f t="shared" si="1"/>
        <v>849.59681707611981</v>
      </c>
    </row>
    <row r="83" spans="1:2" x14ac:dyDescent="0.35">
      <c r="A83">
        <v>83</v>
      </c>
      <c r="B83" s="11">
        <f t="shared" si="1"/>
        <v>795.25681707611977</v>
      </c>
    </row>
    <row r="84" spans="1:2" x14ac:dyDescent="0.35">
      <c r="A84">
        <v>84</v>
      </c>
      <c r="B84" s="11">
        <f t="shared" si="1"/>
        <v>740.91681707611974</v>
      </c>
    </row>
    <row r="85" spans="1:2" x14ac:dyDescent="0.35">
      <c r="A85">
        <v>85</v>
      </c>
      <c r="B85" s="11">
        <f t="shared" si="1"/>
        <v>686.57681707611971</v>
      </c>
    </row>
    <row r="86" spans="1:2" x14ac:dyDescent="0.35">
      <c r="A86">
        <v>86</v>
      </c>
      <c r="B86" s="11">
        <f t="shared" si="1"/>
        <v>632.23681707611968</v>
      </c>
    </row>
    <row r="87" spans="1:2" x14ac:dyDescent="0.35">
      <c r="A87">
        <v>87</v>
      </c>
      <c r="B87" s="11">
        <f t="shared" si="1"/>
        <v>577.89681707611965</v>
      </c>
    </row>
    <row r="88" spans="1:2" x14ac:dyDescent="0.35">
      <c r="A88">
        <v>88</v>
      </c>
      <c r="B88" s="11">
        <f t="shared" si="1"/>
        <v>523.55681707611961</v>
      </c>
    </row>
    <row r="89" spans="1:2" x14ac:dyDescent="0.35">
      <c r="A89">
        <v>89</v>
      </c>
      <c r="B89" s="11">
        <f t="shared" si="1"/>
        <v>469.21681707611958</v>
      </c>
    </row>
    <row r="90" spans="1:2" x14ac:dyDescent="0.35">
      <c r="A90">
        <v>90</v>
      </c>
      <c r="B90" s="11">
        <f t="shared" si="1"/>
        <v>414.87681707611955</v>
      </c>
    </row>
    <row r="91" spans="1:2" x14ac:dyDescent="0.35">
      <c r="A91">
        <v>91</v>
      </c>
      <c r="B91" s="11">
        <f t="shared" si="1"/>
        <v>360.53681707611952</v>
      </c>
    </row>
    <row r="92" spans="1:2" x14ac:dyDescent="0.35">
      <c r="A92">
        <v>92</v>
      </c>
      <c r="B92" s="11">
        <f t="shared" si="1"/>
        <v>306.19681707611949</v>
      </c>
    </row>
    <row r="93" spans="1:2" x14ac:dyDescent="0.35">
      <c r="A93">
        <v>93</v>
      </c>
      <c r="B93" s="11">
        <f t="shared" si="1"/>
        <v>251.85681707611948</v>
      </c>
    </row>
    <row r="94" spans="1:2" x14ac:dyDescent="0.35">
      <c r="A94">
        <v>94</v>
      </c>
      <c r="B94" s="11">
        <f t="shared" si="1"/>
        <v>197.51681707611948</v>
      </c>
    </row>
    <row r="95" spans="1:2" x14ac:dyDescent="0.35">
      <c r="A95">
        <v>95</v>
      </c>
      <c r="B95" s="11">
        <f t="shared" si="1"/>
        <v>143.17681707611948</v>
      </c>
    </row>
    <row r="96" spans="1:2" x14ac:dyDescent="0.35">
      <c r="A96">
        <v>96</v>
      </c>
      <c r="B96" s="11">
        <f t="shared" si="1"/>
        <v>88.836817076119473</v>
      </c>
    </row>
    <row r="97" spans="1:2" x14ac:dyDescent="0.35">
      <c r="A97">
        <v>97</v>
      </c>
      <c r="B97" s="11">
        <f t="shared" si="1"/>
        <v>34.49681707611947</v>
      </c>
    </row>
    <row r="98" spans="1:2" x14ac:dyDescent="0.35">
      <c r="A98">
        <v>98</v>
      </c>
      <c r="B98" s="11">
        <f t="shared" si="1"/>
        <v>855.34628658880638</v>
      </c>
    </row>
    <row r="99" spans="1:2" x14ac:dyDescent="0.35">
      <c r="A99">
        <v>99</v>
      </c>
      <c r="B99" s="11">
        <f t="shared" si="1"/>
        <v>801.00628658880635</v>
      </c>
    </row>
    <row r="100" spans="1:2" x14ac:dyDescent="0.35">
      <c r="A100">
        <v>100</v>
      </c>
      <c r="B100" s="11">
        <f t="shared" si="1"/>
        <v>746.66628658880632</v>
      </c>
    </row>
    <row r="101" spans="1:2" x14ac:dyDescent="0.35">
      <c r="A101">
        <v>101</v>
      </c>
      <c r="B101" s="11">
        <f t="shared" si="1"/>
        <v>692.32628658880628</v>
      </c>
    </row>
    <row r="102" spans="1:2" x14ac:dyDescent="0.35">
      <c r="A102">
        <v>102</v>
      </c>
      <c r="B102" s="11">
        <f t="shared" si="1"/>
        <v>637.98628658880625</v>
      </c>
    </row>
    <row r="103" spans="1:2" x14ac:dyDescent="0.35">
      <c r="A103">
        <v>103</v>
      </c>
      <c r="B103" s="11">
        <f t="shared" si="1"/>
        <v>583.64628658880622</v>
      </c>
    </row>
    <row r="104" spans="1:2" x14ac:dyDescent="0.35">
      <c r="A104">
        <v>104</v>
      </c>
      <c r="B104" s="11">
        <f t="shared" si="1"/>
        <v>529.30628658880619</v>
      </c>
    </row>
    <row r="105" spans="1:2" x14ac:dyDescent="0.35">
      <c r="A105">
        <v>105</v>
      </c>
      <c r="B105" s="11">
        <f t="shared" si="1"/>
        <v>474.96628658880616</v>
      </c>
    </row>
    <row r="106" spans="1:2" x14ac:dyDescent="0.35">
      <c r="A106">
        <v>106</v>
      </c>
      <c r="B106" s="11">
        <f t="shared" si="1"/>
        <v>420.62628658880612</v>
      </c>
    </row>
    <row r="107" spans="1:2" x14ac:dyDescent="0.35">
      <c r="A107">
        <v>107</v>
      </c>
      <c r="B107" s="11">
        <f t="shared" si="1"/>
        <v>366.28628658880609</v>
      </c>
    </row>
    <row r="108" spans="1:2" x14ac:dyDescent="0.35">
      <c r="A108">
        <v>108</v>
      </c>
      <c r="B108" s="11">
        <f t="shared" si="1"/>
        <v>311.94628658880606</v>
      </c>
    </row>
    <row r="109" spans="1:2" x14ac:dyDescent="0.35">
      <c r="A109">
        <v>109</v>
      </c>
      <c r="B109" s="11">
        <f t="shared" si="1"/>
        <v>257.60628658880603</v>
      </c>
    </row>
    <row r="110" spans="1:2" x14ac:dyDescent="0.35">
      <c r="A110">
        <v>110</v>
      </c>
      <c r="B110" s="11">
        <f t="shared" si="1"/>
        <v>203.26628658880603</v>
      </c>
    </row>
    <row r="111" spans="1:2" x14ac:dyDescent="0.35">
      <c r="A111">
        <v>111</v>
      </c>
      <c r="B111" s="11">
        <f t="shared" si="1"/>
        <v>148.92628658880602</v>
      </c>
    </row>
    <row r="112" spans="1:2" x14ac:dyDescent="0.35">
      <c r="A112">
        <v>112</v>
      </c>
      <c r="B112" s="11">
        <f t="shared" si="1"/>
        <v>94.586286588806018</v>
      </c>
    </row>
    <row r="113" spans="1:2" x14ac:dyDescent="0.35">
      <c r="A113">
        <v>113</v>
      </c>
      <c r="B113" s="11">
        <f t="shared" si="1"/>
        <v>40.246286588806015</v>
      </c>
    </row>
    <row r="114" spans="1:2" x14ac:dyDescent="0.35">
      <c r="A114">
        <v>114</v>
      </c>
      <c r="B114" s="11">
        <f t="shared" si="1"/>
        <v>861.09575610149295</v>
      </c>
    </row>
    <row r="115" spans="1:2" x14ac:dyDescent="0.35">
      <c r="A115">
        <v>115</v>
      </c>
      <c r="B115" s="11">
        <f t="shared" si="1"/>
        <v>806.75575610149292</v>
      </c>
    </row>
    <row r="116" spans="1:2" x14ac:dyDescent="0.35">
      <c r="A116">
        <v>116</v>
      </c>
      <c r="B116" s="11">
        <f t="shared" si="1"/>
        <v>752.41575610149289</v>
      </c>
    </row>
    <row r="117" spans="1:2" x14ac:dyDescent="0.35">
      <c r="A117">
        <v>117</v>
      </c>
      <c r="B117" s="11">
        <f t="shared" si="1"/>
        <v>698.07575610149286</v>
      </c>
    </row>
    <row r="118" spans="1:2" x14ac:dyDescent="0.35">
      <c r="A118">
        <v>118</v>
      </c>
      <c r="B118" s="11">
        <f t="shared" si="1"/>
        <v>643.73575610149283</v>
      </c>
    </row>
    <row r="119" spans="1:2" x14ac:dyDescent="0.35">
      <c r="A119">
        <v>119</v>
      </c>
      <c r="B119" s="11">
        <f t="shared" si="1"/>
        <v>589.39575610149279</v>
      </c>
    </row>
    <row r="120" spans="1:2" x14ac:dyDescent="0.35">
      <c r="A120">
        <v>120</v>
      </c>
      <c r="B120" s="11">
        <f t="shared" si="1"/>
        <v>535.05575610149276</v>
      </c>
    </row>
    <row r="121" spans="1:2" x14ac:dyDescent="0.35">
      <c r="A121">
        <v>121</v>
      </c>
      <c r="B121" s="11">
        <f t="shared" si="1"/>
        <v>480.71575610149273</v>
      </c>
    </row>
    <row r="122" spans="1:2" x14ac:dyDescent="0.35">
      <c r="A122">
        <v>122</v>
      </c>
      <c r="B122" s="11">
        <f t="shared" si="1"/>
        <v>426.3757561014927</v>
      </c>
    </row>
    <row r="123" spans="1:2" x14ac:dyDescent="0.35">
      <c r="A123">
        <v>123</v>
      </c>
      <c r="B123" s="11">
        <f t="shared" si="1"/>
        <v>372.03575610149267</v>
      </c>
    </row>
    <row r="124" spans="1:2" x14ac:dyDescent="0.35">
      <c r="A124">
        <v>124</v>
      </c>
      <c r="B124" s="11">
        <f t="shared" si="1"/>
        <v>317.69575610149263</v>
      </c>
    </row>
    <row r="125" spans="1:2" x14ac:dyDescent="0.35">
      <c r="A125">
        <v>125</v>
      </c>
      <c r="B125" s="11">
        <f t="shared" si="1"/>
        <v>263.3557561014926</v>
      </c>
    </row>
    <row r="126" spans="1:2" x14ac:dyDescent="0.35">
      <c r="A126">
        <v>126</v>
      </c>
      <c r="B126" s="11">
        <f t="shared" si="1"/>
        <v>209.0157561014926</v>
      </c>
    </row>
    <row r="127" spans="1:2" x14ac:dyDescent="0.35">
      <c r="A127">
        <v>127</v>
      </c>
      <c r="B127" s="11">
        <f t="shared" si="1"/>
        <v>154.6757561014926</v>
      </c>
    </row>
    <row r="128" spans="1:2" x14ac:dyDescent="0.35">
      <c r="A128">
        <v>128</v>
      </c>
      <c r="B128" s="11">
        <f t="shared" si="1"/>
        <v>100.33575610149259</v>
      </c>
    </row>
    <row r="129" spans="1:2" x14ac:dyDescent="0.35">
      <c r="A129">
        <v>129</v>
      </c>
      <c r="B129" s="11">
        <f t="shared" si="1"/>
        <v>45.995756101492589</v>
      </c>
    </row>
    <row r="130" spans="1:2" x14ac:dyDescent="0.35">
      <c r="A130">
        <v>130</v>
      </c>
      <c r="B130" s="11">
        <f t="shared" si="1"/>
        <v>866.84522561417953</v>
      </c>
    </row>
    <row r="131" spans="1:2" x14ac:dyDescent="0.35">
      <c r="A131">
        <v>131</v>
      </c>
      <c r="B131" s="11">
        <f t="shared" ref="B131:B194" si="2">IF((B130-$D$1)&lt;0,B130+$B$1-$D$1,B130-$D$1)</f>
        <v>812.50522561417949</v>
      </c>
    </row>
    <row r="132" spans="1:2" x14ac:dyDescent="0.35">
      <c r="A132">
        <v>132</v>
      </c>
      <c r="B132" s="11">
        <f t="shared" si="2"/>
        <v>758.16522561417946</v>
      </c>
    </row>
    <row r="133" spans="1:2" x14ac:dyDescent="0.35">
      <c r="A133">
        <v>133</v>
      </c>
      <c r="B133" s="11">
        <f t="shared" si="2"/>
        <v>703.82522561417943</v>
      </c>
    </row>
    <row r="134" spans="1:2" x14ac:dyDescent="0.35">
      <c r="A134">
        <v>134</v>
      </c>
      <c r="B134" s="11">
        <f t="shared" si="2"/>
        <v>649.4852256141794</v>
      </c>
    </row>
    <row r="135" spans="1:2" x14ac:dyDescent="0.35">
      <c r="A135">
        <v>135</v>
      </c>
      <c r="B135" s="11">
        <f t="shared" si="2"/>
        <v>595.14522561417937</v>
      </c>
    </row>
    <row r="136" spans="1:2" x14ac:dyDescent="0.35">
      <c r="A136">
        <v>136</v>
      </c>
      <c r="B136" s="11">
        <f t="shared" si="2"/>
        <v>540.80522561417934</v>
      </c>
    </row>
    <row r="137" spans="1:2" x14ac:dyDescent="0.35">
      <c r="A137">
        <v>137</v>
      </c>
      <c r="B137" s="11">
        <f t="shared" si="2"/>
        <v>486.4652256141793</v>
      </c>
    </row>
    <row r="138" spans="1:2" x14ac:dyDescent="0.35">
      <c r="A138">
        <v>138</v>
      </c>
      <c r="B138" s="11">
        <f t="shared" si="2"/>
        <v>432.12522561417927</v>
      </c>
    </row>
    <row r="139" spans="1:2" x14ac:dyDescent="0.35">
      <c r="A139">
        <v>139</v>
      </c>
      <c r="B139" s="11">
        <f t="shared" si="2"/>
        <v>377.78522561417924</v>
      </c>
    </row>
    <row r="140" spans="1:2" x14ac:dyDescent="0.35">
      <c r="A140">
        <v>140</v>
      </c>
      <c r="B140" s="11">
        <f t="shared" si="2"/>
        <v>323.44522561417921</v>
      </c>
    </row>
    <row r="141" spans="1:2" x14ac:dyDescent="0.35">
      <c r="A141">
        <v>141</v>
      </c>
      <c r="B141" s="11">
        <f t="shared" si="2"/>
        <v>269.10522561417918</v>
      </c>
    </row>
    <row r="142" spans="1:2" x14ac:dyDescent="0.35">
      <c r="A142">
        <v>142</v>
      </c>
      <c r="B142" s="11">
        <f t="shared" si="2"/>
        <v>214.76522561417917</v>
      </c>
    </row>
    <row r="143" spans="1:2" x14ac:dyDescent="0.35">
      <c r="A143">
        <v>143</v>
      </c>
      <c r="B143" s="11">
        <f t="shared" si="2"/>
        <v>160.42522561417917</v>
      </c>
    </row>
    <row r="144" spans="1:2" x14ac:dyDescent="0.35">
      <c r="A144">
        <v>144</v>
      </c>
      <c r="B144" s="11">
        <f t="shared" si="2"/>
        <v>106.08522561417917</v>
      </c>
    </row>
    <row r="145" spans="1:2" x14ac:dyDescent="0.35">
      <c r="A145">
        <v>145</v>
      </c>
      <c r="B145" s="11">
        <f t="shared" si="2"/>
        <v>51.745225614179162</v>
      </c>
    </row>
    <row r="146" spans="1:2" x14ac:dyDescent="0.35">
      <c r="A146">
        <v>146</v>
      </c>
      <c r="B146" s="11">
        <f t="shared" si="2"/>
        <v>872.5946951268661</v>
      </c>
    </row>
    <row r="147" spans="1:2" x14ac:dyDescent="0.35">
      <c r="A147">
        <v>147</v>
      </c>
      <c r="B147" s="11">
        <f t="shared" si="2"/>
        <v>818.25469512686607</v>
      </c>
    </row>
    <row r="148" spans="1:2" x14ac:dyDescent="0.35">
      <c r="A148">
        <v>148</v>
      </c>
      <c r="B148" s="11">
        <f t="shared" si="2"/>
        <v>763.91469512686604</v>
      </c>
    </row>
    <row r="149" spans="1:2" x14ac:dyDescent="0.35">
      <c r="A149">
        <v>149</v>
      </c>
      <c r="B149" s="11">
        <f t="shared" si="2"/>
        <v>709.574695126866</v>
      </c>
    </row>
    <row r="150" spans="1:2" x14ac:dyDescent="0.35">
      <c r="A150">
        <v>150</v>
      </c>
      <c r="B150" s="11">
        <f t="shared" si="2"/>
        <v>655.23469512686597</v>
      </c>
    </row>
    <row r="151" spans="1:2" x14ac:dyDescent="0.35">
      <c r="A151">
        <v>151</v>
      </c>
      <c r="B151" s="11">
        <f t="shared" si="2"/>
        <v>600.89469512686594</v>
      </c>
    </row>
    <row r="152" spans="1:2" x14ac:dyDescent="0.35">
      <c r="A152">
        <v>152</v>
      </c>
      <c r="B152" s="11">
        <f t="shared" si="2"/>
        <v>546.55469512686591</v>
      </c>
    </row>
    <row r="153" spans="1:2" x14ac:dyDescent="0.35">
      <c r="A153">
        <v>153</v>
      </c>
      <c r="B153" s="11">
        <f t="shared" si="2"/>
        <v>492.21469512686588</v>
      </c>
    </row>
    <row r="154" spans="1:2" x14ac:dyDescent="0.35">
      <c r="A154">
        <v>154</v>
      </c>
      <c r="B154" s="11">
        <f t="shared" si="2"/>
        <v>437.87469512686584</v>
      </c>
    </row>
    <row r="155" spans="1:2" x14ac:dyDescent="0.35">
      <c r="A155">
        <v>155</v>
      </c>
      <c r="B155" s="11">
        <f t="shared" si="2"/>
        <v>383.53469512686581</v>
      </c>
    </row>
    <row r="156" spans="1:2" x14ac:dyDescent="0.35">
      <c r="A156">
        <v>156</v>
      </c>
      <c r="B156" s="11">
        <f t="shared" si="2"/>
        <v>329.19469512686578</v>
      </c>
    </row>
    <row r="157" spans="1:2" x14ac:dyDescent="0.35">
      <c r="A157">
        <v>157</v>
      </c>
      <c r="B157" s="11">
        <f t="shared" si="2"/>
        <v>274.85469512686575</v>
      </c>
    </row>
    <row r="158" spans="1:2" x14ac:dyDescent="0.35">
      <c r="A158">
        <v>158</v>
      </c>
      <c r="B158" s="11">
        <f t="shared" si="2"/>
        <v>220.51469512686575</v>
      </c>
    </row>
    <row r="159" spans="1:2" x14ac:dyDescent="0.35">
      <c r="A159">
        <v>159</v>
      </c>
      <c r="B159" s="11">
        <f t="shared" si="2"/>
        <v>166.17469512686574</v>
      </c>
    </row>
    <row r="160" spans="1:2" x14ac:dyDescent="0.35">
      <c r="A160">
        <v>160</v>
      </c>
      <c r="B160" s="11">
        <f t="shared" si="2"/>
        <v>111.83469512686574</v>
      </c>
    </row>
    <row r="161" spans="1:2" x14ac:dyDescent="0.35">
      <c r="A161">
        <v>161</v>
      </c>
      <c r="B161" s="11">
        <f t="shared" si="2"/>
        <v>57.494695126865736</v>
      </c>
    </row>
    <row r="162" spans="1:2" x14ac:dyDescent="0.35">
      <c r="A162">
        <v>162</v>
      </c>
      <c r="B162" s="11">
        <f t="shared" si="2"/>
        <v>3.1546951268657324</v>
      </c>
    </row>
    <row r="163" spans="1:2" x14ac:dyDescent="0.35">
      <c r="A163">
        <v>163</v>
      </c>
      <c r="B163" s="11">
        <f t="shared" si="2"/>
        <v>824.00416463955264</v>
      </c>
    </row>
    <row r="164" spans="1:2" x14ac:dyDescent="0.35">
      <c r="A164">
        <v>164</v>
      </c>
      <c r="B164" s="11">
        <f t="shared" si="2"/>
        <v>769.66416463955261</v>
      </c>
    </row>
    <row r="165" spans="1:2" x14ac:dyDescent="0.35">
      <c r="A165">
        <v>165</v>
      </c>
      <c r="B165" s="11">
        <f t="shared" si="2"/>
        <v>715.32416463955258</v>
      </c>
    </row>
    <row r="166" spans="1:2" x14ac:dyDescent="0.35">
      <c r="A166">
        <v>166</v>
      </c>
      <c r="B166" s="11">
        <f t="shared" si="2"/>
        <v>660.98416463955255</v>
      </c>
    </row>
    <row r="167" spans="1:2" x14ac:dyDescent="0.35">
      <c r="A167">
        <v>167</v>
      </c>
      <c r="B167" s="11">
        <f t="shared" si="2"/>
        <v>606.64416463955251</v>
      </c>
    </row>
    <row r="168" spans="1:2" x14ac:dyDescent="0.35">
      <c r="A168">
        <v>168</v>
      </c>
      <c r="B168" s="11">
        <f t="shared" si="2"/>
        <v>552.30416463955248</v>
      </c>
    </row>
    <row r="169" spans="1:2" x14ac:dyDescent="0.35">
      <c r="A169">
        <v>169</v>
      </c>
      <c r="B169" s="11">
        <f t="shared" si="2"/>
        <v>497.96416463955245</v>
      </c>
    </row>
    <row r="170" spans="1:2" x14ac:dyDescent="0.35">
      <c r="A170">
        <v>170</v>
      </c>
      <c r="B170" s="11">
        <f t="shared" si="2"/>
        <v>443.62416463955242</v>
      </c>
    </row>
    <row r="171" spans="1:2" x14ac:dyDescent="0.35">
      <c r="A171">
        <v>171</v>
      </c>
      <c r="B171" s="11">
        <f t="shared" si="2"/>
        <v>389.28416463955239</v>
      </c>
    </row>
    <row r="172" spans="1:2" x14ac:dyDescent="0.35">
      <c r="A172">
        <v>172</v>
      </c>
      <c r="B172" s="11">
        <f t="shared" si="2"/>
        <v>334.94416463955235</v>
      </c>
    </row>
    <row r="173" spans="1:2" x14ac:dyDescent="0.35">
      <c r="A173">
        <v>173</v>
      </c>
      <c r="B173" s="11">
        <f t="shared" si="2"/>
        <v>280.60416463955232</v>
      </c>
    </row>
    <row r="174" spans="1:2" x14ac:dyDescent="0.35">
      <c r="A174">
        <v>174</v>
      </c>
      <c r="B174" s="11">
        <f t="shared" si="2"/>
        <v>226.26416463955232</v>
      </c>
    </row>
    <row r="175" spans="1:2" x14ac:dyDescent="0.35">
      <c r="A175">
        <v>175</v>
      </c>
      <c r="B175" s="11">
        <f t="shared" si="2"/>
        <v>171.92416463955232</v>
      </c>
    </row>
    <row r="176" spans="1:2" x14ac:dyDescent="0.35">
      <c r="A176">
        <v>176</v>
      </c>
      <c r="B176" s="11">
        <f t="shared" si="2"/>
        <v>117.58416463955231</v>
      </c>
    </row>
    <row r="177" spans="1:2" x14ac:dyDescent="0.35">
      <c r="A177">
        <v>177</v>
      </c>
      <c r="B177" s="11">
        <f t="shared" si="2"/>
        <v>63.244164639552309</v>
      </c>
    </row>
    <row r="178" spans="1:2" x14ac:dyDescent="0.35">
      <c r="A178">
        <v>178</v>
      </c>
      <c r="B178" s="11">
        <f t="shared" si="2"/>
        <v>8.904164639552306</v>
      </c>
    </row>
    <row r="179" spans="1:2" x14ac:dyDescent="0.35">
      <c r="A179">
        <v>179</v>
      </c>
      <c r="B179" s="11">
        <f t="shared" si="2"/>
        <v>829.75363415223921</v>
      </c>
    </row>
    <row r="180" spans="1:2" x14ac:dyDescent="0.35">
      <c r="A180">
        <v>180</v>
      </c>
      <c r="B180" s="11">
        <f t="shared" si="2"/>
        <v>775.41363415223918</v>
      </c>
    </row>
    <row r="181" spans="1:2" x14ac:dyDescent="0.35">
      <c r="A181">
        <v>181</v>
      </c>
      <c r="B181" s="11">
        <f t="shared" si="2"/>
        <v>721.07363415223915</v>
      </c>
    </row>
    <row r="182" spans="1:2" x14ac:dyDescent="0.35">
      <c r="A182">
        <v>182</v>
      </c>
      <c r="B182" s="11">
        <f t="shared" si="2"/>
        <v>666.73363415223912</v>
      </c>
    </row>
    <row r="183" spans="1:2" x14ac:dyDescent="0.35">
      <c r="A183">
        <v>183</v>
      </c>
      <c r="B183" s="11">
        <f t="shared" si="2"/>
        <v>612.39363415223909</v>
      </c>
    </row>
    <row r="184" spans="1:2" x14ac:dyDescent="0.35">
      <c r="A184">
        <v>184</v>
      </c>
      <c r="B184" s="11">
        <f t="shared" si="2"/>
        <v>558.05363415223906</v>
      </c>
    </row>
    <row r="185" spans="1:2" x14ac:dyDescent="0.35">
      <c r="A185">
        <v>185</v>
      </c>
      <c r="B185" s="11">
        <f t="shared" si="2"/>
        <v>503.71363415223902</v>
      </c>
    </row>
    <row r="186" spans="1:2" x14ac:dyDescent="0.35">
      <c r="A186">
        <v>186</v>
      </c>
      <c r="B186" s="11">
        <f t="shared" si="2"/>
        <v>449.37363415223899</v>
      </c>
    </row>
    <row r="187" spans="1:2" x14ac:dyDescent="0.35">
      <c r="A187">
        <v>187</v>
      </c>
      <c r="B187" s="11">
        <f t="shared" si="2"/>
        <v>395.03363415223896</v>
      </c>
    </row>
    <row r="188" spans="1:2" x14ac:dyDescent="0.35">
      <c r="A188">
        <v>188</v>
      </c>
      <c r="B188" s="11">
        <f t="shared" si="2"/>
        <v>340.69363415223893</v>
      </c>
    </row>
    <row r="189" spans="1:2" x14ac:dyDescent="0.35">
      <c r="A189">
        <v>189</v>
      </c>
      <c r="B189" s="11">
        <f t="shared" si="2"/>
        <v>286.3536341522389</v>
      </c>
    </row>
    <row r="190" spans="1:2" x14ac:dyDescent="0.35">
      <c r="A190">
        <v>190</v>
      </c>
      <c r="B190" s="11">
        <f t="shared" si="2"/>
        <v>232.01363415223889</v>
      </c>
    </row>
    <row r="191" spans="1:2" x14ac:dyDescent="0.35">
      <c r="A191">
        <v>191</v>
      </c>
      <c r="B191" s="11">
        <f t="shared" si="2"/>
        <v>177.67363415223889</v>
      </c>
    </row>
    <row r="192" spans="1:2" x14ac:dyDescent="0.35">
      <c r="A192">
        <v>192</v>
      </c>
      <c r="B192" s="11">
        <f t="shared" si="2"/>
        <v>123.33363415223889</v>
      </c>
    </row>
    <row r="193" spans="1:2" x14ac:dyDescent="0.35">
      <c r="A193">
        <v>193</v>
      </c>
      <c r="B193" s="11">
        <f t="shared" si="2"/>
        <v>68.993634152238883</v>
      </c>
    </row>
    <row r="194" spans="1:2" x14ac:dyDescent="0.35">
      <c r="A194">
        <v>194</v>
      </c>
      <c r="B194" s="11">
        <f t="shared" si="2"/>
        <v>14.65363415223888</v>
      </c>
    </row>
    <row r="195" spans="1:2" x14ac:dyDescent="0.35">
      <c r="A195">
        <v>195</v>
      </c>
      <c r="B195" s="11">
        <f t="shared" ref="B195:B258" si="3">IF((B194-$D$1)&lt;0,B194+$B$1-$D$1,B194-$D$1)</f>
        <v>835.50310366492579</v>
      </c>
    </row>
    <row r="196" spans="1:2" x14ac:dyDescent="0.35">
      <c r="A196">
        <v>196</v>
      </c>
      <c r="B196" s="11">
        <f t="shared" si="3"/>
        <v>781.16310366492576</v>
      </c>
    </row>
    <row r="197" spans="1:2" x14ac:dyDescent="0.35">
      <c r="A197">
        <v>197</v>
      </c>
      <c r="B197" s="11">
        <f t="shared" si="3"/>
        <v>726.82310366492572</v>
      </c>
    </row>
    <row r="198" spans="1:2" x14ac:dyDescent="0.35">
      <c r="A198">
        <v>198</v>
      </c>
      <c r="B198" s="11">
        <f t="shared" si="3"/>
        <v>672.48310366492569</v>
      </c>
    </row>
    <row r="199" spans="1:2" x14ac:dyDescent="0.35">
      <c r="A199">
        <v>199</v>
      </c>
      <c r="B199" s="11">
        <f t="shared" si="3"/>
        <v>618.14310366492566</v>
      </c>
    </row>
    <row r="200" spans="1:2" x14ac:dyDescent="0.35">
      <c r="A200">
        <v>200</v>
      </c>
      <c r="B200" s="11">
        <f t="shared" si="3"/>
        <v>563.80310366492563</v>
      </c>
    </row>
    <row r="201" spans="1:2" x14ac:dyDescent="0.35">
      <c r="A201">
        <v>201</v>
      </c>
      <c r="B201" s="11">
        <f t="shared" si="3"/>
        <v>509.4631036649256</v>
      </c>
    </row>
    <row r="202" spans="1:2" x14ac:dyDescent="0.35">
      <c r="A202">
        <v>202</v>
      </c>
      <c r="B202" s="11">
        <f t="shared" si="3"/>
        <v>455.12310366492557</v>
      </c>
    </row>
    <row r="203" spans="1:2" x14ac:dyDescent="0.35">
      <c r="A203">
        <v>203</v>
      </c>
      <c r="B203" s="11">
        <f t="shared" si="3"/>
        <v>400.78310366492553</v>
      </c>
    </row>
    <row r="204" spans="1:2" x14ac:dyDescent="0.35">
      <c r="A204">
        <v>204</v>
      </c>
      <c r="B204" s="11">
        <f t="shared" si="3"/>
        <v>346.4431036649255</v>
      </c>
    </row>
    <row r="205" spans="1:2" x14ac:dyDescent="0.35">
      <c r="A205">
        <v>205</v>
      </c>
      <c r="B205" s="11">
        <f t="shared" si="3"/>
        <v>292.10310366492547</v>
      </c>
    </row>
    <row r="206" spans="1:2" x14ac:dyDescent="0.35">
      <c r="A206">
        <v>206</v>
      </c>
      <c r="B206" s="11">
        <f t="shared" si="3"/>
        <v>237.76310366492547</v>
      </c>
    </row>
    <row r="207" spans="1:2" x14ac:dyDescent="0.35">
      <c r="A207">
        <v>207</v>
      </c>
      <c r="B207" s="11">
        <f t="shared" si="3"/>
        <v>183.42310366492546</v>
      </c>
    </row>
    <row r="208" spans="1:2" x14ac:dyDescent="0.35">
      <c r="A208">
        <v>208</v>
      </c>
      <c r="B208" s="11">
        <f t="shared" si="3"/>
        <v>129.08310366492546</v>
      </c>
    </row>
    <row r="209" spans="1:2" x14ac:dyDescent="0.35">
      <c r="A209">
        <v>209</v>
      </c>
      <c r="B209" s="11">
        <f t="shared" si="3"/>
        <v>74.743103664925457</v>
      </c>
    </row>
    <row r="210" spans="1:2" x14ac:dyDescent="0.35">
      <c r="A210">
        <v>210</v>
      </c>
      <c r="B210" s="11">
        <f t="shared" si="3"/>
        <v>20.403103664925453</v>
      </c>
    </row>
    <row r="211" spans="1:2" x14ac:dyDescent="0.35">
      <c r="A211">
        <v>211</v>
      </c>
      <c r="B211" s="11">
        <f t="shared" si="3"/>
        <v>841.25257317761236</v>
      </c>
    </row>
    <row r="212" spans="1:2" x14ac:dyDescent="0.35">
      <c r="A212">
        <v>212</v>
      </c>
      <c r="B212" s="11">
        <f t="shared" si="3"/>
        <v>786.91257317761233</v>
      </c>
    </row>
    <row r="213" spans="1:2" x14ac:dyDescent="0.35">
      <c r="A213">
        <v>213</v>
      </c>
      <c r="B213" s="11">
        <f t="shared" si="3"/>
        <v>732.5725731776123</v>
      </c>
    </row>
    <row r="214" spans="1:2" x14ac:dyDescent="0.35">
      <c r="A214">
        <v>214</v>
      </c>
      <c r="B214" s="11">
        <f t="shared" si="3"/>
        <v>678.23257317761227</v>
      </c>
    </row>
    <row r="215" spans="1:2" x14ac:dyDescent="0.35">
      <c r="A215">
        <v>215</v>
      </c>
      <c r="B215" s="11">
        <f t="shared" si="3"/>
        <v>623.89257317761223</v>
      </c>
    </row>
    <row r="216" spans="1:2" x14ac:dyDescent="0.35">
      <c r="A216">
        <v>216</v>
      </c>
      <c r="B216" s="11">
        <f t="shared" si="3"/>
        <v>569.5525731776122</v>
      </c>
    </row>
    <row r="217" spans="1:2" x14ac:dyDescent="0.35">
      <c r="A217">
        <v>217</v>
      </c>
      <c r="B217" s="11">
        <f t="shared" si="3"/>
        <v>515.21257317761217</v>
      </c>
    </row>
    <row r="218" spans="1:2" x14ac:dyDescent="0.35">
      <c r="A218">
        <v>218</v>
      </c>
      <c r="B218" s="11">
        <f t="shared" si="3"/>
        <v>460.87257317761214</v>
      </c>
    </row>
    <row r="219" spans="1:2" x14ac:dyDescent="0.35">
      <c r="A219">
        <v>219</v>
      </c>
      <c r="B219" s="11">
        <f t="shared" si="3"/>
        <v>406.53257317761211</v>
      </c>
    </row>
    <row r="220" spans="1:2" x14ac:dyDescent="0.35">
      <c r="A220">
        <v>220</v>
      </c>
      <c r="B220" s="11">
        <f t="shared" si="3"/>
        <v>352.19257317761208</v>
      </c>
    </row>
    <row r="221" spans="1:2" x14ac:dyDescent="0.35">
      <c r="A221">
        <v>221</v>
      </c>
      <c r="B221" s="11">
        <f t="shared" si="3"/>
        <v>297.85257317761204</v>
      </c>
    </row>
    <row r="222" spans="1:2" x14ac:dyDescent="0.35">
      <c r="A222">
        <v>222</v>
      </c>
      <c r="B222" s="11">
        <f t="shared" si="3"/>
        <v>243.51257317761204</v>
      </c>
    </row>
    <row r="223" spans="1:2" x14ac:dyDescent="0.35">
      <c r="A223">
        <v>223</v>
      </c>
      <c r="B223" s="11">
        <f t="shared" si="3"/>
        <v>189.17257317761204</v>
      </c>
    </row>
    <row r="224" spans="1:2" x14ac:dyDescent="0.35">
      <c r="A224">
        <v>224</v>
      </c>
      <c r="B224" s="11">
        <f t="shared" si="3"/>
        <v>134.83257317761203</v>
      </c>
    </row>
    <row r="225" spans="1:2" x14ac:dyDescent="0.35">
      <c r="A225">
        <v>225</v>
      </c>
      <c r="B225" s="11">
        <f t="shared" si="3"/>
        <v>80.49257317761203</v>
      </c>
    </row>
    <row r="226" spans="1:2" x14ac:dyDescent="0.35">
      <c r="A226">
        <v>226</v>
      </c>
      <c r="B226" s="11">
        <f t="shared" si="3"/>
        <v>26.152573177612027</v>
      </c>
    </row>
    <row r="227" spans="1:2" x14ac:dyDescent="0.35">
      <c r="A227">
        <v>227</v>
      </c>
      <c r="B227" s="11">
        <f t="shared" si="3"/>
        <v>847.00204269029894</v>
      </c>
    </row>
    <row r="228" spans="1:2" x14ac:dyDescent="0.35">
      <c r="A228">
        <v>228</v>
      </c>
      <c r="B228" s="11">
        <f t="shared" si="3"/>
        <v>792.6620426902989</v>
      </c>
    </row>
    <row r="229" spans="1:2" x14ac:dyDescent="0.35">
      <c r="A229">
        <v>229</v>
      </c>
      <c r="B229" s="11">
        <f t="shared" si="3"/>
        <v>738.32204269029887</v>
      </c>
    </row>
    <row r="230" spans="1:2" x14ac:dyDescent="0.35">
      <c r="A230">
        <v>230</v>
      </c>
      <c r="B230" s="11">
        <f t="shared" si="3"/>
        <v>683.98204269029884</v>
      </c>
    </row>
    <row r="231" spans="1:2" x14ac:dyDescent="0.35">
      <c r="A231">
        <v>231</v>
      </c>
      <c r="B231" s="11">
        <f t="shared" si="3"/>
        <v>629.64204269029881</v>
      </c>
    </row>
    <row r="232" spans="1:2" x14ac:dyDescent="0.35">
      <c r="A232">
        <v>232</v>
      </c>
      <c r="B232" s="11">
        <f t="shared" si="3"/>
        <v>575.30204269029878</v>
      </c>
    </row>
    <row r="233" spans="1:2" x14ac:dyDescent="0.35">
      <c r="A233">
        <v>233</v>
      </c>
      <c r="B233" s="11">
        <f t="shared" si="3"/>
        <v>520.96204269029874</v>
      </c>
    </row>
    <row r="234" spans="1:2" x14ac:dyDescent="0.35">
      <c r="A234">
        <v>234</v>
      </c>
      <c r="B234" s="11">
        <f t="shared" si="3"/>
        <v>466.62204269029871</v>
      </c>
    </row>
    <row r="235" spans="1:2" x14ac:dyDescent="0.35">
      <c r="A235">
        <v>235</v>
      </c>
      <c r="B235" s="11">
        <f t="shared" si="3"/>
        <v>412.28204269029868</v>
      </c>
    </row>
    <row r="236" spans="1:2" x14ac:dyDescent="0.35">
      <c r="A236">
        <v>236</v>
      </c>
      <c r="B236" s="11">
        <f t="shared" si="3"/>
        <v>357.94204269029865</v>
      </c>
    </row>
    <row r="237" spans="1:2" x14ac:dyDescent="0.35">
      <c r="A237">
        <v>237</v>
      </c>
      <c r="B237" s="11">
        <f t="shared" si="3"/>
        <v>303.60204269029862</v>
      </c>
    </row>
    <row r="238" spans="1:2" x14ac:dyDescent="0.35">
      <c r="A238">
        <v>238</v>
      </c>
      <c r="B238" s="11">
        <f t="shared" si="3"/>
        <v>249.26204269029861</v>
      </c>
    </row>
    <row r="239" spans="1:2" x14ac:dyDescent="0.35">
      <c r="A239">
        <v>239</v>
      </c>
      <c r="B239" s="11">
        <f t="shared" si="3"/>
        <v>194.92204269029861</v>
      </c>
    </row>
    <row r="240" spans="1:2" x14ac:dyDescent="0.35">
      <c r="A240">
        <v>240</v>
      </c>
      <c r="B240" s="11">
        <f t="shared" si="3"/>
        <v>140.58204269029861</v>
      </c>
    </row>
    <row r="241" spans="1:2" x14ac:dyDescent="0.35">
      <c r="A241">
        <v>241</v>
      </c>
      <c r="B241" s="11">
        <f t="shared" si="3"/>
        <v>86.242042690298604</v>
      </c>
    </row>
    <row r="242" spans="1:2" x14ac:dyDescent="0.35">
      <c r="A242">
        <v>242</v>
      </c>
      <c r="B242" s="11">
        <f t="shared" si="3"/>
        <v>31.9020426902986</v>
      </c>
    </row>
    <row r="243" spans="1:2" x14ac:dyDescent="0.35">
      <c r="A243">
        <v>243</v>
      </c>
      <c r="B243" s="11">
        <f t="shared" si="3"/>
        <v>852.75151220298551</v>
      </c>
    </row>
    <row r="244" spans="1:2" x14ac:dyDescent="0.35">
      <c r="A244">
        <v>244</v>
      </c>
      <c r="B244" s="11">
        <f t="shared" si="3"/>
        <v>798.41151220298548</v>
      </c>
    </row>
    <row r="245" spans="1:2" x14ac:dyDescent="0.35">
      <c r="A245">
        <v>245</v>
      </c>
      <c r="B245" s="11">
        <f t="shared" si="3"/>
        <v>744.07151220298545</v>
      </c>
    </row>
    <row r="246" spans="1:2" x14ac:dyDescent="0.35">
      <c r="A246">
        <v>246</v>
      </c>
      <c r="B246" s="11">
        <f t="shared" si="3"/>
        <v>689.73151220298541</v>
      </c>
    </row>
    <row r="247" spans="1:2" x14ac:dyDescent="0.35">
      <c r="A247">
        <v>247</v>
      </c>
      <c r="B247" s="11">
        <f t="shared" si="3"/>
        <v>635.39151220298538</v>
      </c>
    </row>
    <row r="248" spans="1:2" x14ac:dyDescent="0.35">
      <c r="A248">
        <v>248</v>
      </c>
      <c r="B248" s="11">
        <f t="shared" si="3"/>
        <v>581.05151220298535</v>
      </c>
    </row>
    <row r="249" spans="1:2" x14ac:dyDescent="0.35">
      <c r="A249">
        <v>249</v>
      </c>
      <c r="B249" s="11">
        <f t="shared" si="3"/>
        <v>526.71151220298532</v>
      </c>
    </row>
    <row r="250" spans="1:2" x14ac:dyDescent="0.35">
      <c r="A250">
        <v>250</v>
      </c>
      <c r="B250" s="11">
        <f t="shared" si="3"/>
        <v>472.37151220298529</v>
      </c>
    </row>
    <row r="251" spans="1:2" x14ac:dyDescent="0.35">
      <c r="A251">
        <v>251</v>
      </c>
      <c r="B251" s="11">
        <f t="shared" si="3"/>
        <v>418.03151220298525</v>
      </c>
    </row>
    <row r="252" spans="1:2" x14ac:dyDescent="0.35">
      <c r="A252">
        <v>252</v>
      </c>
      <c r="B252" s="11">
        <f t="shared" si="3"/>
        <v>363.69151220298522</v>
      </c>
    </row>
    <row r="253" spans="1:2" x14ac:dyDescent="0.35">
      <c r="A253">
        <v>253</v>
      </c>
      <c r="B253" s="11">
        <f t="shared" si="3"/>
        <v>309.35151220298519</v>
      </c>
    </row>
    <row r="254" spans="1:2" x14ac:dyDescent="0.35">
      <c r="A254">
        <v>254</v>
      </c>
      <c r="B254" s="11">
        <f t="shared" si="3"/>
        <v>255.01151220298519</v>
      </c>
    </row>
    <row r="255" spans="1:2" x14ac:dyDescent="0.35">
      <c r="A255">
        <v>255</v>
      </c>
      <c r="B255" s="11">
        <f t="shared" si="3"/>
        <v>200.67151220298518</v>
      </c>
    </row>
    <row r="256" spans="1:2" x14ac:dyDescent="0.35">
      <c r="A256">
        <v>256</v>
      </c>
      <c r="B256" s="11">
        <f t="shared" si="3"/>
        <v>146.33151220298518</v>
      </c>
    </row>
    <row r="257" spans="1:2" x14ac:dyDescent="0.35">
      <c r="A257">
        <v>257</v>
      </c>
      <c r="B257" s="11">
        <f t="shared" si="3"/>
        <v>91.991512202985177</v>
      </c>
    </row>
    <row r="258" spans="1:2" x14ac:dyDescent="0.35">
      <c r="A258">
        <v>258</v>
      </c>
      <c r="B258" s="11">
        <f t="shared" si="3"/>
        <v>37.651512202985174</v>
      </c>
    </row>
    <row r="259" spans="1:2" x14ac:dyDescent="0.35">
      <c r="A259">
        <v>259</v>
      </c>
      <c r="B259" s="11">
        <f t="shared" ref="B259:B322" si="4">IF((B258-$D$1)&lt;0,B258+$B$1-$D$1,B258-$D$1)</f>
        <v>858.50098171567208</v>
      </c>
    </row>
    <row r="260" spans="1:2" x14ac:dyDescent="0.35">
      <c r="A260">
        <v>260</v>
      </c>
      <c r="B260" s="11">
        <f t="shared" si="4"/>
        <v>804.16098171567205</v>
      </c>
    </row>
    <row r="261" spans="1:2" x14ac:dyDescent="0.35">
      <c r="A261">
        <v>261</v>
      </c>
      <c r="B261" s="11">
        <f t="shared" si="4"/>
        <v>749.82098171567202</v>
      </c>
    </row>
    <row r="262" spans="1:2" x14ac:dyDescent="0.35">
      <c r="A262">
        <v>262</v>
      </c>
      <c r="B262" s="11">
        <f t="shared" si="4"/>
        <v>695.48098171567199</v>
      </c>
    </row>
    <row r="263" spans="1:2" x14ac:dyDescent="0.35">
      <c r="A263">
        <v>263</v>
      </c>
      <c r="B263" s="11">
        <f t="shared" si="4"/>
        <v>641.14098171567196</v>
      </c>
    </row>
    <row r="264" spans="1:2" x14ac:dyDescent="0.35">
      <c r="A264">
        <v>264</v>
      </c>
      <c r="B264" s="11">
        <f t="shared" si="4"/>
        <v>586.80098171567192</v>
      </c>
    </row>
    <row r="265" spans="1:2" x14ac:dyDescent="0.35">
      <c r="A265">
        <v>265</v>
      </c>
      <c r="B265" s="11">
        <f t="shared" si="4"/>
        <v>532.46098171567189</v>
      </c>
    </row>
    <row r="266" spans="1:2" x14ac:dyDescent="0.35">
      <c r="A266">
        <v>266</v>
      </c>
      <c r="B266" s="11">
        <f t="shared" si="4"/>
        <v>478.12098171567186</v>
      </c>
    </row>
    <row r="267" spans="1:2" x14ac:dyDescent="0.35">
      <c r="A267">
        <v>267</v>
      </c>
      <c r="B267" s="11">
        <f t="shared" si="4"/>
        <v>423.78098171567183</v>
      </c>
    </row>
    <row r="268" spans="1:2" x14ac:dyDescent="0.35">
      <c r="A268">
        <v>268</v>
      </c>
      <c r="B268" s="11">
        <f t="shared" si="4"/>
        <v>369.4409817156718</v>
      </c>
    </row>
    <row r="269" spans="1:2" x14ac:dyDescent="0.35">
      <c r="A269">
        <v>269</v>
      </c>
      <c r="B269" s="11">
        <f t="shared" si="4"/>
        <v>315.10098171567176</v>
      </c>
    </row>
    <row r="270" spans="1:2" x14ac:dyDescent="0.35">
      <c r="A270">
        <v>270</v>
      </c>
      <c r="B270" s="11">
        <f t="shared" si="4"/>
        <v>260.76098171567173</v>
      </c>
    </row>
    <row r="271" spans="1:2" x14ac:dyDescent="0.35">
      <c r="A271">
        <v>271</v>
      </c>
      <c r="B271" s="11">
        <f t="shared" si="4"/>
        <v>206.42098171567173</v>
      </c>
    </row>
    <row r="272" spans="1:2" x14ac:dyDescent="0.35">
      <c r="A272">
        <v>272</v>
      </c>
      <c r="B272" s="11">
        <f t="shared" si="4"/>
        <v>152.08098171567173</v>
      </c>
    </row>
    <row r="273" spans="1:2" x14ac:dyDescent="0.35">
      <c r="A273">
        <v>273</v>
      </c>
      <c r="B273" s="11">
        <f t="shared" si="4"/>
        <v>97.740981715671722</v>
      </c>
    </row>
    <row r="274" spans="1:2" x14ac:dyDescent="0.35">
      <c r="A274">
        <v>274</v>
      </c>
      <c r="B274" s="11">
        <f t="shared" si="4"/>
        <v>43.400981715671719</v>
      </c>
    </row>
    <row r="275" spans="1:2" x14ac:dyDescent="0.35">
      <c r="A275">
        <v>275</v>
      </c>
      <c r="B275" s="11">
        <f t="shared" si="4"/>
        <v>864.25045122835866</v>
      </c>
    </row>
    <row r="276" spans="1:2" x14ac:dyDescent="0.35">
      <c r="A276">
        <v>276</v>
      </c>
      <c r="B276" s="11">
        <f t="shared" si="4"/>
        <v>809.91045122835862</v>
      </c>
    </row>
    <row r="277" spans="1:2" x14ac:dyDescent="0.35">
      <c r="A277">
        <v>277</v>
      </c>
      <c r="B277" s="11">
        <f t="shared" si="4"/>
        <v>755.57045122835859</v>
      </c>
    </row>
    <row r="278" spans="1:2" x14ac:dyDescent="0.35">
      <c r="A278">
        <v>278</v>
      </c>
      <c r="B278" s="11">
        <f t="shared" si="4"/>
        <v>701.23045122835856</v>
      </c>
    </row>
    <row r="279" spans="1:2" x14ac:dyDescent="0.35">
      <c r="A279">
        <v>279</v>
      </c>
      <c r="B279" s="11">
        <f t="shared" si="4"/>
        <v>646.89045122835853</v>
      </c>
    </row>
    <row r="280" spans="1:2" x14ac:dyDescent="0.35">
      <c r="A280">
        <v>280</v>
      </c>
      <c r="B280" s="11">
        <f t="shared" si="4"/>
        <v>592.5504512283585</v>
      </c>
    </row>
    <row r="281" spans="1:2" x14ac:dyDescent="0.35">
      <c r="A281">
        <v>281</v>
      </c>
      <c r="B281" s="11">
        <f t="shared" si="4"/>
        <v>538.21045122835847</v>
      </c>
    </row>
    <row r="282" spans="1:2" x14ac:dyDescent="0.35">
      <c r="A282">
        <v>282</v>
      </c>
      <c r="B282" s="11">
        <f t="shared" si="4"/>
        <v>483.87045122835843</v>
      </c>
    </row>
    <row r="283" spans="1:2" x14ac:dyDescent="0.35">
      <c r="A283">
        <v>283</v>
      </c>
      <c r="B283" s="11">
        <f t="shared" si="4"/>
        <v>429.5304512283584</v>
      </c>
    </row>
    <row r="284" spans="1:2" x14ac:dyDescent="0.35">
      <c r="A284">
        <v>284</v>
      </c>
      <c r="B284" s="11">
        <f t="shared" si="4"/>
        <v>375.19045122835837</v>
      </c>
    </row>
    <row r="285" spans="1:2" x14ac:dyDescent="0.35">
      <c r="A285">
        <v>285</v>
      </c>
      <c r="B285" s="11">
        <f t="shared" si="4"/>
        <v>320.85045122835834</v>
      </c>
    </row>
    <row r="286" spans="1:2" x14ac:dyDescent="0.35">
      <c r="A286">
        <v>286</v>
      </c>
      <c r="B286" s="11">
        <f t="shared" si="4"/>
        <v>266.51045122835831</v>
      </c>
    </row>
    <row r="287" spans="1:2" x14ac:dyDescent="0.35">
      <c r="A287">
        <v>287</v>
      </c>
      <c r="B287" s="11">
        <f t="shared" si="4"/>
        <v>212.1704512283583</v>
      </c>
    </row>
    <row r="288" spans="1:2" x14ac:dyDescent="0.35">
      <c r="A288">
        <v>288</v>
      </c>
      <c r="B288" s="11">
        <f t="shared" si="4"/>
        <v>157.8304512283583</v>
      </c>
    </row>
    <row r="289" spans="1:2" x14ac:dyDescent="0.35">
      <c r="A289">
        <v>289</v>
      </c>
      <c r="B289" s="11">
        <f t="shared" si="4"/>
        <v>103.4904512283583</v>
      </c>
    </row>
    <row r="290" spans="1:2" x14ac:dyDescent="0.35">
      <c r="A290">
        <v>290</v>
      </c>
      <c r="B290" s="11">
        <f t="shared" si="4"/>
        <v>49.150451228358293</v>
      </c>
    </row>
    <row r="291" spans="1:2" x14ac:dyDescent="0.35">
      <c r="A291">
        <v>291</v>
      </c>
      <c r="B291" s="11">
        <f t="shared" si="4"/>
        <v>869.99992074104523</v>
      </c>
    </row>
    <row r="292" spans="1:2" x14ac:dyDescent="0.35">
      <c r="A292">
        <v>292</v>
      </c>
      <c r="B292" s="11">
        <f t="shared" si="4"/>
        <v>815.6599207410452</v>
      </c>
    </row>
    <row r="293" spans="1:2" x14ac:dyDescent="0.35">
      <c r="A293">
        <v>293</v>
      </c>
      <c r="B293" s="11">
        <f t="shared" si="4"/>
        <v>761.31992074104517</v>
      </c>
    </row>
    <row r="294" spans="1:2" x14ac:dyDescent="0.35">
      <c r="A294">
        <v>294</v>
      </c>
      <c r="B294" s="11">
        <f t="shared" si="4"/>
        <v>706.97992074104513</v>
      </c>
    </row>
    <row r="295" spans="1:2" x14ac:dyDescent="0.35">
      <c r="A295">
        <v>295</v>
      </c>
      <c r="B295" s="11">
        <f t="shared" si="4"/>
        <v>652.6399207410451</v>
      </c>
    </row>
    <row r="296" spans="1:2" x14ac:dyDescent="0.35">
      <c r="A296">
        <v>296</v>
      </c>
      <c r="B296" s="11">
        <f t="shared" si="4"/>
        <v>598.29992074104507</v>
      </c>
    </row>
    <row r="297" spans="1:2" x14ac:dyDescent="0.35">
      <c r="A297">
        <v>297</v>
      </c>
      <c r="B297" s="11">
        <f t="shared" si="4"/>
        <v>543.95992074104504</v>
      </c>
    </row>
    <row r="298" spans="1:2" x14ac:dyDescent="0.35">
      <c r="A298">
        <v>298</v>
      </c>
      <c r="B298" s="11">
        <f t="shared" si="4"/>
        <v>489.61992074104501</v>
      </c>
    </row>
    <row r="299" spans="1:2" x14ac:dyDescent="0.35">
      <c r="A299">
        <v>299</v>
      </c>
      <c r="B299" s="11">
        <f t="shared" si="4"/>
        <v>435.27992074104498</v>
      </c>
    </row>
    <row r="300" spans="1:2" x14ac:dyDescent="0.35">
      <c r="A300">
        <v>300</v>
      </c>
      <c r="B300" s="11">
        <f t="shared" si="4"/>
        <v>380.93992074104494</v>
      </c>
    </row>
    <row r="301" spans="1:2" x14ac:dyDescent="0.35">
      <c r="A301">
        <v>301</v>
      </c>
      <c r="B301" s="11">
        <f t="shared" si="4"/>
        <v>326.59992074104491</v>
      </c>
    </row>
    <row r="302" spans="1:2" x14ac:dyDescent="0.35">
      <c r="A302">
        <v>302</v>
      </c>
      <c r="B302" s="11">
        <f t="shared" si="4"/>
        <v>272.25992074104488</v>
      </c>
    </row>
    <row r="303" spans="1:2" x14ac:dyDescent="0.35">
      <c r="A303">
        <v>303</v>
      </c>
      <c r="B303" s="11">
        <f t="shared" si="4"/>
        <v>217.91992074104488</v>
      </c>
    </row>
    <row r="304" spans="1:2" x14ac:dyDescent="0.35">
      <c r="A304">
        <v>304</v>
      </c>
      <c r="B304" s="11">
        <f t="shared" si="4"/>
        <v>163.57992074104487</v>
      </c>
    </row>
    <row r="305" spans="1:2" x14ac:dyDescent="0.35">
      <c r="A305">
        <v>305</v>
      </c>
      <c r="B305" s="11">
        <f t="shared" si="4"/>
        <v>109.23992074104487</v>
      </c>
    </row>
    <row r="306" spans="1:2" x14ac:dyDescent="0.35">
      <c r="A306">
        <v>306</v>
      </c>
      <c r="B306" s="11">
        <f t="shared" si="4"/>
        <v>54.899920741044866</v>
      </c>
    </row>
    <row r="307" spans="1:2" x14ac:dyDescent="0.35">
      <c r="A307">
        <v>307</v>
      </c>
      <c r="B307" s="11">
        <f t="shared" si="4"/>
        <v>0.55992074104486278</v>
      </c>
    </row>
    <row r="308" spans="1:2" x14ac:dyDescent="0.35">
      <c r="A308">
        <v>308</v>
      </c>
      <c r="B308" s="11">
        <f t="shared" si="4"/>
        <v>821.40939025373177</v>
      </c>
    </row>
    <row r="309" spans="1:2" x14ac:dyDescent="0.35">
      <c r="A309">
        <v>309</v>
      </c>
      <c r="B309" s="11">
        <f t="shared" si="4"/>
        <v>767.06939025373174</v>
      </c>
    </row>
    <row r="310" spans="1:2" x14ac:dyDescent="0.35">
      <c r="A310">
        <v>310</v>
      </c>
      <c r="B310" s="11">
        <f t="shared" si="4"/>
        <v>712.72939025373171</v>
      </c>
    </row>
    <row r="311" spans="1:2" x14ac:dyDescent="0.35">
      <c r="A311">
        <v>311</v>
      </c>
      <c r="B311" s="11">
        <f t="shared" si="4"/>
        <v>658.38939025373168</v>
      </c>
    </row>
    <row r="312" spans="1:2" x14ac:dyDescent="0.35">
      <c r="A312">
        <v>312</v>
      </c>
      <c r="B312" s="11">
        <f t="shared" si="4"/>
        <v>604.04939025373164</v>
      </c>
    </row>
    <row r="313" spans="1:2" x14ac:dyDescent="0.35">
      <c r="A313">
        <v>313</v>
      </c>
      <c r="B313" s="11">
        <f t="shared" si="4"/>
        <v>549.70939025373161</v>
      </c>
    </row>
    <row r="314" spans="1:2" x14ac:dyDescent="0.35">
      <c r="A314">
        <v>314</v>
      </c>
      <c r="B314" s="11">
        <f t="shared" si="4"/>
        <v>495.36939025373158</v>
      </c>
    </row>
    <row r="315" spans="1:2" x14ac:dyDescent="0.35">
      <c r="A315">
        <v>315</v>
      </c>
      <c r="B315" s="11">
        <f t="shared" si="4"/>
        <v>441.02939025373155</v>
      </c>
    </row>
    <row r="316" spans="1:2" x14ac:dyDescent="0.35">
      <c r="A316">
        <v>316</v>
      </c>
      <c r="B316" s="11">
        <f t="shared" si="4"/>
        <v>386.68939025373152</v>
      </c>
    </row>
    <row r="317" spans="1:2" x14ac:dyDescent="0.35">
      <c r="A317">
        <v>317</v>
      </c>
      <c r="B317" s="11">
        <f t="shared" si="4"/>
        <v>332.34939025373149</v>
      </c>
    </row>
    <row r="318" spans="1:2" x14ac:dyDescent="0.35">
      <c r="A318">
        <v>318</v>
      </c>
      <c r="B318" s="11">
        <f t="shared" si="4"/>
        <v>278.00939025373145</v>
      </c>
    </row>
    <row r="319" spans="1:2" x14ac:dyDescent="0.35">
      <c r="A319">
        <v>319</v>
      </c>
      <c r="B319" s="11">
        <f t="shared" si="4"/>
        <v>223.66939025373145</v>
      </c>
    </row>
    <row r="320" spans="1:2" x14ac:dyDescent="0.35">
      <c r="A320">
        <v>320</v>
      </c>
      <c r="B320" s="11">
        <f t="shared" si="4"/>
        <v>169.32939025373145</v>
      </c>
    </row>
    <row r="321" spans="1:2" x14ac:dyDescent="0.35">
      <c r="A321">
        <v>321</v>
      </c>
      <c r="B321" s="11">
        <f t="shared" si="4"/>
        <v>114.98939025373144</v>
      </c>
    </row>
    <row r="322" spans="1:2" x14ac:dyDescent="0.35">
      <c r="A322">
        <v>322</v>
      </c>
      <c r="B322" s="11">
        <f t="shared" si="4"/>
        <v>60.64939025373144</v>
      </c>
    </row>
    <row r="323" spans="1:2" x14ac:dyDescent="0.35">
      <c r="A323">
        <v>323</v>
      </c>
      <c r="B323" s="11">
        <f t="shared" ref="B323:B365" si="5">IF((B322-$D$1)&lt;0,B322+$B$1-$D$1,B322-$D$1)</f>
        <v>6.3093902537314364</v>
      </c>
    </row>
    <row r="324" spans="1:2" x14ac:dyDescent="0.35">
      <c r="A324">
        <v>324</v>
      </c>
      <c r="B324" s="11">
        <f t="shared" si="5"/>
        <v>827.15885976641835</v>
      </c>
    </row>
    <row r="325" spans="1:2" x14ac:dyDescent="0.35">
      <c r="A325">
        <v>325</v>
      </c>
      <c r="B325" s="11">
        <f t="shared" si="5"/>
        <v>772.81885976641831</v>
      </c>
    </row>
    <row r="326" spans="1:2" x14ac:dyDescent="0.35">
      <c r="A326">
        <v>326</v>
      </c>
      <c r="B326" s="11">
        <f t="shared" si="5"/>
        <v>718.47885976641828</v>
      </c>
    </row>
    <row r="327" spans="1:2" x14ac:dyDescent="0.35">
      <c r="A327">
        <v>327</v>
      </c>
      <c r="B327" s="11">
        <f t="shared" si="5"/>
        <v>664.13885976641825</v>
      </c>
    </row>
    <row r="328" spans="1:2" x14ac:dyDescent="0.35">
      <c r="A328">
        <v>328</v>
      </c>
      <c r="B328" s="11">
        <f t="shared" si="5"/>
        <v>609.79885976641822</v>
      </c>
    </row>
    <row r="329" spans="1:2" x14ac:dyDescent="0.35">
      <c r="A329">
        <v>329</v>
      </c>
      <c r="B329" s="11">
        <f t="shared" si="5"/>
        <v>555.45885976641819</v>
      </c>
    </row>
    <row r="330" spans="1:2" x14ac:dyDescent="0.35">
      <c r="A330">
        <v>330</v>
      </c>
      <c r="B330" s="11">
        <f t="shared" si="5"/>
        <v>501.11885976641815</v>
      </c>
    </row>
    <row r="331" spans="1:2" x14ac:dyDescent="0.35">
      <c r="A331">
        <v>331</v>
      </c>
      <c r="B331" s="11">
        <f t="shared" si="5"/>
        <v>446.77885976641812</v>
      </c>
    </row>
    <row r="332" spans="1:2" x14ac:dyDescent="0.35">
      <c r="A332">
        <v>332</v>
      </c>
      <c r="B332" s="11">
        <f t="shared" si="5"/>
        <v>392.43885976641809</v>
      </c>
    </row>
    <row r="333" spans="1:2" x14ac:dyDescent="0.35">
      <c r="A333">
        <v>333</v>
      </c>
      <c r="B333" s="11">
        <f t="shared" si="5"/>
        <v>338.09885976641806</v>
      </c>
    </row>
    <row r="334" spans="1:2" x14ac:dyDescent="0.35">
      <c r="A334">
        <v>334</v>
      </c>
      <c r="B334" s="11">
        <f t="shared" si="5"/>
        <v>283.75885976641803</v>
      </c>
    </row>
    <row r="335" spans="1:2" x14ac:dyDescent="0.35">
      <c r="A335">
        <v>335</v>
      </c>
      <c r="B335" s="11">
        <f t="shared" si="5"/>
        <v>229.41885976641802</v>
      </c>
    </row>
    <row r="336" spans="1:2" x14ac:dyDescent="0.35">
      <c r="A336">
        <v>336</v>
      </c>
      <c r="B336" s="11">
        <f t="shared" si="5"/>
        <v>175.07885976641802</v>
      </c>
    </row>
    <row r="337" spans="1:2" x14ac:dyDescent="0.35">
      <c r="A337">
        <v>337</v>
      </c>
      <c r="B337" s="11">
        <f t="shared" si="5"/>
        <v>120.73885976641802</v>
      </c>
    </row>
    <row r="338" spans="1:2" x14ac:dyDescent="0.35">
      <c r="A338">
        <v>338</v>
      </c>
      <c r="B338" s="11">
        <f t="shared" si="5"/>
        <v>66.398859766418013</v>
      </c>
    </row>
    <row r="339" spans="1:2" x14ac:dyDescent="0.35">
      <c r="A339">
        <v>339</v>
      </c>
      <c r="B339" s="11">
        <f t="shared" si="5"/>
        <v>12.05885976641801</v>
      </c>
    </row>
    <row r="340" spans="1:2" x14ac:dyDescent="0.35">
      <c r="A340">
        <v>340</v>
      </c>
      <c r="B340" s="11">
        <f t="shared" si="5"/>
        <v>832.90832927910492</v>
      </c>
    </row>
    <row r="341" spans="1:2" x14ac:dyDescent="0.35">
      <c r="A341">
        <v>341</v>
      </c>
      <c r="B341" s="11">
        <f t="shared" si="5"/>
        <v>778.56832927910489</v>
      </c>
    </row>
    <row r="342" spans="1:2" x14ac:dyDescent="0.35">
      <c r="A342">
        <v>342</v>
      </c>
      <c r="B342" s="11">
        <f t="shared" si="5"/>
        <v>724.22832927910486</v>
      </c>
    </row>
    <row r="343" spans="1:2" x14ac:dyDescent="0.35">
      <c r="A343">
        <v>343</v>
      </c>
      <c r="B343" s="11">
        <f t="shared" si="5"/>
        <v>669.88832927910482</v>
      </c>
    </row>
    <row r="344" spans="1:2" x14ac:dyDescent="0.35">
      <c r="A344">
        <v>344</v>
      </c>
      <c r="B344" s="11">
        <f t="shared" si="5"/>
        <v>615.54832927910479</v>
      </c>
    </row>
    <row r="345" spans="1:2" x14ac:dyDescent="0.35">
      <c r="A345">
        <v>345</v>
      </c>
      <c r="B345" s="11">
        <f t="shared" si="5"/>
        <v>561.20832927910476</v>
      </c>
    </row>
    <row r="346" spans="1:2" x14ac:dyDescent="0.35">
      <c r="A346">
        <v>346</v>
      </c>
      <c r="B346" s="11">
        <f t="shared" si="5"/>
        <v>506.86832927910473</v>
      </c>
    </row>
    <row r="347" spans="1:2" x14ac:dyDescent="0.35">
      <c r="A347">
        <v>347</v>
      </c>
      <c r="B347" s="11">
        <f t="shared" si="5"/>
        <v>452.5283292791047</v>
      </c>
    </row>
    <row r="348" spans="1:2" x14ac:dyDescent="0.35">
      <c r="A348">
        <v>348</v>
      </c>
      <c r="B348" s="11">
        <f t="shared" si="5"/>
        <v>398.18832927910466</v>
      </c>
    </row>
    <row r="349" spans="1:2" x14ac:dyDescent="0.35">
      <c r="A349">
        <v>349</v>
      </c>
      <c r="B349" s="11">
        <f t="shared" si="5"/>
        <v>343.84832927910463</v>
      </c>
    </row>
    <row r="350" spans="1:2" x14ac:dyDescent="0.35">
      <c r="A350">
        <v>350</v>
      </c>
      <c r="B350" s="11">
        <f t="shared" si="5"/>
        <v>289.5083292791046</v>
      </c>
    </row>
    <row r="351" spans="1:2" x14ac:dyDescent="0.35">
      <c r="A351">
        <v>351</v>
      </c>
      <c r="B351" s="11">
        <f t="shared" si="5"/>
        <v>235.1683292791046</v>
      </c>
    </row>
    <row r="352" spans="1:2" x14ac:dyDescent="0.35">
      <c r="A352">
        <v>352</v>
      </c>
      <c r="B352" s="11">
        <f t="shared" si="5"/>
        <v>180.82832927910459</v>
      </c>
    </row>
    <row r="353" spans="1:2" x14ac:dyDescent="0.35">
      <c r="A353">
        <v>353</v>
      </c>
      <c r="B353" s="11">
        <f t="shared" si="5"/>
        <v>126.48832927910459</v>
      </c>
    </row>
    <row r="354" spans="1:2" x14ac:dyDescent="0.35">
      <c r="A354">
        <v>354</v>
      </c>
      <c r="B354" s="11">
        <f t="shared" si="5"/>
        <v>72.148329279104587</v>
      </c>
    </row>
    <row r="355" spans="1:2" x14ac:dyDescent="0.35">
      <c r="A355">
        <v>355</v>
      </c>
      <c r="B355" s="11">
        <f t="shared" si="5"/>
        <v>17.808329279104584</v>
      </c>
    </row>
    <row r="356" spans="1:2" x14ac:dyDescent="0.35">
      <c r="A356">
        <v>356</v>
      </c>
      <c r="B356" s="11">
        <f t="shared" si="5"/>
        <v>838.65779879179149</v>
      </c>
    </row>
    <row r="357" spans="1:2" x14ac:dyDescent="0.35">
      <c r="A357">
        <v>357</v>
      </c>
      <c r="B357" s="11">
        <f t="shared" si="5"/>
        <v>784.31779879179146</v>
      </c>
    </row>
    <row r="358" spans="1:2" x14ac:dyDescent="0.35">
      <c r="A358">
        <v>358</v>
      </c>
      <c r="B358" s="11">
        <f t="shared" si="5"/>
        <v>729.97779879179143</v>
      </c>
    </row>
    <row r="359" spans="1:2" x14ac:dyDescent="0.35">
      <c r="A359">
        <v>359</v>
      </c>
      <c r="B359" s="11">
        <f t="shared" si="5"/>
        <v>675.6377987917914</v>
      </c>
    </row>
    <row r="360" spans="1:2" x14ac:dyDescent="0.35">
      <c r="A360">
        <v>360</v>
      </c>
      <c r="B360" s="11">
        <f t="shared" si="5"/>
        <v>621.29779879179137</v>
      </c>
    </row>
    <row r="361" spans="1:2" x14ac:dyDescent="0.35">
      <c r="A361">
        <v>361</v>
      </c>
      <c r="B361" s="11">
        <f t="shared" si="5"/>
        <v>566.95779879179133</v>
      </c>
    </row>
    <row r="362" spans="1:2" x14ac:dyDescent="0.35">
      <c r="A362">
        <v>362</v>
      </c>
      <c r="B362" s="11">
        <f t="shared" si="5"/>
        <v>512.6177987917913</v>
      </c>
    </row>
    <row r="363" spans="1:2" x14ac:dyDescent="0.35">
      <c r="A363">
        <v>363</v>
      </c>
      <c r="B363" s="11">
        <f t="shared" si="5"/>
        <v>458.27779879179127</v>
      </c>
    </row>
    <row r="364" spans="1:2" x14ac:dyDescent="0.35">
      <c r="A364">
        <v>364</v>
      </c>
      <c r="B364" s="11">
        <f t="shared" si="5"/>
        <v>403.93779879179124</v>
      </c>
    </row>
    <row r="365" spans="1:2" x14ac:dyDescent="0.35">
      <c r="A365">
        <v>365</v>
      </c>
      <c r="B365" s="11">
        <f t="shared" si="5"/>
        <v>349.59779879179121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4D38-8DE6-461E-B915-F4205A2EAF58}">
  <dimension ref="A3:E16"/>
  <sheetViews>
    <sheetView workbookViewId="0">
      <selection activeCell="H14" sqref="H14"/>
    </sheetView>
  </sheetViews>
  <sheetFormatPr defaultRowHeight="14.5" x14ac:dyDescent="0.35"/>
  <cols>
    <col min="2" max="2" width="23.90625" bestFit="1" customWidth="1"/>
    <col min="3" max="3" width="12.1796875" bestFit="1" customWidth="1"/>
  </cols>
  <sheetData>
    <row r="3" spans="1:5" x14ac:dyDescent="0.35">
      <c r="E3" s="3" t="s">
        <v>24</v>
      </c>
    </row>
    <row r="4" spans="1:5" x14ac:dyDescent="0.35">
      <c r="A4" s="14" t="s">
        <v>10</v>
      </c>
      <c r="B4" s="7" t="s">
        <v>11</v>
      </c>
      <c r="C4" s="15">
        <f>'Historical and Strategic Cost'!I6</f>
        <v>19833</v>
      </c>
      <c r="E4" s="9">
        <f>C4/365</f>
        <v>54.336986301369862</v>
      </c>
    </row>
    <row r="5" spans="1:5" x14ac:dyDescent="0.35">
      <c r="A5" s="14" t="s">
        <v>12</v>
      </c>
      <c r="B5" s="7" t="s">
        <v>13</v>
      </c>
      <c r="C5" s="9">
        <f>'Historical and Strategic Cost'!I8</f>
        <v>46.455437158469962</v>
      </c>
    </row>
    <row r="6" spans="1:5" x14ac:dyDescent="0.35">
      <c r="A6" s="14" t="s">
        <v>14</v>
      </c>
      <c r="B6" s="7" t="s">
        <v>15</v>
      </c>
      <c r="C6" s="9">
        <f>'Historical and Strategic Cost'!I7</f>
        <v>170.44172131147542</v>
      </c>
    </row>
    <row r="7" spans="1:5" x14ac:dyDescent="0.35">
      <c r="A7" s="14" t="s">
        <v>16</v>
      </c>
      <c r="B7" s="7" t="s">
        <v>17</v>
      </c>
      <c r="C7" s="16">
        <f>'Historical and Strategic Cost'!H2</f>
        <v>0.19</v>
      </c>
    </row>
    <row r="8" spans="1:5" x14ac:dyDescent="0.35">
      <c r="A8" s="14" t="s">
        <v>29</v>
      </c>
      <c r="B8" s="7" t="s">
        <v>28</v>
      </c>
      <c r="C8" s="17">
        <v>20</v>
      </c>
    </row>
    <row r="9" spans="1:5" x14ac:dyDescent="0.35">
      <c r="A9" s="14" t="s">
        <v>30</v>
      </c>
      <c r="B9" s="7" t="s">
        <v>31</v>
      </c>
      <c r="C9" s="17">
        <v>321.72218547253095</v>
      </c>
    </row>
    <row r="10" spans="1:5" x14ac:dyDescent="0.35">
      <c r="A10" s="1"/>
      <c r="B10" s="1"/>
      <c r="C10" s="1"/>
    </row>
    <row r="11" spans="1:5" x14ac:dyDescent="0.35">
      <c r="A11" s="14" t="s">
        <v>18</v>
      </c>
      <c r="B11" s="5" t="s">
        <v>19</v>
      </c>
      <c r="C11" s="18">
        <v>1050.7109485208655</v>
      </c>
    </row>
    <row r="12" spans="1:5" x14ac:dyDescent="0.35">
      <c r="A12" s="1"/>
      <c r="B12" s="7"/>
      <c r="C12" s="1"/>
    </row>
    <row r="13" spans="1:5" x14ac:dyDescent="0.35">
      <c r="A13" s="1"/>
      <c r="B13" s="7" t="s">
        <v>27</v>
      </c>
      <c r="C13" s="15">
        <f>((C9^2)/(2*C11))*C8</f>
        <v>985.09646988004283</v>
      </c>
    </row>
    <row r="14" spans="1:5" x14ac:dyDescent="0.35">
      <c r="A14" s="1"/>
      <c r="B14" s="7" t="s">
        <v>21</v>
      </c>
      <c r="C14" s="19">
        <f>C4/C11*C6</f>
        <v>3217.2222660563275</v>
      </c>
    </row>
    <row r="15" spans="1:5" x14ac:dyDescent="0.35">
      <c r="A15" s="1"/>
      <c r="B15" s="7" t="s">
        <v>22</v>
      </c>
      <c r="C15" s="15">
        <f>(((C11-C9)^2)/(2*C11))*(C5*C7)</f>
        <v>2232.1252835648556</v>
      </c>
    </row>
    <row r="16" spans="1:5" x14ac:dyDescent="0.35">
      <c r="A16" s="1"/>
      <c r="B16" s="7" t="s">
        <v>23</v>
      </c>
      <c r="C16" s="20">
        <f>SUM(C13:C15)</f>
        <v>6434.4440195012257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A069-4790-495E-BBC3-DDE111616BFE}">
  <dimension ref="A1:D365"/>
  <sheetViews>
    <sheetView workbookViewId="0">
      <selection activeCell="E7" sqref="E7"/>
    </sheetView>
  </sheetViews>
  <sheetFormatPr defaultRowHeight="14.5" x14ac:dyDescent="0.35"/>
  <sheetData>
    <row r="1" spans="1:4" x14ac:dyDescent="0.35">
      <c r="A1">
        <v>1</v>
      </c>
      <c r="B1">
        <v>1050.71</v>
      </c>
      <c r="D1" s="4">
        <v>54.34</v>
      </c>
    </row>
    <row r="2" spans="1:4" x14ac:dyDescent="0.35">
      <c r="A2">
        <v>2</v>
      </c>
      <c r="B2">
        <f>IF((B1-$D$1)&lt;-54.34,B1+$B$1-$D$1,B1-$D$1)</f>
        <v>996.37</v>
      </c>
    </row>
    <row r="3" spans="1:4" x14ac:dyDescent="0.35">
      <c r="A3">
        <v>3</v>
      </c>
      <c r="B3">
        <f t="shared" ref="B3:B66" si="0">IF((B2-$D$1)&lt;-54.34,B2+$B$1-$D$1,B2-$D$1)</f>
        <v>942.03</v>
      </c>
    </row>
    <row r="4" spans="1:4" x14ac:dyDescent="0.35">
      <c r="A4">
        <v>4</v>
      </c>
      <c r="B4">
        <f t="shared" si="0"/>
        <v>887.68999999999994</v>
      </c>
    </row>
    <row r="5" spans="1:4" x14ac:dyDescent="0.35">
      <c r="A5">
        <v>5</v>
      </c>
      <c r="B5">
        <f t="shared" si="0"/>
        <v>833.34999999999991</v>
      </c>
    </row>
    <row r="6" spans="1:4" x14ac:dyDescent="0.35">
      <c r="A6">
        <v>6</v>
      </c>
      <c r="B6">
        <f t="shared" si="0"/>
        <v>779.00999999999988</v>
      </c>
    </row>
    <row r="7" spans="1:4" x14ac:dyDescent="0.35">
      <c r="A7">
        <v>7</v>
      </c>
      <c r="B7">
        <f t="shared" si="0"/>
        <v>724.66999999999985</v>
      </c>
    </row>
    <row r="8" spans="1:4" x14ac:dyDescent="0.35">
      <c r="A8">
        <v>8</v>
      </c>
      <c r="B8">
        <f t="shared" si="0"/>
        <v>670.32999999999981</v>
      </c>
    </row>
    <row r="9" spans="1:4" x14ac:dyDescent="0.35">
      <c r="A9">
        <v>9</v>
      </c>
      <c r="B9">
        <f t="shared" si="0"/>
        <v>615.98999999999978</v>
      </c>
    </row>
    <row r="10" spans="1:4" x14ac:dyDescent="0.35">
      <c r="A10">
        <v>10</v>
      </c>
      <c r="B10">
        <f t="shared" si="0"/>
        <v>561.64999999999975</v>
      </c>
    </row>
    <row r="11" spans="1:4" x14ac:dyDescent="0.35">
      <c r="A11">
        <v>11</v>
      </c>
      <c r="B11">
        <f t="shared" si="0"/>
        <v>507.30999999999972</v>
      </c>
    </row>
    <row r="12" spans="1:4" x14ac:dyDescent="0.35">
      <c r="A12">
        <v>12</v>
      </c>
      <c r="B12">
        <f t="shared" si="0"/>
        <v>452.96999999999969</v>
      </c>
    </row>
    <row r="13" spans="1:4" x14ac:dyDescent="0.35">
      <c r="A13">
        <v>13</v>
      </c>
      <c r="B13">
        <f t="shared" si="0"/>
        <v>398.62999999999965</v>
      </c>
    </row>
    <row r="14" spans="1:4" x14ac:dyDescent="0.35">
      <c r="A14">
        <v>14</v>
      </c>
      <c r="B14">
        <f t="shared" si="0"/>
        <v>344.28999999999962</v>
      </c>
    </row>
    <row r="15" spans="1:4" x14ac:dyDescent="0.35">
      <c r="A15">
        <v>15</v>
      </c>
      <c r="B15">
        <f t="shared" si="0"/>
        <v>289.94999999999959</v>
      </c>
    </row>
    <row r="16" spans="1:4" x14ac:dyDescent="0.35">
      <c r="A16">
        <v>16</v>
      </c>
      <c r="B16">
        <f t="shared" si="0"/>
        <v>235.60999999999959</v>
      </c>
    </row>
    <row r="17" spans="1:2" x14ac:dyDescent="0.35">
      <c r="A17">
        <v>17</v>
      </c>
      <c r="B17">
        <f t="shared" si="0"/>
        <v>181.26999999999958</v>
      </c>
    </row>
    <row r="18" spans="1:2" x14ac:dyDescent="0.35">
      <c r="A18">
        <v>18</v>
      </c>
      <c r="B18">
        <f t="shared" si="0"/>
        <v>126.92999999999958</v>
      </c>
    </row>
    <row r="19" spans="1:2" x14ac:dyDescent="0.35">
      <c r="A19">
        <v>19</v>
      </c>
      <c r="B19">
        <f t="shared" si="0"/>
        <v>72.589999999999577</v>
      </c>
    </row>
    <row r="20" spans="1:2" x14ac:dyDescent="0.35">
      <c r="A20">
        <v>20</v>
      </c>
      <c r="B20">
        <f t="shared" si="0"/>
        <v>18.249999999999574</v>
      </c>
    </row>
    <row r="21" spans="1:2" x14ac:dyDescent="0.35">
      <c r="A21">
        <v>21</v>
      </c>
      <c r="B21">
        <f t="shared" si="0"/>
        <v>-36.09000000000043</v>
      </c>
    </row>
    <row r="22" spans="1:2" x14ac:dyDescent="0.35">
      <c r="A22">
        <v>22</v>
      </c>
      <c r="B22">
        <f t="shared" si="0"/>
        <v>960.27999999999963</v>
      </c>
    </row>
    <row r="23" spans="1:2" x14ac:dyDescent="0.35">
      <c r="A23">
        <v>23</v>
      </c>
      <c r="B23">
        <f t="shared" si="0"/>
        <v>905.9399999999996</v>
      </c>
    </row>
    <row r="24" spans="1:2" x14ac:dyDescent="0.35">
      <c r="A24">
        <v>24</v>
      </c>
      <c r="B24">
        <f t="shared" si="0"/>
        <v>851.59999999999957</v>
      </c>
    </row>
    <row r="25" spans="1:2" x14ac:dyDescent="0.35">
      <c r="A25">
        <v>25</v>
      </c>
      <c r="B25">
        <f t="shared" si="0"/>
        <v>797.25999999999954</v>
      </c>
    </row>
    <row r="26" spans="1:2" x14ac:dyDescent="0.35">
      <c r="A26">
        <v>26</v>
      </c>
      <c r="B26">
        <f t="shared" si="0"/>
        <v>742.9199999999995</v>
      </c>
    </row>
    <row r="27" spans="1:2" x14ac:dyDescent="0.35">
      <c r="A27">
        <v>27</v>
      </c>
      <c r="B27">
        <f t="shared" si="0"/>
        <v>688.57999999999947</v>
      </c>
    </row>
    <row r="28" spans="1:2" x14ac:dyDescent="0.35">
      <c r="A28">
        <v>28</v>
      </c>
      <c r="B28">
        <f t="shared" si="0"/>
        <v>634.23999999999944</v>
      </c>
    </row>
    <row r="29" spans="1:2" x14ac:dyDescent="0.35">
      <c r="A29">
        <v>29</v>
      </c>
      <c r="B29">
        <f t="shared" si="0"/>
        <v>579.89999999999941</v>
      </c>
    </row>
    <row r="30" spans="1:2" x14ac:dyDescent="0.35">
      <c r="A30">
        <v>30</v>
      </c>
      <c r="B30">
        <f t="shared" si="0"/>
        <v>525.55999999999938</v>
      </c>
    </row>
    <row r="31" spans="1:2" x14ac:dyDescent="0.35">
      <c r="A31">
        <v>31</v>
      </c>
      <c r="B31">
        <f t="shared" si="0"/>
        <v>471.21999999999935</v>
      </c>
    </row>
    <row r="32" spans="1:2" x14ac:dyDescent="0.35">
      <c r="A32">
        <v>32</v>
      </c>
      <c r="B32">
        <f t="shared" si="0"/>
        <v>416.87999999999931</v>
      </c>
    </row>
    <row r="33" spans="1:2" x14ac:dyDescent="0.35">
      <c r="A33">
        <v>33</v>
      </c>
      <c r="B33">
        <f t="shared" si="0"/>
        <v>362.53999999999928</v>
      </c>
    </row>
    <row r="34" spans="1:2" x14ac:dyDescent="0.35">
      <c r="A34">
        <v>34</v>
      </c>
      <c r="B34">
        <f t="shared" si="0"/>
        <v>308.19999999999925</v>
      </c>
    </row>
    <row r="35" spans="1:2" x14ac:dyDescent="0.35">
      <c r="A35">
        <v>35</v>
      </c>
      <c r="B35">
        <f t="shared" si="0"/>
        <v>253.85999999999925</v>
      </c>
    </row>
    <row r="36" spans="1:2" x14ac:dyDescent="0.35">
      <c r="A36">
        <v>36</v>
      </c>
      <c r="B36">
        <f t="shared" si="0"/>
        <v>199.51999999999924</v>
      </c>
    </row>
    <row r="37" spans="1:2" x14ac:dyDescent="0.35">
      <c r="A37">
        <v>37</v>
      </c>
      <c r="B37">
        <f t="shared" si="0"/>
        <v>145.17999999999924</v>
      </c>
    </row>
    <row r="38" spans="1:2" x14ac:dyDescent="0.35">
      <c r="A38">
        <v>38</v>
      </c>
      <c r="B38">
        <f t="shared" si="0"/>
        <v>90.839999999999236</v>
      </c>
    </row>
    <row r="39" spans="1:2" x14ac:dyDescent="0.35">
      <c r="A39">
        <v>39</v>
      </c>
      <c r="B39">
        <f t="shared" si="0"/>
        <v>36.499999999999233</v>
      </c>
    </row>
    <row r="40" spans="1:2" x14ac:dyDescent="0.35">
      <c r="A40">
        <v>40</v>
      </c>
      <c r="B40">
        <f t="shared" si="0"/>
        <v>-17.840000000000771</v>
      </c>
    </row>
    <row r="41" spans="1:2" x14ac:dyDescent="0.35">
      <c r="A41">
        <v>41</v>
      </c>
      <c r="B41">
        <f t="shared" si="0"/>
        <v>978.52999999999918</v>
      </c>
    </row>
    <row r="42" spans="1:2" x14ac:dyDescent="0.35">
      <c r="A42">
        <v>42</v>
      </c>
      <c r="B42">
        <f t="shared" si="0"/>
        <v>924.18999999999915</v>
      </c>
    </row>
    <row r="43" spans="1:2" x14ac:dyDescent="0.35">
      <c r="A43">
        <v>43</v>
      </c>
      <c r="B43">
        <f t="shared" si="0"/>
        <v>869.84999999999911</v>
      </c>
    </row>
    <row r="44" spans="1:2" x14ac:dyDescent="0.35">
      <c r="A44">
        <v>44</v>
      </c>
      <c r="B44">
        <f t="shared" si="0"/>
        <v>815.50999999999908</v>
      </c>
    </row>
    <row r="45" spans="1:2" x14ac:dyDescent="0.35">
      <c r="A45">
        <v>45</v>
      </c>
      <c r="B45">
        <f t="shared" si="0"/>
        <v>761.16999999999905</v>
      </c>
    </row>
    <row r="46" spans="1:2" x14ac:dyDescent="0.35">
      <c r="A46">
        <v>46</v>
      </c>
      <c r="B46">
        <f t="shared" si="0"/>
        <v>706.82999999999902</v>
      </c>
    </row>
    <row r="47" spans="1:2" x14ac:dyDescent="0.35">
      <c r="A47">
        <v>47</v>
      </c>
      <c r="B47">
        <f t="shared" si="0"/>
        <v>652.48999999999899</v>
      </c>
    </row>
    <row r="48" spans="1:2" x14ac:dyDescent="0.35">
      <c r="A48">
        <v>48</v>
      </c>
      <c r="B48">
        <f t="shared" si="0"/>
        <v>598.14999999999895</v>
      </c>
    </row>
    <row r="49" spans="1:2" x14ac:dyDescent="0.35">
      <c r="A49">
        <v>49</v>
      </c>
      <c r="B49">
        <f t="shared" si="0"/>
        <v>543.80999999999892</v>
      </c>
    </row>
    <row r="50" spans="1:2" x14ac:dyDescent="0.35">
      <c r="A50">
        <v>50</v>
      </c>
      <c r="B50">
        <f t="shared" si="0"/>
        <v>489.46999999999889</v>
      </c>
    </row>
    <row r="51" spans="1:2" x14ac:dyDescent="0.35">
      <c r="A51">
        <v>51</v>
      </c>
      <c r="B51">
        <f t="shared" si="0"/>
        <v>435.12999999999886</v>
      </c>
    </row>
    <row r="52" spans="1:2" x14ac:dyDescent="0.35">
      <c r="A52">
        <v>52</v>
      </c>
      <c r="B52">
        <f t="shared" si="0"/>
        <v>380.78999999999883</v>
      </c>
    </row>
    <row r="53" spans="1:2" x14ac:dyDescent="0.35">
      <c r="A53">
        <v>53</v>
      </c>
      <c r="B53">
        <f t="shared" si="0"/>
        <v>326.44999999999879</v>
      </c>
    </row>
    <row r="54" spans="1:2" x14ac:dyDescent="0.35">
      <c r="A54">
        <v>54</v>
      </c>
      <c r="B54">
        <f t="shared" si="0"/>
        <v>272.10999999999876</v>
      </c>
    </row>
    <row r="55" spans="1:2" x14ac:dyDescent="0.35">
      <c r="A55">
        <v>55</v>
      </c>
      <c r="B55">
        <f t="shared" si="0"/>
        <v>217.76999999999876</v>
      </c>
    </row>
    <row r="56" spans="1:2" x14ac:dyDescent="0.35">
      <c r="A56">
        <v>56</v>
      </c>
      <c r="B56">
        <f t="shared" si="0"/>
        <v>163.42999999999876</v>
      </c>
    </row>
    <row r="57" spans="1:2" x14ac:dyDescent="0.35">
      <c r="A57">
        <v>57</v>
      </c>
      <c r="B57">
        <f t="shared" si="0"/>
        <v>109.08999999999875</v>
      </c>
    </row>
    <row r="58" spans="1:2" x14ac:dyDescent="0.35">
      <c r="A58">
        <v>58</v>
      </c>
      <c r="B58">
        <f t="shared" si="0"/>
        <v>54.749999999998749</v>
      </c>
    </row>
    <row r="59" spans="1:2" x14ac:dyDescent="0.35">
      <c r="A59">
        <v>59</v>
      </c>
      <c r="B59">
        <f t="shared" si="0"/>
        <v>0.40999999999874603</v>
      </c>
    </row>
    <row r="60" spans="1:2" x14ac:dyDescent="0.35">
      <c r="A60">
        <v>60</v>
      </c>
      <c r="B60">
        <f t="shared" si="0"/>
        <v>-53.930000000001257</v>
      </c>
    </row>
    <row r="61" spans="1:2" x14ac:dyDescent="0.35">
      <c r="A61">
        <v>61</v>
      </c>
      <c r="B61">
        <f t="shared" si="0"/>
        <v>942.4399999999988</v>
      </c>
    </row>
    <row r="62" spans="1:2" x14ac:dyDescent="0.35">
      <c r="A62">
        <v>62</v>
      </c>
      <c r="B62">
        <f t="shared" si="0"/>
        <v>888.09999999999877</v>
      </c>
    </row>
    <row r="63" spans="1:2" x14ac:dyDescent="0.35">
      <c r="A63">
        <v>63</v>
      </c>
      <c r="B63">
        <f t="shared" si="0"/>
        <v>833.75999999999874</v>
      </c>
    </row>
    <row r="64" spans="1:2" x14ac:dyDescent="0.35">
      <c r="A64">
        <v>64</v>
      </c>
      <c r="B64">
        <f t="shared" si="0"/>
        <v>779.41999999999871</v>
      </c>
    </row>
    <row r="65" spans="1:2" x14ac:dyDescent="0.35">
      <c r="A65">
        <v>65</v>
      </c>
      <c r="B65">
        <f t="shared" si="0"/>
        <v>725.07999999999868</v>
      </c>
    </row>
    <row r="66" spans="1:2" x14ac:dyDescent="0.35">
      <c r="A66">
        <v>66</v>
      </c>
      <c r="B66">
        <f t="shared" si="0"/>
        <v>670.73999999999864</v>
      </c>
    </row>
    <row r="67" spans="1:2" x14ac:dyDescent="0.35">
      <c r="A67">
        <v>67</v>
      </c>
      <c r="B67">
        <f t="shared" ref="B67:B130" si="1">IF((B66-$D$1)&lt;-54.34,B66+$B$1-$D$1,B66-$D$1)</f>
        <v>616.39999999999861</v>
      </c>
    </row>
    <row r="68" spans="1:2" x14ac:dyDescent="0.35">
      <c r="A68">
        <v>68</v>
      </c>
      <c r="B68">
        <f t="shared" si="1"/>
        <v>562.05999999999858</v>
      </c>
    </row>
    <row r="69" spans="1:2" x14ac:dyDescent="0.35">
      <c r="A69">
        <v>69</v>
      </c>
      <c r="B69">
        <f t="shared" si="1"/>
        <v>507.71999999999855</v>
      </c>
    </row>
    <row r="70" spans="1:2" x14ac:dyDescent="0.35">
      <c r="A70">
        <v>70</v>
      </c>
      <c r="B70">
        <f t="shared" si="1"/>
        <v>453.37999999999852</v>
      </c>
    </row>
    <row r="71" spans="1:2" x14ac:dyDescent="0.35">
      <c r="A71">
        <v>71</v>
      </c>
      <c r="B71">
        <f t="shared" si="1"/>
        <v>399.03999999999849</v>
      </c>
    </row>
    <row r="72" spans="1:2" x14ac:dyDescent="0.35">
      <c r="A72">
        <v>72</v>
      </c>
      <c r="B72">
        <f t="shared" si="1"/>
        <v>344.69999999999845</v>
      </c>
    </row>
    <row r="73" spans="1:2" x14ac:dyDescent="0.35">
      <c r="A73">
        <v>73</v>
      </c>
      <c r="B73">
        <f t="shared" si="1"/>
        <v>290.35999999999842</v>
      </c>
    </row>
    <row r="74" spans="1:2" x14ac:dyDescent="0.35">
      <c r="A74">
        <v>74</v>
      </c>
      <c r="B74">
        <f t="shared" si="1"/>
        <v>236.01999999999842</v>
      </c>
    </row>
    <row r="75" spans="1:2" x14ac:dyDescent="0.35">
      <c r="A75">
        <v>75</v>
      </c>
      <c r="B75">
        <f t="shared" si="1"/>
        <v>181.67999999999842</v>
      </c>
    </row>
    <row r="76" spans="1:2" x14ac:dyDescent="0.35">
      <c r="A76">
        <v>76</v>
      </c>
      <c r="B76">
        <f t="shared" si="1"/>
        <v>127.33999999999841</v>
      </c>
    </row>
    <row r="77" spans="1:2" x14ac:dyDescent="0.35">
      <c r="A77">
        <v>77</v>
      </c>
      <c r="B77">
        <f t="shared" si="1"/>
        <v>72.999999999998408</v>
      </c>
    </row>
    <row r="78" spans="1:2" x14ac:dyDescent="0.35">
      <c r="A78">
        <v>78</v>
      </c>
      <c r="B78">
        <f t="shared" si="1"/>
        <v>18.659999999998405</v>
      </c>
    </row>
    <row r="79" spans="1:2" x14ac:dyDescent="0.35">
      <c r="A79">
        <v>79</v>
      </c>
      <c r="B79">
        <f t="shared" si="1"/>
        <v>-35.680000000001598</v>
      </c>
    </row>
    <row r="80" spans="1:2" x14ac:dyDescent="0.35">
      <c r="A80">
        <v>80</v>
      </c>
      <c r="B80">
        <f t="shared" si="1"/>
        <v>960.68999999999835</v>
      </c>
    </row>
    <row r="81" spans="1:2" x14ac:dyDescent="0.35">
      <c r="A81">
        <v>81</v>
      </c>
      <c r="B81">
        <f t="shared" si="1"/>
        <v>906.34999999999832</v>
      </c>
    </row>
    <row r="82" spans="1:2" x14ac:dyDescent="0.35">
      <c r="A82">
        <v>82</v>
      </c>
      <c r="B82">
        <f t="shared" si="1"/>
        <v>852.00999999999829</v>
      </c>
    </row>
    <row r="83" spans="1:2" x14ac:dyDescent="0.35">
      <c r="A83">
        <v>83</v>
      </c>
      <c r="B83">
        <f t="shared" si="1"/>
        <v>797.66999999999825</v>
      </c>
    </row>
    <row r="84" spans="1:2" x14ac:dyDescent="0.35">
      <c r="A84">
        <v>84</v>
      </c>
      <c r="B84">
        <f t="shared" si="1"/>
        <v>743.32999999999822</v>
      </c>
    </row>
    <row r="85" spans="1:2" x14ac:dyDescent="0.35">
      <c r="A85">
        <v>85</v>
      </c>
      <c r="B85">
        <f t="shared" si="1"/>
        <v>688.98999999999819</v>
      </c>
    </row>
    <row r="86" spans="1:2" x14ac:dyDescent="0.35">
      <c r="A86">
        <v>86</v>
      </c>
      <c r="B86">
        <f t="shared" si="1"/>
        <v>634.64999999999816</v>
      </c>
    </row>
    <row r="87" spans="1:2" x14ac:dyDescent="0.35">
      <c r="A87">
        <v>87</v>
      </c>
      <c r="B87">
        <f t="shared" si="1"/>
        <v>580.30999999999813</v>
      </c>
    </row>
    <row r="88" spans="1:2" x14ac:dyDescent="0.35">
      <c r="A88">
        <v>88</v>
      </c>
      <c r="B88">
        <f t="shared" si="1"/>
        <v>525.96999999999809</v>
      </c>
    </row>
    <row r="89" spans="1:2" x14ac:dyDescent="0.35">
      <c r="A89">
        <v>89</v>
      </c>
      <c r="B89">
        <f t="shared" si="1"/>
        <v>471.62999999999806</v>
      </c>
    </row>
    <row r="90" spans="1:2" x14ac:dyDescent="0.35">
      <c r="A90">
        <v>90</v>
      </c>
      <c r="B90">
        <f t="shared" si="1"/>
        <v>417.28999999999803</v>
      </c>
    </row>
    <row r="91" spans="1:2" x14ac:dyDescent="0.35">
      <c r="A91">
        <v>91</v>
      </c>
      <c r="B91">
        <f t="shared" si="1"/>
        <v>362.949999999998</v>
      </c>
    </row>
    <row r="92" spans="1:2" x14ac:dyDescent="0.35">
      <c r="A92">
        <v>92</v>
      </c>
      <c r="B92">
        <f t="shared" si="1"/>
        <v>308.60999999999797</v>
      </c>
    </row>
    <row r="93" spans="1:2" x14ac:dyDescent="0.35">
      <c r="A93">
        <v>93</v>
      </c>
      <c r="B93">
        <f t="shared" si="1"/>
        <v>254.26999999999796</v>
      </c>
    </row>
    <row r="94" spans="1:2" x14ac:dyDescent="0.35">
      <c r="A94">
        <v>94</v>
      </c>
      <c r="B94">
        <f t="shared" si="1"/>
        <v>199.92999999999796</v>
      </c>
    </row>
    <row r="95" spans="1:2" x14ac:dyDescent="0.35">
      <c r="A95">
        <v>95</v>
      </c>
      <c r="B95">
        <f t="shared" si="1"/>
        <v>145.58999999999796</v>
      </c>
    </row>
    <row r="96" spans="1:2" x14ac:dyDescent="0.35">
      <c r="A96">
        <v>96</v>
      </c>
      <c r="B96">
        <f t="shared" si="1"/>
        <v>91.249999999997954</v>
      </c>
    </row>
    <row r="97" spans="1:2" x14ac:dyDescent="0.35">
      <c r="A97">
        <v>97</v>
      </c>
      <c r="B97">
        <f t="shared" si="1"/>
        <v>36.90999999999795</v>
      </c>
    </row>
    <row r="98" spans="1:2" x14ac:dyDescent="0.35">
      <c r="A98">
        <v>98</v>
      </c>
      <c r="B98">
        <f t="shared" si="1"/>
        <v>-17.430000000002053</v>
      </c>
    </row>
    <row r="99" spans="1:2" x14ac:dyDescent="0.35">
      <c r="A99">
        <v>99</v>
      </c>
      <c r="B99">
        <f t="shared" si="1"/>
        <v>978.93999999999789</v>
      </c>
    </row>
    <row r="100" spans="1:2" x14ac:dyDescent="0.35">
      <c r="A100">
        <v>100</v>
      </c>
      <c r="B100">
        <f t="shared" si="1"/>
        <v>924.59999999999786</v>
      </c>
    </row>
    <row r="101" spans="1:2" x14ac:dyDescent="0.35">
      <c r="A101">
        <v>101</v>
      </c>
      <c r="B101">
        <f t="shared" si="1"/>
        <v>870.25999999999783</v>
      </c>
    </row>
    <row r="102" spans="1:2" x14ac:dyDescent="0.35">
      <c r="A102">
        <v>102</v>
      </c>
      <c r="B102">
        <f t="shared" si="1"/>
        <v>815.9199999999978</v>
      </c>
    </row>
    <row r="103" spans="1:2" x14ac:dyDescent="0.35">
      <c r="A103">
        <v>103</v>
      </c>
      <c r="B103">
        <f t="shared" si="1"/>
        <v>761.57999999999777</v>
      </c>
    </row>
    <row r="104" spans="1:2" x14ac:dyDescent="0.35">
      <c r="A104">
        <v>104</v>
      </c>
      <c r="B104">
        <f t="shared" si="1"/>
        <v>707.23999999999774</v>
      </c>
    </row>
    <row r="105" spans="1:2" x14ac:dyDescent="0.35">
      <c r="A105">
        <v>105</v>
      </c>
      <c r="B105">
        <f t="shared" si="1"/>
        <v>652.8999999999977</v>
      </c>
    </row>
    <row r="106" spans="1:2" x14ac:dyDescent="0.35">
      <c r="A106">
        <v>106</v>
      </c>
      <c r="B106">
        <f t="shared" si="1"/>
        <v>598.55999999999767</v>
      </c>
    </row>
    <row r="107" spans="1:2" x14ac:dyDescent="0.35">
      <c r="A107">
        <v>107</v>
      </c>
      <c r="B107">
        <f t="shared" si="1"/>
        <v>544.21999999999764</v>
      </c>
    </row>
    <row r="108" spans="1:2" x14ac:dyDescent="0.35">
      <c r="A108">
        <v>108</v>
      </c>
      <c r="B108">
        <f t="shared" si="1"/>
        <v>489.87999999999761</v>
      </c>
    </row>
    <row r="109" spans="1:2" x14ac:dyDescent="0.35">
      <c r="A109">
        <v>109</v>
      </c>
      <c r="B109">
        <f t="shared" si="1"/>
        <v>435.53999999999758</v>
      </c>
    </row>
    <row r="110" spans="1:2" x14ac:dyDescent="0.35">
      <c r="A110">
        <v>110</v>
      </c>
      <c r="B110">
        <f t="shared" si="1"/>
        <v>381.19999999999754</v>
      </c>
    </row>
    <row r="111" spans="1:2" x14ac:dyDescent="0.35">
      <c r="A111">
        <v>111</v>
      </c>
      <c r="B111">
        <f t="shared" si="1"/>
        <v>326.85999999999751</v>
      </c>
    </row>
    <row r="112" spans="1:2" x14ac:dyDescent="0.35">
      <c r="A112">
        <v>112</v>
      </c>
      <c r="B112">
        <f t="shared" si="1"/>
        <v>272.51999999999748</v>
      </c>
    </row>
    <row r="113" spans="1:2" x14ac:dyDescent="0.35">
      <c r="A113">
        <v>113</v>
      </c>
      <c r="B113">
        <f t="shared" si="1"/>
        <v>218.17999999999748</v>
      </c>
    </row>
    <row r="114" spans="1:2" x14ac:dyDescent="0.35">
      <c r="A114">
        <v>114</v>
      </c>
      <c r="B114">
        <f t="shared" si="1"/>
        <v>163.83999999999747</v>
      </c>
    </row>
    <row r="115" spans="1:2" x14ac:dyDescent="0.35">
      <c r="A115">
        <v>115</v>
      </c>
      <c r="B115">
        <f t="shared" si="1"/>
        <v>109.49999999999747</v>
      </c>
    </row>
    <row r="116" spans="1:2" x14ac:dyDescent="0.35">
      <c r="A116">
        <v>116</v>
      </c>
      <c r="B116">
        <f t="shared" si="1"/>
        <v>55.159999999997467</v>
      </c>
    </row>
    <row r="117" spans="1:2" x14ac:dyDescent="0.35">
      <c r="A117">
        <v>117</v>
      </c>
      <c r="B117">
        <f t="shared" si="1"/>
        <v>0.81999999999746365</v>
      </c>
    </row>
    <row r="118" spans="1:2" x14ac:dyDescent="0.35">
      <c r="A118">
        <v>118</v>
      </c>
      <c r="B118">
        <f t="shared" si="1"/>
        <v>-53.52000000000254</v>
      </c>
    </row>
    <row r="119" spans="1:2" x14ac:dyDescent="0.35">
      <c r="A119">
        <v>119</v>
      </c>
      <c r="B119">
        <f t="shared" si="1"/>
        <v>942.84999999999752</v>
      </c>
    </row>
    <row r="120" spans="1:2" x14ac:dyDescent="0.35">
      <c r="A120">
        <v>120</v>
      </c>
      <c r="B120">
        <f t="shared" si="1"/>
        <v>888.50999999999749</v>
      </c>
    </row>
    <row r="121" spans="1:2" x14ac:dyDescent="0.35">
      <c r="A121">
        <v>121</v>
      </c>
      <c r="B121">
        <f t="shared" si="1"/>
        <v>834.16999999999746</v>
      </c>
    </row>
    <row r="122" spans="1:2" x14ac:dyDescent="0.35">
      <c r="A122">
        <v>122</v>
      </c>
      <c r="B122">
        <f t="shared" si="1"/>
        <v>779.82999999999743</v>
      </c>
    </row>
    <row r="123" spans="1:2" x14ac:dyDescent="0.35">
      <c r="A123">
        <v>123</v>
      </c>
      <c r="B123">
        <f t="shared" si="1"/>
        <v>725.48999999999739</v>
      </c>
    </row>
    <row r="124" spans="1:2" x14ac:dyDescent="0.35">
      <c r="A124">
        <v>124</v>
      </c>
      <c r="B124">
        <f t="shared" si="1"/>
        <v>671.14999999999736</v>
      </c>
    </row>
    <row r="125" spans="1:2" x14ac:dyDescent="0.35">
      <c r="A125">
        <v>125</v>
      </c>
      <c r="B125">
        <f t="shared" si="1"/>
        <v>616.80999999999733</v>
      </c>
    </row>
    <row r="126" spans="1:2" x14ac:dyDescent="0.35">
      <c r="A126">
        <v>126</v>
      </c>
      <c r="B126">
        <f t="shared" si="1"/>
        <v>562.4699999999973</v>
      </c>
    </row>
    <row r="127" spans="1:2" x14ac:dyDescent="0.35">
      <c r="A127">
        <v>127</v>
      </c>
      <c r="B127">
        <f t="shared" si="1"/>
        <v>508.12999999999727</v>
      </c>
    </row>
    <row r="128" spans="1:2" x14ac:dyDescent="0.35">
      <c r="A128">
        <v>128</v>
      </c>
      <c r="B128">
        <f t="shared" si="1"/>
        <v>453.78999999999724</v>
      </c>
    </row>
    <row r="129" spans="1:2" x14ac:dyDescent="0.35">
      <c r="A129">
        <v>129</v>
      </c>
      <c r="B129">
        <f t="shared" si="1"/>
        <v>399.4499999999972</v>
      </c>
    </row>
    <row r="130" spans="1:2" x14ac:dyDescent="0.35">
      <c r="A130">
        <v>130</v>
      </c>
      <c r="B130">
        <f t="shared" si="1"/>
        <v>345.10999999999717</v>
      </c>
    </row>
    <row r="131" spans="1:2" x14ac:dyDescent="0.35">
      <c r="A131">
        <v>131</v>
      </c>
      <c r="B131">
        <f t="shared" ref="B131:B194" si="2">IF((B130-$D$1)&lt;-54.34,B130+$B$1-$D$1,B130-$D$1)</f>
        <v>290.76999999999714</v>
      </c>
    </row>
    <row r="132" spans="1:2" x14ac:dyDescent="0.35">
      <c r="A132">
        <v>132</v>
      </c>
      <c r="B132">
        <f t="shared" si="2"/>
        <v>236.42999999999714</v>
      </c>
    </row>
    <row r="133" spans="1:2" x14ac:dyDescent="0.35">
      <c r="A133">
        <v>133</v>
      </c>
      <c r="B133">
        <f t="shared" si="2"/>
        <v>182.08999999999713</v>
      </c>
    </row>
    <row r="134" spans="1:2" x14ac:dyDescent="0.35">
      <c r="A134">
        <v>134</v>
      </c>
      <c r="B134">
        <f t="shared" si="2"/>
        <v>127.74999999999713</v>
      </c>
    </row>
    <row r="135" spans="1:2" x14ac:dyDescent="0.35">
      <c r="A135">
        <v>135</v>
      </c>
      <c r="B135">
        <f t="shared" si="2"/>
        <v>73.409999999997126</v>
      </c>
    </row>
    <row r="136" spans="1:2" x14ac:dyDescent="0.35">
      <c r="A136">
        <v>136</v>
      </c>
      <c r="B136">
        <f t="shared" si="2"/>
        <v>19.069999999997123</v>
      </c>
    </row>
    <row r="137" spans="1:2" x14ac:dyDescent="0.35">
      <c r="A137">
        <v>137</v>
      </c>
      <c r="B137">
        <f t="shared" si="2"/>
        <v>-35.270000000002881</v>
      </c>
    </row>
    <row r="138" spans="1:2" x14ac:dyDescent="0.35">
      <c r="A138">
        <v>138</v>
      </c>
      <c r="B138">
        <f t="shared" si="2"/>
        <v>961.09999999999707</v>
      </c>
    </row>
    <row r="139" spans="1:2" x14ac:dyDescent="0.35">
      <c r="A139">
        <v>139</v>
      </c>
      <c r="B139">
        <f t="shared" si="2"/>
        <v>906.75999999999704</v>
      </c>
    </row>
    <row r="140" spans="1:2" x14ac:dyDescent="0.35">
      <c r="A140">
        <v>140</v>
      </c>
      <c r="B140">
        <f t="shared" si="2"/>
        <v>852.419999999997</v>
      </c>
    </row>
    <row r="141" spans="1:2" x14ac:dyDescent="0.35">
      <c r="A141">
        <v>141</v>
      </c>
      <c r="B141">
        <f t="shared" si="2"/>
        <v>798.07999999999697</v>
      </c>
    </row>
    <row r="142" spans="1:2" x14ac:dyDescent="0.35">
      <c r="A142">
        <v>142</v>
      </c>
      <c r="B142">
        <f t="shared" si="2"/>
        <v>743.73999999999694</v>
      </c>
    </row>
    <row r="143" spans="1:2" x14ac:dyDescent="0.35">
      <c r="A143">
        <v>143</v>
      </c>
      <c r="B143">
        <f t="shared" si="2"/>
        <v>689.39999999999691</v>
      </c>
    </row>
    <row r="144" spans="1:2" x14ac:dyDescent="0.35">
      <c r="A144">
        <v>144</v>
      </c>
      <c r="B144">
        <f t="shared" si="2"/>
        <v>635.05999999999688</v>
      </c>
    </row>
    <row r="145" spans="1:2" x14ac:dyDescent="0.35">
      <c r="A145">
        <v>145</v>
      </c>
      <c r="B145">
        <f t="shared" si="2"/>
        <v>580.71999999999684</v>
      </c>
    </row>
    <row r="146" spans="1:2" x14ac:dyDescent="0.35">
      <c r="A146">
        <v>146</v>
      </c>
      <c r="B146">
        <f t="shared" si="2"/>
        <v>526.37999999999681</v>
      </c>
    </row>
    <row r="147" spans="1:2" x14ac:dyDescent="0.35">
      <c r="A147">
        <v>147</v>
      </c>
      <c r="B147">
        <f t="shared" si="2"/>
        <v>472.03999999999678</v>
      </c>
    </row>
    <row r="148" spans="1:2" x14ac:dyDescent="0.35">
      <c r="A148">
        <v>148</v>
      </c>
      <c r="B148">
        <f t="shared" si="2"/>
        <v>417.69999999999675</v>
      </c>
    </row>
    <row r="149" spans="1:2" x14ac:dyDescent="0.35">
      <c r="A149">
        <v>149</v>
      </c>
      <c r="B149">
        <f t="shared" si="2"/>
        <v>363.35999999999672</v>
      </c>
    </row>
    <row r="150" spans="1:2" x14ac:dyDescent="0.35">
      <c r="A150">
        <v>150</v>
      </c>
      <c r="B150">
        <f t="shared" si="2"/>
        <v>309.01999999999668</v>
      </c>
    </row>
    <row r="151" spans="1:2" x14ac:dyDescent="0.35">
      <c r="A151">
        <v>151</v>
      </c>
      <c r="B151">
        <f t="shared" si="2"/>
        <v>254.67999999999668</v>
      </c>
    </row>
    <row r="152" spans="1:2" x14ac:dyDescent="0.35">
      <c r="A152">
        <v>152</v>
      </c>
      <c r="B152">
        <f t="shared" si="2"/>
        <v>200.33999999999668</v>
      </c>
    </row>
    <row r="153" spans="1:2" x14ac:dyDescent="0.35">
      <c r="A153">
        <v>153</v>
      </c>
      <c r="B153">
        <f t="shared" si="2"/>
        <v>145.99999999999667</v>
      </c>
    </row>
    <row r="154" spans="1:2" x14ac:dyDescent="0.35">
      <c r="A154">
        <v>154</v>
      </c>
      <c r="B154">
        <f t="shared" si="2"/>
        <v>91.659999999996671</v>
      </c>
    </row>
    <row r="155" spans="1:2" x14ac:dyDescent="0.35">
      <c r="A155">
        <v>155</v>
      </c>
      <c r="B155">
        <f t="shared" si="2"/>
        <v>37.319999999996668</v>
      </c>
    </row>
    <row r="156" spans="1:2" x14ac:dyDescent="0.35">
      <c r="A156">
        <v>156</v>
      </c>
      <c r="B156">
        <f t="shared" si="2"/>
        <v>-17.020000000003336</v>
      </c>
    </row>
    <row r="157" spans="1:2" x14ac:dyDescent="0.35">
      <c r="A157">
        <v>157</v>
      </c>
      <c r="B157">
        <f t="shared" si="2"/>
        <v>979.34999999999661</v>
      </c>
    </row>
    <row r="158" spans="1:2" x14ac:dyDescent="0.35">
      <c r="A158">
        <v>158</v>
      </c>
      <c r="B158">
        <f t="shared" si="2"/>
        <v>925.00999999999658</v>
      </c>
    </row>
    <row r="159" spans="1:2" x14ac:dyDescent="0.35">
      <c r="A159">
        <v>159</v>
      </c>
      <c r="B159">
        <f t="shared" si="2"/>
        <v>870.66999999999655</v>
      </c>
    </row>
    <row r="160" spans="1:2" x14ac:dyDescent="0.35">
      <c r="A160">
        <v>160</v>
      </c>
      <c r="B160">
        <f t="shared" si="2"/>
        <v>816.32999999999652</v>
      </c>
    </row>
    <row r="161" spans="1:2" x14ac:dyDescent="0.35">
      <c r="A161">
        <v>161</v>
      </c>
      <c r="B161">
        <f t="shared" si="2"/>
        <v>761.98999999999648</v>
      </c>
    </row>
    <row r="162" spans="1:2" x14ac:dyDescent="0.35">
      <c r="A162">
        <v>162</v>
      </c>
      <c r="B162">
        <f t="shared" si="2"/>
        <v>707.64999999999645</v>
      </c>
    </row>
    <row r="163" spans="1:2" x14ac:dyDescent="0.35">
      <c r="A163">
        <v>163</v>
      </c>
      <c r="B163">
        <f t="shared" si="2"/>
        <v>653.30999999999642</v>
      </c>
    </row>
    <row r="164" spans="1:2" x14ac:dyDescent="0.35">
      <c r="A164">
        <v>164</v>
      </c>
      <c r="B164">
        <f t="shared" si="2"/>
        <v>598.96999999999639</v>
      </c>
    </row>
    <row r="165" spans="1:2" x14ac:dyDescent="0.35">
      <c r="A165">
        <v>165</v>
      </c>
      <c r="B165">
        <f t="shared" si="2"/>
        <v>544.62999999999636</v>
      </c>
    </row>
    <row r="166" spans="1:2" x14ac:dyDescent="0.35">
      <c r="A166">
        <v>166</v>
      </c>
      <c r="B166">
        <f t="shared" si="2"/>
        <v>490.28999999999633</v>
      </c>
    </row>
    <row r="167" spans="1:2" x14ac:dyDescent="0.35">
      <c r="A167">
        <v>167</v>
      </c>
      <c r="B167">
        <f t="shared" si="2"/>
        <v>435.94999999999629</v>
      </c>
    </row>
    <row r="168" spans="1:2" x14ac:dyDescent="0.35">
      <c r="A168">
        <v>168</v>
      </c>
      <c r="B168">
        <f t="shared" si="2"/>
        <v>381.60999999999626</v>
      </c>
    </row>
    <row r="169" spans="1:2" x14ac:dyDescent="0.35">
      <c r="A169">
        <v>169</v>
      </c>
      <c r="B169">
        <f t="shared" si="2"/>
        <v>327.26999999999623</v>
      </c>
    </row>
    <row r="170" spans="1:2" x14ac:dyDescent="0.35">
      <c r="A170">
        <v>170</v>
      </c>
      <c r="B170">
        <f t="shared" si="2"/>
        <v>272.9299999999962</v>
      </c>
    </row>
    <row r="171" spans="1:2" x14ac:dyDescent="0.35">
      <c r="A171">
        <v>171</v>
      </c>
      <c r="B171">
        <f t="shared" si="2"/>
        <v>218.58999999999619</v>
      </c>
    </row>
    <row r="172" spans="1:2" x14ac:dyDescent="0.35">
      <c r="A172">
        <v>172</v>
      </c>
      <c r="B172">
        <f t="shared" si="2"/>
        <v>164.24999999999619</v>
      </c>
    </row>
    <row r="173" spans="1:2" x14ac:dyDescent="0.35">
      <c r="A173">
        <v>173</v>
      </c>
      <c r="B173">
        <f t="shared" si="2"/>
        <v>109.90999999999619</v>
      </c>
    </row>
    <row r="174" spans="1:2" x14ac:dyDescent="0.35">
      <c r="A174">
        <v>174</v>
      </c>
      <c r="B174">
        <f t="shared" si="2"/>
        <v>55.569999999996185</v>
      </c>
    </row>
    <row r="175" spans="1:2" x14ac:dyDescent="0.35">
      <c r="A175">
        <v>175</v>
      </c>
      <c r="B175">
        <f t="shared" si="2"/>
        <v>1.2299999999961813</v>
      </c>
    </row>
    <row r="176" spans="1:2" x14ac:dyDescent="0.35">
      <c r="A176">
        <v>176</v>
      </c>
      <c r="B176">
        <f t="shared" si="2"/>
        <v>-53.110000000003822</v>
      </c>
    </row>
    <row r="177" spans="1:2" x14ac:dyDescent="0.35">
      <c r="A177">
        <v>177</v>
      </c>
      <c r="B177">
        <f t="shared" si="2"/>
        <v>943.25999999999624</v>
      </c>
    </row>
    <row r="178" spans="1:2" x14ac:dyDescent="0.35">
      <c r="A178">
        <v>178</v>
      </c>
      <c r="B178">
        <f t="shared" si="2"/>
        <v>888.91999999999621</v>
      </c>
    </row>
    <row r="179" spans="1:2" x14ac:dyDescent="0.35">
      <c r="A179">
        <v>179</v>
      </c>
      <c r="B179">
        <f t="shared" si="2"/>
        <v>834.57999999999618</v>
      </c>
    </row>
    <row r="180" spans="1:2" x14ac:dyDescent="0.35">
      <c r="A180">
        <v>180</v>
      </c>
      <c r="B180">
        <f t="shared" si="2"/>
        <v>780.23999999999614</v>
      </c>
    </row>
    <row r="181" spans="1:2" x14ac:dyDescent="0.35">
      <c r="A181">
        <v>181</v>
      </c>
      <c r="B181">
        <f t="shared" si="2"/>
        <v>725.89999999999611</v>
      </c>
    </row>
    <row r="182" spans="1:2" x14ac:dyDescent="0.35">
      <c r="A182">
        <v>182</v>
      </c>
      <c r="B182">
        <f t="shared" si="2"/>
        <v>671.55999999999608</v>
      </c>
    </row>
    <row r="183" spans="1:2" x14ac:dyDescent="0.35">
      <c r="A183">
        <v>183</v>
      </c>
      <c r="B183">
        <f t="shared" si="2"/>
        <v>617.21999999999605</v>
      </c>
    </row>
    <row r="184" spans="1:2" x14ac:dyDescent="0.35">
      <c r="A184">
        <v>184</v>
      </c>
      <c r="B184">
        <f t="shared" si="2"/>
        <v>562.87999999999602</v>
      </c>
    </row>
    <row r="185" spans="1:2" x14ac:dyDescent="0.35">
      <c r="A185">
        <v>185</v>
      </c>
      <c r="B185">
        <f t="shared" si="2"/>
        <v>508.53999999999598</v>
      </c>
    </row>
    <row r="186" spans="1:2" x14ac:dyDescent="0.35">
      <c r="A186">
        <v>186</v>
      </c>
      <c r="B186">
        <f t="shared" si="2"/>
        <v>454.19999999999595</v>
      </c>
    </row>
    <row r="187" spans="1:2" x14ac:dyDescent="0.35">
      <c r="A187">
        <v>187</v>
      </c>
      <c r="B187">
        <f t="shared" si="2"/>
        <v>399.85999999999592</v>
      </c>
    </row>
    <row r="188" spans="1:2" x14ac:dyDescent="0.35">
      <c r="A188">
        <v>188</v>
      </c>
      <c r="B188">
        <f t="shared" si="2"/>
        <v>345.51999999999589</v>
      </c>
    </row>
    <row r="189" spans="1:2" x14ac:dyDescent="0.35">
      <c r="A189">
        <v>189</v>
      </c>
      <c r="B189">
        <f t="shared" si="2"/>
        <v>291.17999999999586</v>
      </c>
    </row>
    <row r="190" spans="1:2" x14ac:dyDescent="0.35">
      <c r="A190">
        <v>190</v>
      </c>
      <c r="B190">
        <f t="shared" si="2"/>
        <v>236.83999999999585</v>
      </c>
    </row>
    <row r="191" spans="1:2" x14ac:dyDescent="0.35">
      <c r="A191">
        <v>191</v>
      </c>
      <c r="B191">
        <f t="shared" si="2"/>
        <v>182.49999999999585</v>
      </c>
    </row>
    <row r="192" spans="1:2" x14ac:dyDescent="0.35">
      <c r="A192">
        <v>192</v>
      </c>
      <c r="B192">
        <f t="shared" si="2"/>
        <v>128.15999999999585</v>
      </c>
    </row>
    <row r="193" spans="1:2" x14ac:dyDescent="0.35">
      <c r="A193">
        <v>193</v>
      </c>
      <c r="B193">
        <f t="shared" si="2"/>
        <v>73.819999999995844</v>
      </c>
    </row>
    <row r="194" spans="1:2" x14ac:dyDescent="0.35">
      <c r="A194">
        <v>194</v>
      </c>
      <c r="B194">
        <f t="shared" si="2"/>
        <v>19.47999999999584</v>
      </c>
    </row>
    <row r="195" spans="1:2" x14ac:dyDescent="0.35">
      <c r="A195">
        <v>195</v>
      </c>
      <c r="B195">
        <f t="shared" ref="B195:B258" si="3">IF((B194-$D$1)&lt;-54.34,B194+$B$1-$D$1,B194-$D$1)</f>
        <v>-34.860000000004163</v>
      </c>
    </row>
    <row r="196" spans="1:2" x14ac:dyDescent="0.35">
      <c r="A196">
        <v>196</v>
      </c>
      <c r="B196">
        <f t="shared" si="3"/>
        <v>961.50999999999578</v>
      </c>
    </row>
    <row r="197" spans="1:2" x14ac:dyDescent="0.35">
      <c r="A197">
        <v>197</v>
      </c>
      <c r="B197">
        <f t="shared" si="3"/>
        <v>907.16999999999575</v>
      </c>
    </row>
    <row r="198" spans="1:2" x14ac:dyDescent="0.35">
      <c r="A198">
        <v>198</v>
      </c>
      <c r="B198">
        <f t="shared" si="3"/>
        <v>852.82999999999572</v>
      </c>
    </row>
    <row r="199" spans="1:2" x14ac:dyDescent="0.35">
      <c r="A199">
        <v>199</v>
      </c>
      <c r="B199">
        <f t="shared" si="3"/>
        <v>798.48999999999569</v>
      </c>
    </row>
    <row r="200" spans="1:2" x14ac:dyDescent="0.35">
      <c r="A200">
        <v>200</v>
      </c>
      <c r="B200">
        <f t="shared" si="3"/>
        <v>744.14999999999566</v>
      </c>
    </row>
    <row r="201" spans="1:2" x14ac:dyDescent="0.35">
      <c r="A201">
        <v>201</v>
      </c>
      <c r="B201">
        <f t="shared" si="3"/>
        <v>689.80999999999563</v>
      </c>
    </row>
    <row r="202" spans="1:2" x14ac:dyDescent="0.35">
      <c r="A202">
        <v>202</v>
      </c>
      <c r="B202">
        <f t="shared" si="3"/>
        <v>635.46999999999559</v>
      </c>
    </row>
    <row r="203" spans="1:2" x14ac:dyDescent="0.35">
      <c r="A203">
        <v>203</v>
      </c>
      <c r="B203">
        <f t="shared" si="3"/>
        <v>581.12999999999556</v>
      </c>
    </row>
    <row r="204" spans="1:2" x14ac:dyDescent="0.35">
      <c r="A204">
        <v>204</v>
      </c>
      <c r="B204">
        <f t="shared" si="3"/>
        <v>526.78999999999553</v>
      </c>
    </row>
    <row r="205" spans="1:2" x14ac:dyDescent="0.35">
      <c r="A205">
        <v>205</v>
      </c>
      <c r="B205">
        <f t="shared" si="3"/>
        <v>472.4499999999955</v>
      </c>
    </row>
    <row r="206" spans="1:2" x14ac:dyDescent="0.35">
      <c r="A206">
        <v>206</v>
      </c>
      <c r="B206">
        <f t="shared" si="3"/>
        <v>418.10999999999547</v>
      </c>
    </row>
    <row r="207" spans="1:2" x14ac:dyDescent="0.35">
      <c r="A207">
        <v>207</v>
      </c>
      <c r="B207">
        <f t="shared" si="3"/>
        <v>363.76999999999543</v>
      </c>
    </row>
    <row r="208" spans="1:2" x14ac:dyDescent="0.35">
      <c r="A208">
        <v>208</v>
      </c>
      <c r="B208">
        <f t="shared" si="3"/>
        <v>309.4299999999954</v>
      </c>
    </row>
    <row r="209" spans="1:2" x14ac:dyDescent="0.35">
      <c r="A209">
        <v>209</v>
      </c>
      <c r="B209">
        <f t="shared" si="3"/>
        <v>255.0899999999954</v>
      </c>
    </row>
    <row r="210" spans="1:2" x14ac:dyDescent="0.35">
      <c r="A210">
        <v>210</v>
      </c>
      <c r="B210">
        <f t="shared" si="3"/>
        <v>200.7499999999954</v>
      </c>
    </row>
    <row r="211" spans="1:2" x14ac:dyDescent="0.35">
      <c r="A211">
        <v>211</v>
      </c>
      <c r="B211">
        <f t="shared" si="3"/>
        <v>146.40999999999539</v>
      </c>
    </row>
    <row r="212" spans="1:2" x14ac:dyDescent="0.35">
      <c r="A212">
        <v>212</v>
      </c>
      <c r="B212">
        <f t="shared" si="3"/>
        <v>92.069999999995389</v>
      </c>
    </row>
    <row r="213" spans="1:2" x14ac:dyDescent="0.35">
      <c r="A213">
        <v>213</v>
      </c>
      <c r="B213">
        <f t="shared" si="3"/>
        <v>37.729999999995385</v>
      </c>
    </row>
    <row r="214" spans="1:2" x14ac:dyDescent="0.35">
      <c r="A214">
        <v>214</v>
      </c>
      <c r="B214">
        <f t="shared" si="3"/>
        <v>-16.610000000004618</v>
      </c>
    </row>
    <row r="215" spans="1:2" x14ac:dyDescent="0.35">
      <c r="A215">
        <v>215</v>
      </c>
      <c r="B215">
        <f t="shared" si="3"/>
        <v>979.75999999999533</v>
      </c>
    </row>
    <row r="216" spans="1:2" x14ac:dyDescent="0.35">
      <c r="A216">
        <v>216</v>
      </c>
      <c r="B216">
        <f t="shared" si="3"/>
        <v>925.4199999999953</v>
      </c>
    </row>
    <row r="217" spans="1:2" x14ac:dyDescent="0.35">
      <c r="A217">
        <v>217</v>
      </c>
      <c r="B217">
        <f t="shared" si="3"/>
        <v>871.07999999999527</v>
      </c>
    </row>
    <row r="218" spans="1:2" x14ac:dyDescent="0.35">
      <c r="A218">
        <v>218</v>
      </c>
      <c r="B218">
        <f t="shared" si="3"/>
        <v>816.73999999999523</v>
      </c>
    </row>
    <row r="219" spans="1:2" x14ac:dyDescent="0.35">
      <c r="A219">
        <v>219</v>
      </c>
      <c r="B219">
        <f t="shared" si="3"/>
        <v>762.3999999999952</v>
      </c>
    </row>
    <row r="220" spans="1:2" x14ac:dyDescent="0.35">
      <c r="A220">
        <v>220</v>
      </c>
      <c r="B220">
        <f t="shared" si="3"/>
        <v>708.05999999999517</v>
      </c>
    </row>
    <row r="221" spans="1:2" x14ac:dyDescent="0.35">
      <c r="A221">
        <v>221</v>
      </c>
      <c r="B221">
        <f t="shared" si="3"/>
        <v>653.71999999999514</v>
      </c>
    </row>
    <row r="222" spans="1:2" x14ac:dyDescent="0.35">
      <c r="A222">
        <v>222</v>
      </c>
      <c r="B222">
        <f t="shared" si="3"/>
        <v>599.37999999999511</v>
      </c>
    </row>
    <row r="223" spans="1:2" x14ac:dyDescent="0.35">
      <c r="A223">
        <v>223</v>
      </c>
      <c r="B223">
        <f t="shared" si="3"/>
        <v>545.03999999999508</v>
      </c>
    </row>
    <row r="224" spans="1:2" x14ac:dyDescent="0.35">
      <c r="A224">
        <v>224</v>
      </c>
      <c r="B224">
        <f t="shared" si="3"/>
        <v>490.69999999999504</v>
      </c>
    </row>
    <row r="225" spans="1:2" x14ac:dyDescent="0.35">
      <c r="A225">
        <v>225</v>
      </c>
      <c r="B225">
        <f t="shared" si="3"/>
        <v>436.35999999999501</v>
      </c>
    </row>
    <row r="226" spans="1:2" x14ac:dyDescent="0.35">
      <c r="A226">
        <v>226</v>
      </c>
      <c r="B226">
        <f t="shared" si="3"/>
        <v>382.01999999999498</v>
      </c>
    </row>
    <row r="227" spans="1:2" x14ac:dyDescent="0.35">
      <c r="A227">
        <v>227</v>
      </c>
      <c r="B227">
        <f t="shared" si="3"/>
        <v>327.67999999999495</v>
      </c>
    </row>
    <row r="228" spans="1:2" x14ac:dyDescent="0.35">
      <c r="A228">
        <v>228</v>
      </c>
      <c r="B228">
        <f t="shared" si="3"/>
        <v>273.33999999999492</v>
      </c>
    </row>
    <row r="229" spans="1:2" x14ac:dyDescent="0.35">
      <c r="A229">
        <v>229</v>
      </c>
      <c r="B229">
        <f t="shared" si="3"/>
        <v>218.99999999999491</v>
      </c>
    </row>
    <row r="230" spans="1:2" x14ac:dyDescent="0.35">
      <c r="A230">
        <v>230</v>
      </c>
      <c r="B230">
        <f t="shared" si="3"/>
        <v>164.65999999999491</v>
      </c>
    </row>
    <row r="231" spans="1:2" x14ac:dyDescent="0.35">
      <c r="A231">
        <v>231</v>
      </c>
      <c r="B231">
        <f t="shared" si="3"/>
        <v>110.31999999999491</v>
      </c>
    </row>
    <row r="232" spans="1:2" x14ac:dyDescent="0.35">
      <c r="A232">
        <v>232</v>
      </c>
      <c r="B232">
        <f t="shared" si="3"/>
        <v>55.979999999994902</v>
      </c>
    </row>
    <row r="233" spans="1:2" x14ac:dyDescent="0.35">
      <c r="A233">
        <v>233</v>
      </c>
      <c r="B233">
        <f t="shared" si="3"/>
        <v>1.6399999999948989</v>
      </c>
    </row>
    <row r="234" spans="1:2" x14ac:dyDescent="0.35">
      <c r="A234">
        <v>234</v>
      </c>
      <c r="B234">
        <f t="shared" si="3"/>
        <v>-52.700000000005105</v>
      </c>
    </row>
    <row r="235" spans="1:2" x14ac:dyDescent="0.35">
      <c r="A235">
        <v>235</v>
      </c>
      <c r="B235">
        <f t="shared" si="3"/>
        <v>943.66999999999496</v>
      </c>
    </row>
    <row r="236" spans="1:2" x14ac:dyDescent="0.35">
      <c r="A236">
        <v>236</v>
      </c>
      <c r="B236">
        <f t="shared" si="3"/>
        <v>889.32999999999493</v>
      </c>
    </row>
    <row r="237" spans="1:2" x14ac:dyDescent="0.35">
      <c r="A237">
        <v>237</v>
      </c>
      <c r="B237">
        <f t="shared" si="3"/>
        <v>834.98999999999489</v>
      </c>
    </row>
    <row r="238" spans="1:2" x14ac:dyDescent="0.35">
      <c r="A238">
        <v>238</v>
      </c>
      <c r="B238">
        <f t="shared" si="3"/>
        <v>780.64999999999486</v>
      </c>
    </row>
    <row r="239" spans="1:2" x14ac:dyDescent="0.35">
      <c r="A239">
        <v>239</v>
      </c>
      <c r="B239">
        <f t="shared" si="3"/>
        <v>726.30999999999483</v>
      </c>
    </row>
    <row r="240" spans="1:2" x14ac:dyDescent="0.35">
      <c r="A240">
        <v>240</v>
      </c>
      <c r="B240">
        <f t="shared" si="3"/>
        <v>671.9699999999948</v>
      </c>
    </row>
    <row r="241" spans="1:2" x14ac:dyDescent="0.35">
      <c r="A241">
        <v>241</v>
      </c>
      <c r="B241">
        <f t="shared" si="3"/>
        <v>617.62999999999477</v>
      </c>
    </row>
    <row r="242" spans="1:2" x14ac:dyDescent="0.35">
      <c r="A242">
        <v>242</v>
      </c>
      <c r="B242">
        <f t="shared" si="3"/>
        <v>563.28999999999473</v>
      </c>
    </row>
    <row r="243" spans="1:2" x14ac:dyDescent="0.35">
      <c r="A243">
        <v>243</v>
      </c>
      <c r="B243">
        <f t="shared" si="3"/>
        <v>508.9499999999947</v>
      </c>
    </row>
    <row r="244" spans="1:2" x14ac:dyDescent="0.35">
      <c r="A244">
        <v>244</v>
      </c>
      <c r="B244">
        <f t="shared" si="3"/>
        <v>454.60999999999467</v>
      </c>
    </row>
    <row r="245" spans="1:2" x14ac:dyDescent="0.35">
      <c r="A245">
        <v>245</v>
      </c>
      <c r="B245">
        <f t="shared" si="3"/>
        <v>400.26999999999464</v>
      </c>
    </row>
    <row r="246" spans="1:2" x14ac:dyDescent="0.35">
      <c r="A246">
        <v>246</v>
      </c>
      <c r="B246">
        <f t="shared" si="3"/>
        <v>345.92999999999461</v>
      </c>
    </row>
    <row r="247" spans="1:2" x14ac:dyDescent="0.35">
      <c r="A247">
        <v>247</v>
      </c>
      <c r="B247">
        <f t="shared" si="3"/>
        <v>291.58999999999457</v>
      </c>
    </row>
    <row r="248" spans="1:2" x14ac:dyDescent="0.35">
      <c r="A248">
        <v>248</v>
      </c>
      <c r="B248">
        <f t="shared" si="3"/>
        <v>237.24999999999457</v>
      </c>
    </row>
    <row r="249" spans="1:2" x14ac:dyDescent="0.35">
      <c r="A249">
        <v>249</v>
      </c>
      <c r="B249">
        <f t="shared" si="3"/>
        <v>182.90999999999457</v>
      </c>
    </row>
    <row r="250" spans="1:2" x14ac:dyDescent="0.35">
      <c r="A250">
        <v>250</v>
      </c>
      <c r="B250">
        <f t="shared" si="3"/>
        <v>128.56999999999456</v>
      </c>
    </row>
    <row r="251" spans="1:2" x14ac:dyDescent="0.35">
      <c r="A251">
        <v>251</v>
      </c>
      <c r="B251">
        <f t="shared" si="3"/>
        <v>74.229999999994561</v>
      </c>
    </row>
    <row r="252" spans="1:2" x14ac:dyDescent="0.35">
      <c r="A252">
        <v>252</v>
      </c>
      <c r="B252">
        <f t="shared" si="3"/>
        <v>19.889999999994558</v>
      </c>
    </row>
    <row r="253" spans="1:2" x14ac:dyDescent="0.35">
      <c r="A253">
        <v>253</v>
      </c>
      <c r="B253">
        <f t="shared" si="3"/>
        <v>-34.450000000005446</v>
      </c>
    </row>
    <row r="254" spans="1:2" x14ac:dyDescent="0.35">
      <c r="A254">
        <v>254</v>
      </c>
      <c r="B254">
        <f t="shared" si="3"/>
        <v>961.9199999999945</v>
      </c>
    </row>
    <row r="255" spans="1:2" x14ac:dyDescent="0.35">
      <c r="A255">
        <v>255</v>
      </c>
      <c r="B255">
        <f t="shared" si="3"/>
        <v>907.57999999999447</v>
      </c>
    </row>
    <row r="256" spans="1:2" x14ac:dyDescent="0.35">
      <c r="A256">
        <v>256</v>
      </c>
      <c r="B256">
        <f t="shared" si="3"/>
        <v>853.23999999999444</v>
      </c>
    </row>
    <row r="257" spans="1:2" x14ac:dyDescent="0.35">
      <c r="A257">
        <v>257</v>
      </c>
      <c r="B257">
        <f t="shared" si="3"/>
        <v>798.89999999999441</v>
      </c>
    </row>
    <row r="258" spans="1:2" x14ac:dyDescent="0.35">
      <c r="A258">
        <v>258</v>
      </c>
      <c r="B258">
        <f t="shared" si="3"/>
        <v>744.55999999999437</v>
      </c>
    </row>
    <row r="259" spans="1:2" x14ac:dyDescent="0.35">
      <c r="A259">
        <v>259</v>
      </c>
      <c r="B259">
        <f t="shared" ref="B259:B322" si="4">IF((B258-$D$1)&lt;-54.34,B258+$B$1-$D$1,B258-$D$1)</f>
        <v>690.21999999999434</v>
      </c>
    </row>
    <row r="260" spans="1:2" x14ac:dyDescent="0.35">
      <c r="A260">
        <v>260</v>
      </c>
      <c r="B260">
        <f t="shared" si="4"/>
        <v>635.87999999999431</v>
      </c>
    </row>
    <row r="261" spans="1:2" x14ac:dyDescent="0.35">
      <c r="A261">
        <v>261</v>
      </c>
      <c r="B261">
        <f t="shared" si="4"/>
        <v>581.53999999999428</v>
      </c>
    </row>
    <row r="262" spans="1:2" x14ac:dyDescent="0.35">
      <c r="A262">
        <v>262</v>
      </c>
      <c r="B262">
        <f t="shared" si="4"/>
        <v>527.19999999999425</v>
      </c>
    </row>
    <row r="263" spans="1:2" x14ac:dyDescent="0.35">
      <c r="A263">
        <v>263</v>
      </c>
      <c r="B263">
        <f t="shared" si="4"/>
        <v>472.85999999999422</v>
      </c>
    </row>
    <row r="264" spans="1:2" x14ac:dyDescent="0.35">
      <c r="A264">
        <v>264</v>
      </c>
      <c r="B264">
        <f t="shared" si="4"/>
        <v>418.51999999999418</v>
      </c>
    </row>
    <row r="265" spans="1:2" x14ac:dyDescent="0.35">
      <c r="A265">
        <v>265</v>
      </c>
      <c r="B265">
        <f t="shared" si="4"/>
        <v>364.17999999999415</v>
      </c>
    </row>
    <row r="266" spans="1:2" x14ac:dyDescent="0.35">
      <c r="A266">
        <v>266</v>
      </c>
      <c r="B266">
        <f t="shared" si="4"/>
        <v>309.83999999999412</v>
      </c>
    </row>
    <row r="267" spans="1:2" x14ac:dyDescent="0.35">
      <c r="A267">
        <v>267</v>
      </c>
      <c r="B267">
        <f t="shared" si="4"/>
        <v>255.49999999999412</v>
      </c>
    </row>
    <row r="268" spans="1:2" x14ac:dyDescent="0.35">
      <c r="A268">
        <v>268</v>
      </c>
      <c r="B268">
        <f t="shared" si="4"/>
        <v>201.15999999999411</v>
      </c>
    </row>
    <row r="269" spans="1:2" x14ac:dyDescent="0.35">
      <c r="A269">
        <v>269</v>
      </c>
      <c r="B269">
        <f t="shared" si="4"/>
        <v>146.81999999999411</v>
      </c>
    </row>
    <row r="270" spans="1:2" x14ac:dyDescent="0.35">
      <c r="A270">
        <v>270</v>
      </c>
      <c r="B270">
        <f t="shared" si="4"/>
        <v>92.479999999994106</v>
      </c>
    </row>
    <row r="271" spans="1:2" x14ac:dyDescent="0.35">
      <c r="A271">
        <v>271</v>
      </c>
      <c r="B271">
        <f t="shared" si="4"/>
        <v>38.139999999994103</v>
      </c>
    </row>
    <row r="272" spans="1:2" x14ac:dyDescent="0.35">
      <c r="A272">
        <v>272</v>
      </c>
      <c r="B272">
        <f t="shared" si="4"/>
        <v>-16.2000000000059</v>
      </c>
    </row>
    <row r="273" spans="1:2" x14ac:dyDescent="0.35">
      <c r="A273">
        <v>273</v>
      </c>
      <c r="B273">
        <f t="shared" si="4"/>
        <v>980.16999999999405</v>
      </c>
    </row>
    <row r="274" spans="1:2" x14ac:dyDescent="0.35">
      <c r="A274">
        <v>274</v>
      </c>
      <c r="B274">
        <f t="shared" si="4"/>
        <v>925.82999999999402</v>
      </c>
    </row>
    <row r="275" spans="1:2" x14ac:dyDescent="0.35">
      <c r="A275">
        <v>275</v>
      </c>
      <c r="B275">
        <f t="shared" si="4"/>
        <v>871.48999999999398</v>
      </c>
    </row>
    <row r="276" spans="1:2" x14ac:dyDescent="0.35">
      <c r="A276">
        <v>276</v>
      </c>
      <c r="B276">
        <f t="shared" si="4"/>
        <v>817.14999999999395</v>
      </c>
    </row>
    <row r="277" spans="1:2" x14ac:dyDescent="0.35">
      <c r="A277">
        <v>277</v>
      </c>
      <c r="B277">
        <f t="shared" si="4"/>
        <v>762.80999999999392</v>
      </c>
    </row>
    <row r="278" spans="1:2" x14ac:dyDescent="0.35">
      <c r="A278">
        <v>278</v>
      </c>
      <c r="B278">
        <f t="shared" si="4"/>
        <v>708.46999999999389</v>
      </c>
    </row>
    <row r="279" spans="1:2" x14ac:dyDescent="0.35">
      <c r="A279">
        <v>279</v>
      </c>
      <c r="B279">
        <f t="shared" si="4"/>
        <v>654.12999999999386</v>
      </c>
    </row>
    <row r="280" spans="1:2" x14ac:dyDescent="0.35">
      <c r="A280">
        <v>280</v>
      </c>
      <c r="B280">
        <f t="shared" si="4"/>
        <v>599.78999999999382</v>
      </c>
    </row>
    <row r="281" spans="1:2" x14ac:dyDescent="0.35">
      <c r="A281">
        <v>281</v>
      </c>
      <c r="B281">
        <f t="shared" si="4"/>
        <v>545.44999999999379</v>
      </c>
    </row>
    <row r="282" spans="1:2" x14ac:dyDescent="0.35">
      <c r="A282">
        <v>282</v>
      </c>
      <c r="B282">
        <f t="shared" si="4"/>
        <v>491.10999999999376</v>
      </c>
    </row>
    <row r="283" spans="1:2" x14ac:dyDescent="0.35">
      <c r="A283">
        <v>283</v>
      </c>
      <c r="B283">
        <f t="shared" si="4"/>
        <v>436.76999999999373</v>
      </c>
    </row>
    <row r="284" spans="1:2" x14ac:dyDescent="0.35">
      <c r="A284">
        <v>284</v>
      </c>
      <c r="B284">
        <f t="shared" si="4"/>
        <v>382.4299999999937</v>
      </c>
    </row>
    <row r="285" spans="1:2" x14ac:dyDescent="0.35">
      <c r="A285">
        <v>285</v>
      </c>
      <c r="B285">
        <f t="shared" si="4"/>
        <v>328.08999999999367</v>
      </c>
    </row>
    <row r="286" spans="1:2" x14ac:dyDescent="0.35">
      <c r="A286">
        <v>286</v>
      </c>
      <c r="B286">
        <f t="shared" si="4"/>
        <v>273.74999999999363</v>
      </c>
    </row>
    <row r="287" spans="1:2" x14ac:dyDescent="0.35">
      <c r="A287">
        <v>287</v>
      </c>
      <c r="B287">
        <f t="shared" si="4"/>
        <v>219.40999999999363</v>
      </c>
    </row>
    <row r="288" spans="1:2" x14ac:dyDescent="0.35">
      <c r="A288">
        <v>288</v>
      </c>
      <c r="B288">
        <f t="shared" si="4"/>
        <v>165.06999999999363</v>
      </c>
    </row>
    <row r="289" spans="1:2" x14ac:dyDescent="0.35">
      <c r="A289">
        <v>289</v>
      </c>
      <c r="B289">
        <f t="shared" si="4"/>
        <v>110.72999999999362</v>
      </c>
    </row>
    <row r="290" spans="1:2" x14ac:dyDescent="0.35">
      <c r="A290">
        <v>290</v>
      </c>
      <c r="B290">
        <f t="shared" si="4"/>
        <v>56.38999999999362</v>
      </c>
    </row>
    <row r="291" spans="1:2" x14ac:dyDescent="0.35">
      <c r="A291">
        <v>291</v>
      </c>
      <c r="B291">
        <f t="shared" si="4"/>
        <v>2.0499999999936165</v>
      </c>
    </row>
    <row r="292" spans="1:2" x14ac:dyDescent="0.35">
      <c r="A292">
        <v>292</v>
      </c>
      <c r="B292">
        <f t="shared" si="4"/>
        <v>-52.290000000006387</v>
      </c>
    </row>
    <row r="293" spans="1:2" x14ac:dyDescent="0.35">
      <c r="A293">
        <v>293</v>
      </c>
      <c r="B293">
        <f t="shared" si="4"/>
        <v>944.07999999999367</v>
      </c>
    </row>
    <row r="294" spans="1:2" x14ac:dyDescent="0.35">
      <c r="A294">
        <v>294</v>
      </c>
      <c r="B294">
        <f t="shared" si="4"/>
        <v>889.73999999999364</v>
      </c>
    </row>
    <row r="295" spans="1:2" x14ac:dyDescent="0.35">
      <c r="A295">
        <v>295</v>
      </c>
      <c r="B295">
        <f t="shared" si="4"/>
        <v>835.39999999999361</v>
      </c>
    </row>
    <row r="296" spans="1:2" x14ac:dyDescent="0.35">
      <c r="A296">
        <v>296</v>
      </c>
      <c r="B296">
        <f t="shared" si="4"/>
        <v>781.05999999999358</v>
      </c>
    </row>
    <row r="297" spans="1:2" x14ac:dyDescent="0.35">
      <c r="A297">
        <v>297</v>
      </c>
      <c r="B297">
        <f t="shared" si="4"/>
        <v>726.71999999999355</v>
      </c>
    </row>
    <row r="298" spans="1:2" x14ac:dyDescent="0.35">
      <c r="A298">
        <v>298</v>
      </c>
      <c r="B298">
        <f t="shared" si="4"/>
        <v>672.37999999999352</v>
      </c>
    </row>
    <row r="299" spans="1:2" x14ac:dyDescent="0.35">
      <c r="A299">
        <v>299</v>
      </c>
      <c r="B299">
        <f t="shared" si="4"/>
        <v>618.03999999999348</v>
      </c>
    </row>
    <row r="300" spans="1:2" x14ac:dyDescent="0.35">
      <c r="A300">
        <v>300</v>
      </c>
      <c r="B300">
        <f t="shared" si="4"/>
        <v>563.69999999999345</v>
      </c>
    </row>
    <row r="301" spans="1:2" x14ac:dyDescent="0.35">
      <c r="A301">
        <v>301</v>
      </c>
      <c r="B301">
        <f t="shared" si="4"/>
        <v>509.35999999999342</v>
      </c>
    </row>
    <row r="302" spans="1:2" x14ac:dyDescent="0.35">
      <c r="A302">
        <v>302</v>
      </c>
      <c r="B302">
        <f t="shared" si="4"/>
        <v>455.01999999999339</v>
      </c>
    </row>
    <row r="303" spans="1:2" x14ac:dyDescent="0.35">
      <c r="A303">
        <v>303</v>
      </c>
      <c r="B303">
        <f t="shared" si="4"/>
        <v>400.67999999999336</v>
      </c>
    </row>
    <row r="304" spans="1:2" x14ac:dyDescent="0.35">
      <c r="A304">
        <v>304</v>
      </c>
      <c r="B304">
        <f t="shared" si="4"/>
        <v>346.33999999999332</v>
      </c>
    </row>
    <row r="305" spans="1:2" x14ac:dyDescent="0.35">
      <c r="A305">
        <v>305</v>
      </c>
      <c r="B305">
        <f t="shared" si="4"/>
        <v>291.99999999999329</v>
      </c>
    </row>
    <row r="306" spans="1:2" x14ac:dyDescent="0.35">
      <c r="A306">
        <v>306</v>
      </c>
      <c r="B306">
        <f t="shared" si="4"/>
        <v>237.65999999999329</v>
      </c>
    </row>
    <row r="307" spans="1:2" x14ac:dyDescent="0.35">
      <c r="A307">
        <v>307</v>
      </c>
      <c r="B307">
        <f t="shared" si="4"/>
        <v>183.31999999999329</v>
      </c>
    </row>
    <row r="308" spans="1:2" x14ac:dyDescent="0.35">
      <c r="A308">
        <v>308</v>
      </c>
      <c r="B308">
        <f t="shared" si="4"/>
        <v>128.97999999999328</v>
      </c>
    </row>
    <row r="309" spans="1:2" x14ac:dyDescent="0.35">
      <c r="A309">
        <v>309</v>
      </c>
      <c r="B309">
        <f t="shared" si="4"/>
        <v>74.639999999993279</v>
      </c>
    </row>
    <row r="310" spans="1:2" x14ac:dyDescent="0.35">
      <c r="A310">
        <v>310</v>
      </c>
      <c r="B310">
        <f t="shared" si="4"/>
        <v>20.299999999993275</v>
      </c>
    </row>
    <row r="311" spans="1:2" x14ac:dyDescent="0.35">
      <c r="A311">
        <v>311</v>
      </c>
      <c r="B311">
        <f t="shared" si="4"/>
        <v>-34.040000000006728</v>
      </c>
    </row>
    <row r="312" spans="1:2" x14ac:dyDescent="0.35">
      <c r="A312">
        <v>312</v>
      </c>
      <c r="B312">
        <f t="shared" si="4"/>
        <v>962.32999999999322</v>
      </c>
    </row>
    <row r="313" spans="1:2" x14ac:dyDescent="0.35">
      <c r="A313">
        <v>313</v>
      </c>
      <c r="B313">
        <f t="shared" si="4"/>
        <v>907.98999999999319</v>
      </c>
    </row>
    <row r="314" spans="1:2" x14ac:dyDescent="0.35">
      <c r="A314">
        <v>314</v>
      </c>
      <c r="B314">
        <f t="shared" si="4"/>
        <v>853.64999999999316</v>
      </c>
    </row>
    <row r="315" spans="1:2" x14ac:dyDescent="0.35">
      <c r="A315">
        <v>315</v>
      </c>
      <c r="B315">
        <f t="shared" si="4"/>
        <v>799.30999999999312</v>
      </c>
    </row>
    <row r="316" spans="1:2" x14ac:dyDescent="0.35">
      <c r="A316">
        <v>316</v>
      </c>
      <c r="B316">
        <f t="shared" si="4"/>
        <v>744.96999999999309</v>
      </c>
    </row>
    <row r="317" spans="1:2" x14ac:dyDescent="0.35">
      <c r="A317">
        <v>317</v>
      </c>
      <c r="B317">
        <f t="shared" si="4"/>
        <v>690.62999999999306</v>
      </c>
    </row>
    <row r="318" spans="1:2" x14ac:dyDescent="0.35">
      <c r="A318">
        <v>318</v>
      </c>
      <c r="B318">
        <f t="shared" si="4"/>
        <v>636.28999999999303</v>
      </c>
    </row>
    <row r="319" spans="1:2" x14ac:dyDescent="0.35">
      <c r="A319">
        <v>319</v>
      </c>
      <c r="B319">
        <f t="shared" si="4"/>
        <v>581.949999999993</v>
      </c>
    </row>
    <row r="320" spans="1:2" x14ac:dyDescent="0.35">
      <c r="A320">
        <v>320</v>
      </c>
      <c r="B320">
        <f t="shared" si="4"/>
        <v>527.60999999999297</v>
      </c>
    </row>
    <row r="321" spans="1:2" x14ac:dyDescent="0.35">
      <c r="A321">
        <v>321</v>
      </c>
      <c r="B321">
        <f t="shared" si="4"/>
        <v>473.26999999999293</v>
      </c>
    </row>
    <row r="322" spans="1:2" x14ac:dyDescent="0.35">
      <c r="A322">
        <v>322</v>
      </c>
      <c r="B322">
        <f t="shared" si="4"/>
        <v>418.9299999999929</v>
      </c>
    </row>
    <row r="323" spans="1:2" x14ac:dyDescent="0.35">
      <c r="A323">
        <v>323</v>
      </c>
      <c r="B323">
        <f t="shared" ref="B323:B365" si="5">IF((B322-$D$1)&lt;-54.34,B322+$B$1-$D$1,B322-$D$1)</f>
        <v>364.58999999999287</v>
      </c>
    </row>
    <row r="324" spans="1:2" x14ac:dyDescent="0.35">
      <c r="A324">
        <v>324</v>
      </c>
      <c r="B324">
        <f t="shared" si="5"/>
        <v>310.24999999999284</v>
      </c>
    </row>
    <row r="325" spans="1:2" x14ac:dyDescent="0.35">
      <c r="A325">
        <v>325</v>
      </c>
      <c r="B325">
        <f t="shared" si="5"/>
        <v>255.90999999999283</v>
      </c>
    </row>
    <row r="326" spans="1:2" x14ac:dyDescent="0.35">
      <c r="A326">
        <v>326</v>
      </c>
      <c r="B326">
        <f t="shared" si="5"/>
        <v>201.56999999999283</v>
      </c>
    </row>
    <row r="327" spans="1:2" x14ac:dyDescent="0.35">
      <c r="A327">
        <v>327</v>
      </c>
      <c r="B327">
        <f t="shared" si="5"/>
        <v>147.22999999999283</v>
      </c>
    </row>
    <row r="328" spans="1:2" x14ac:dyDescent="0.35">
      <c r="A328">
        <v>328</v>
      </c>
      <c r="B328">
        <f t="shared" si="5"/>
        <v>92.889999999992824</v>
      </c>
    </row>
    <row r="329" spans="1:2" x14ac:dyDescent="0.35">
      <c r="A329">
        <v>329</v>
      </c>
      <c r="B329">
        <f t="shared" si="5"/>
        <v>38.549999999992821</v>
      </c>
    </row>
    <row r="330" spans="1:2" x14ac:dyDescent="0.35">
      <c r="A330">
        <v>330</v>
      </c>
      <c r="B330">
        <f t="shared" si="5"/>
        <v>-15.790000000007183</v>
      </c>
    </row>
    <row r="331" spans="1:2" x14ac:dyDescent="0.35">
      <c r="A331">
        <v>331</v>
      </c>
      <c r="B331">
        <f t="shared" si="5"/>
        <v>980.57999999999276</v>
      </c>
    </row>
    <row r="332" spans="1:2" x14ac:dyDescent="0.35">
      <c r="A332">
        <v>332</v>
      </c>
      <c r="B332">
        <f t="shared" si="5"/>
        <v>926.23999999999273</v>
      </c>
    </row>
    <row r="333" spans="1:2" x14ac:dyDescent="0.35">
      <c r="A333">
        <v>333</v>
      </c>
      <c r="B333">
        <f t="shared" si="5"/>
        <v>871.8999999999927</v>
      </c>
    </row>
    <row r="334" spans="1:2" x14ac:dyDescent="0.35">
      <c r="A334">
        <v>334</v>
      </c>
      <c r="B334">
        <f t="shared" si="5"/>
        <v>817.55999999999267</v>
      </c>
    </row>
    <row r="335" spans="1:2" x14ac:dyDescent="0.35">
      <c r="A335">
        <v>335</v>
      </c>
      <c r="B335">
        <f t="shared" si="5"/>
        <v>763.21999999999264</v>
      </c>
    </row>
    <row r="336" spans="1:2" x14ac:dyDescent="0.35">
      <c r="A336">
        <v>336</v>
      </c>
      <c r="B336">
        <f t="shared" si="5"/>
        <v>708.87999999999261</v>
      </c>
    </row>
    <row r="337" spans="1:2" x14ac:dyDescent="0.35">
      <c r="A337">
        <v>337</v>
      </c>
      <c r="B337">
        <f t="shared" si="5"/>
        <v>654.53999999999257</v>
      </c>
    </row>
    <row r="338" spans="1:2" x14ac:dyDescent="0.35">
      <c r="A338">
        <v>338</v>
      </c>
      <c r="B338">
        <f t="shared" si="5"/>
        <v>600.19999999999254</v>
      </c>
    </row>
    <row r="339" spans="1:2" x14ac:dyDescent="0.35">
      <c r="A339">
        <v>339</v>
      </c>
      <c r="B339">
        <f t="shared" si="5"/>
        <v>545.85999999999251</v>
      </c>
    </row>
    <row r="340" spans="1:2" x14ac:dyDescent="0.35">
      <c r="A340">
        <v>340</v>
      </c>
      <c r="B340">
        <f t="shared" si="5"/>
        <v>491.51999999999248</v>
      </c>
    </row>
    <row r="341" spans="1:2" x14ac:dyDescent="0.35">
      <c r="A341">
        <v>341</v>
      </c>
      <c r="B341">
        <f t="shared" si="5"/>
        <v>437.17999999999245</v>
      </c>
    </row>
    <row r="342" spans="1:2" x14ac:dyDescent="0.35">
      <c r="A342">
        <v>342</v>
      </c>
      <c r="B342">
        <f t="shared" si="5"/>
        <v>382.83999999999241</v>
      </c>
    </row>
    <row r="343" spans="1:2" x14ac:dyDescent="0.35">
      <c r="A343">
        <v>343</v>
      </c>
      <c r="B343">
        <f t="shared" si="5"/>
        <v>328.49999999999238</v>
      </c>
    </row>
    <row r="344" spans="1:2" x14ac:dyDescent="0.35">
      <c r="A344">
        <v>344</v>
      </c>
      <c r="B344">
        <f t="shared" si="5"/>
        <v>274.15999999999235</v>
      </c>
    </row>
    <row r="345" spans="1:2" x14ac:dyDescent="0.35">
      <c r="A345">
        <v>345</v>
      </c>
      <c r="B345">
        <f t="shared" si="5"/>
        <v>219.81999999999235</v>
      </c>
    </row>
    <row r="346" spans="1:2" x14ac:dyDescent="0.35">
      <c r="A346">
        <v>346</v>
      </c>
      <c r="B346">
        <f t="shared" si="5"/>
        <v>165.47999999999234</v>
      </c>
    </row>
    <row r="347" spans="1:2" x14ac:dyDescent="0.35">
      <c r="A347">
        <v>347</v>
      </c>
      <c r="B347">
        <f t="shared" si="5"/>
        <v>111.13999999999234</v>
      </c>
    </row>
    <row r="348" spans="1:2" x14ac:dyDescent="0.35">
      <c r="A348">
        <v>348</v>
      </c>
      <c r="B348">
        <f t="shared" si="5"/>
        <v>56.799999999992338</v>
      </c>
    </row>
    <row r="349" spans="1:2" x14ac:dyDescent="0.35">
      <c r="A349">
        <v>349</v>
      </c>
      <c r="B349">
        <f t="shared" si="5"/>
        <v>2.4599999999923341</v>
      </c>
    </row>
    <row r="350" spans="1:2" x14ac:dyDescent="0.35">
      <c r="A350">
        <v>350</v>
      </c>
      <c r="B350">
        <f t="shared" si="5"/>
        <v>-51.880000000007669</v>
      </c>
    </row>
    <row r="351" spans="1:2" x14ac:dyDescent="0.35">
      <c r="A351">
        <v>351</v>
      </c>
      <c r="B351">
        <f t="shared" si="5"/>
        <v>944.48999999999239</v>
      </c>
    </row>
    <row r="352" spans="1:2" x14ac:dyDescent="0.35">
      <c r="A352">
        <v>352</v>
      </c>
      <c r="B352">
        <f t="shared" si="5"/>
        <v>890.14999999999236</v>
      </c>
    </row>
    <row r="353" spans="1:2" x14ac:dyDescent="0.35">
      <c r="A353">
        <v>353</v>
      </c>
      <c r="B353">
        <f t="shared" si="5"/>
        <v>835.80999999999233</v>
      </c>
    </row>
    <row r="354" spans="1:2" x14ac:dyDescent="0.35">
      <c r="A354">
        <v>354</v>
      </c>
      <c r="B354">
        <f t="shared" si="5"/>
        <v>781.4699999999923</v>
      </c>
    </row>
    <row r="355" spans="1:2" x14ac:dyDescent="0.35">
      <c r="A355">
        <v>355</v>
      </c>
      <c r="B355">
        <f t="shared" si="5"/>
        <v>727.12999999999226</v>
      </c>
    </row>
    <row r="356" spans="1:2" x14ac:dyDescent="0.35">
      <c r="A356">
        <v>356</v>
      </c>
      <c r="B356">
        <f t="shared" si="5"/>
        <v>672.78999999999223</v>
      </c>
    </row>
    <row r="357" spans="1:2" x14ac:dyDescent="0.35">
      <c r="A357">
        <v>357</v>
      </c>
      <c r="B357">
        <f t="shared" si="5"/>
        <v>618.4499999999922</v>
      </c>
    </row>
    <row r="358" spans="1:2" x14ac:dyDescent="0.35">
      <c r="A358">
        <v>358</v>
      </c>
      <c r="B358">
        <f t="shared" si="5"/>
        <v>564.10999999999217</v>
      </c>
    </row>
    <row r="359" spans="1:2" x14ac:dyDescent="0.35">
      <c r="A359">
        <v>359</v>
      </c>
      <c r="B359">
        <f t="shared" si="5"/>
        <v>509.76999999999214</v>
      </c>
    </row>
    <row r="360" spans="1:2" x14ac:dyDescent="0.35">
      <c r="A360">
        <v>360</v>
      </c>
      <c r="B360">
        <f t="shared" si="5"/>
        <v>455.42999999999211</v>
      </c>
    </row>
    <row r="361" spans="1:2" x14ac:dyDescent="0.35">
      <c r="A361">
        <v>361</v>
      </c>
      <c r="B361">
        <f t="shared" si="5"/>
        <v>401.08999999999207</v>
      </c>
    </row>
    <row r="362" spans="1:2" x14ac:dyDescent="0.35">
      <c r="A362">
        <v>362</v>
      </c>
      <c r="B362">
        <f t="shared" si="5"/>
        <v>346.74999999999204</v>
      </c>
    </row>
    <row r="363" spans="1:2" x14ac:dyDescent="0.35">
      <c r="A363">
        <v>363</v>
      </c>
      <c r="B363">
        <f t="shared" si="5"/>
        <v>292.40999999999201</v>
      </c>
    </row>
    <row r="364" spans="1:2" x14ac:dyDescent="0.35">
      <c r="A364">
        <v>364</v>
      </c>
      <c r="B364">
        <f t="shared" si="5"/>
        <v>238.06999999999201</v>
      </c>
    </row>
    <row r="365" spans="1:2" x14ac:dyDescent="0.35">
      <c r="A365">
        <v>365</v>
      </c>
      <c r="B365">
        <f t="shared" si="5"/>
        <v>183.729999999992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E7ED6A31E68943B6760AE64C20EE32" ma:contentTypeVersion="14" ma:contentTypeDescription="Create a new document." ma:contentTypeScope="" ma:versionID="3ac3a03ab7aa23a5aa3ff27b2fd86239">
  <xsd:schema xmlns:xsd="http://www.w3.org/2001/XMLSchema" xmlns:xs="http://www.w3.org/2001/XMLSchema" xmlns:p="http://schemas.microsoft.com/office/2006/metadata/properties" xmlns:ns3="d6c709f8-2985-4fa4-82e2-60efa68dfdca" xmlns:ns4="53260887-8d8e-4892-808b-78d7f57b1382" targetNamespace="http://schemas.microsoft.com/office/2006/metadata/properties" ma:root="true" ma:fieldsID="af841c09d38c73e2abba9fa5ddc0066f" ns3:_="" ns4:_="">
    <xsd:import namespace="d6c709f8-2985-4fa4-82e2-60efa68dfdca"/>
    <xsd:import namespace="53260887-8d8e-4892-808b-78d7f57b13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709f8-2985-4fa4-82e2-60efa68dfd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60887-8d8e-4892-808b-78d7f57b138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6c709f8-2985-4fa4-82e2-60efa68dfdca" xsi:nil="true"/>
  </documentManagement>
</p:properties>
</file>

<file path=customXml/itemProps1.xml><?xml version="1.0" encoding="utf-8"?>
<ds:datastoreItem xmlns:ds="http://schemas.openxmlformats.org/officeDocument/2006/customXml" ds:itemID="{FC9CC7D0-D604-4F54-9975-05E86B94A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c709f8-2985-4fa4-82e2-60efa68dfdca"/>
    <ds:schemaRef ds:uri="53260887-8d8e-4892-808b-78d7f57b13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DC32F9-4A7B-4B81-8498-BE02331ED6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F56D98-4065-4BFB-AB9E-7D2E852ED4A4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d6c709f8-2985-4fa4-82e2-60efa68dfdca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53260887-8d8e-4892-808b-78d7f57b138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Historical and Strategic Cost</vt:lpstr>
      <vt:lpstr>Line Graph</vt:lpstr>
      <vt:lpstr>Model</vt:lpstr>
      <vt:lpstr>sawtooth chart</vt:lpstr>
      <vt:lpstr>Model w Stipulation</vt:lpstr>
      <vt:lpstr>Sawtooth w Stipulation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Santoni</dc:creator>
  <cp:lastModifiedBy>Valeria Santoni</cp:lastModifiedBy>
  <dcterms:created xsi:type="dcterms:W3CDTF">2025-04-23T22:47:08Z</dcterms:created>
  <dcterms:modified xsi:type="dcterms:W3CDTF">2025-04-25T19:32:41Z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0x01010092E7ED6A31E68943B6760AE64C20EE32</vt:lpwstr>
  </property>
</Properties>
</file>