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56173\work\dotnetmvc\doc\"/>
    </mc:Choice>
  </mc:AlternateContent>
  <bookViews>
    <workbookView xWindow="480" yWindow="408" windowWidth="19872" windowHeight="7716" tabRatio="328"/>
  </bookViews>
  <sheets>
    <sheet name="CLIENT_STATEMENT" sheetId="1" r:id="rId1"/>
    <sheet name="MARGINS" sheetId="2" r:id="rId2"/>
    <sheet name="MAPPING" sheetId="3" r:id="rId3"/>
    <sheet name="Sheet1" sheetId="4" r:id="rId4"/>
  </sheets>
  <definedNames>
    <definedName name="_xlnm.Print_Area" localSheetId="0">CLIENT_STATEMENT!$A$1:$K$48</definedName>
    <definedName name="_xlnm.Print_Area" localSheetId="2">MAPPING!$A$1:$O$65</definedName>
    <definedName name="_xlnm.Print_Area" localSheetId="1">MARGINS!$A$1:$R$48</definedName>
  </definedNames>
  <calcPr calcId="171027"/>
</workbook>
</file>

<file path=xl/calcChain.xml><?xml version="1.0" encoding="utf-8"?>
<calcChain xmlns="http://schemas.openxmlformats.org/spreadsheetml/2006/main">
  <c r="A25" i="2" l="1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28" i="3"/>
  <c r="C5" i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38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26" i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14" i="1"/>
  <c r="L3" i="1"/>
  <c r="L4" i="1" s="1"/>
  <c r="L5" i="1" s="1"/>
  <c r="L6" i="1" s="1"/>
  <c r="L7" i="1" s="1"/>
  <c r="L8" i="1" s="1"/>
  <c r="L9" i="1" s="1"/>
  <c r="L10" i="1" s="1"/>
  <c r="L11" i="1" s="1"/>
  <c r="L12" i="1" s="1"/>
  <c r="L2" i="1"/>
  <c r="H11" i="1"/>
  <c r="E15" i="1" s="1"/>
  <c r="J44" i="1"/>
  <c r="H46" i="1"/>
  <c r="J19" i="1"/>
  <c r="H22" i="1" s="1"/>
  <c r="H34" i="1"/>
  <c r="E39" i="1" l="1"/>
  <c r="E27" i="1"/>
</calcChain>
</file>

<file path=xl/sharedStrings.xml><?xml version="1.0" encoding="utf-8"?>
<sst xmlns="http://schemas.openxmlformats.org/spreadsheetml/2006/main" count="449" uniqueCount="217">
  <si>
    <t>Trade id:</t>
  </si>
  <si>
    <t>FFF321456654</t>
  </si>
  <si>
    <t>Trade Event:</t>
  </si>
  <si>
    <t>New</t>
  </si>
  <si>
    <t>Trading date:</t>
  </si>
  <si>
    <t>Trading time:</t>
  </si>
  <si>
    <t>LSE</t>
  </si>
  <si>
    <t>London Stock Exchange</t>
  </si>
  <si>
    <t>Order:</t>
  </si>
  <si>
    <t>N/a</t>
  </si>
  <si>
    <t>Deal</t>
  </si>
  <si>
    <t>Instrument Identification</t>
  </si>
  <si>
    <t>GB0031348658</t>
  </si>
  <si>
    <t>BARCLAYS STK</t>
  </si>
  <si>
    <t>Buy/Sell</t>
  </si>
  <si>
    <t>BUY</t>
  </si>
  <si>
    <t>Quantity</t>
  </si>
  <si>
    <t>Unit Price</t>
  </si>
  <si>
    <t>GBP</t>
  </si>
  <si>
    <t>Rate of Exchange</t>
  </si>
  <si>
    <t>Commissions and Expenses Charged</t>
  </si>
  <si>
    <t>Total Consideration</t>
  </si>
  <si>
    <t>Settlement Instructions</t>
  </si>
  <si>
    <t>Please refer to the general settlement instructions.</t>
  </si>
  <si>
    <t>SCTRSC009281736</t>
  </si>
  <si>
    <t>FWB</t>
  </si>
  <si>
    <t>Frankfurt Stock Exchange</t>
  </si>
  <si>
    <t>DE000PAH0038</t>
  </si>
  <si>
    <t>PORSCHE AUTOMOBIL</t>
  </si>
  <si>
    <t>EUR</t>
  </si>
  <si>
    <t>SCB Ref</t>
  </si>
  <si>
    <t>To:</t>
  </si>
  <si>
    <t xml:space="preserve">The information contained in this message is intended for the personal and confidential use of the recipients named above. </t>
  </si>
  <si>
    <t>GBP/EUR</t>
  </si>
  <si>
    <t>Execution Venue:</t>
  </si>
  <si>
    <t>If the reader of this message is not the intended recipient, or the person responsible for delivering it to the intended recipient, please note that any review, dissemination, distribution</t>
  </si>
  <si>
    <t>or copying of this message is strictly prohibited.</t>
  </si>
  <si>
    <t xml:space="preserve">This report contains all trades of: </t>
  </si>
  <si>
    <t>Client Role:</t>
  </si>
  <si>
    <t>MARKET</t>
  </si>
  <si>
    <t>2,18</t>
  </si>
  <si>
    <t>20,43</t>
  </si>
  <si>
    <t>122,76</t>
  </si>
  <si>
    <t>93,40</t>
  </si>
  <si>
    <t>133,33</t>
  </si>
  <si>
    <t>166,79</t>
  </si>
  <si>
    <t>93,29</t>
  </si>
  <si>
    <t>122,44</t>
  </si>
  <si>
    <t>166,31</t>
  </si>
  <si>
    <t>193,31</t>
  </si>
  <si>
    <t>241,27</t>
  </si>
  <si>
    <t>273,15</t>
  </si>
  <si>
    <t>63,30</t>
  </si>
  <si>
    <t>166,73</t>
  </si>
  <si>
    <t>230,17</t>
  </si>
  <si>
    <t>133,64</t>
  </si>
  <si>
    <t>MAILING_NAME_1</t>
  </si>
  <si>
    <t>MAILING_NAME_2</t>
  </si>
  <si>
    <t>MAILING_NAME_3</t>
  </si>
  <si>
    <t>ADDRESS_LINE_1</t>
  </si>
  <si>
    <t>ADDRESS_LINE_2</t>
  </si>
  <si>
    <t>CITY</t>
  </si>
  <si>
    <t>POSTCODEZIP</t>
  </si>
  <si>
    <t>STATE</t>
  </si>
  <si>
    <t>COUNTRY</t>
  </si>
  <si>
    <t>Statement date:</t>
  </si>
  <si>
    <t>ADDRESS_LINE_3</t>
  </si>
  <si>
    <t>2,61</t>
  </si>
  <si>
    <t>63,59</t>
  </si>
  <si>
    <t>25,2:61</t>
  </si>
  <si>
    <t>25,63:59</t>
  </si>
  <si>
    <t>34,2:136.43</t>
  </si>
  <si>
    <t>51,193:31</t>
  </si>
  <si>
    <t>51,122:76</t>
  </si>
  <si>
    <t>51,20:43</t>
  </si>
  <si>
    <t>51,2:18</t>
  </si>
  <si>
    <t>63,93:40</t>
  </si>
  <si>
    <t>59,2:18</t>
  </si>
  <si>
    <t>59,20:43</t>
  </si>
  <si>
    <t>59,93:40</t>
  </si>
  <si>
    <t>59,133:33</t>
  </si>
  <si>
    <t>63,133:33</t>
  </si>
  <si>
    <t>63,166:79</t>
  </si>
  <si>
    <t>67,93:29</t>
  </si>
  <si>
    <t>67,122:44</t>
  </si>
  <si>
    <t>67,166:31</t>
  </si>
  <si>
    <t>67,193:31</t>
  </si>
  <si>
    <t>67,241:27</t>
  </si>
  <si>
    <t>67,273:15</t>
  </si>
  <si>
    <t>80,230:17</t>
  </si>
  <si>
    <t>80,193:31</t>
  </si>
  <si>
    <t>80,133:33</t>
  </si>
  <si>
    <t>9,133:95</t>
  </si>
  <si>
    <t>133,95</t>
  </si>
  <si>
    <t>122,12</t>
  </si>
  <si>
    <t>9,122:12</t>
  </si>
  <si>
    <t>9,230:59</t>
  </si>
  <si>
    <t>230,59</t>
  </si>
  <si>
    <t>13,133:95</t>
  </si>
  <si>
    <t>17,133:95</t>
  </si>
  <si>
    <t>21,133:95</t>
  </si>
  <si>
    <t>25,133:95</t>
  </si>
  <si>
    <t>13,230:59</t>
  </si>
  <si>
    <t>17,230:59</t>
  </si>
  <si>
    <t>21,230:59</t>
  </si>
  <si>
    <t>25,230:59</t>
  </si>
  <si>
    <t>72,20:43</t>
  </si>
  <si>
    <t>72,63:30</t>
  </si>
  <si>
    <t>72,166:73</t>
  </si>
  <si>
    <t>76,133:33</t>
  </si>
  <si>
    <t>85,133:33</t>
  </si>
  <si>
    <t>89,133:33</t>
  </si>
  <si>
    <t>97,133:33</t>
  </si>
  <si>
    <t>97,20:43</t>
  </si>
  <si>
    <t>76,166:31</t>
  </si>
  <si>
    <t>85,193:31</t>
  </si>
  <si>
    <t>89,193:31</t>
  </si>
  <si>
    <t>93,193:31</t>
  </si>
  <si>
    <t>97,193:31</t>
  </si>
  <si>
    <t>85,241:27</t>
  </si>
  <si>
    <t>85,273:15</t>
  </si>
  <si>
    <t>85,230:17</t>
  </si>
  <si>
    <t>89,230:17</t>
  </si>
  <si>
    <t>93,230:17</t>
  </si>
  <si>
    <t>97,230:17</t>
  </si>
  <si>
    <t>97,63:30</t>
  </si>
  <si>
    <t>93,133:64</t>
  </si>
  <si>
    <t>101,20:43</t>
  </si>
  <si>
    <t>105,20:113</t>
  </si>
  <si>
    <t>Header Fields</t>
  </si>
  <si>
    <t>Transaction MiniStatement Fields</t>
  </si>
  <si>
    <t>'To:</t>
  </si>
  <si>
    <t>'Statement date:</t>
  </si>
  <si>
    <t>'dddd mmm d, yyyy</t>
  </si>
  <si>
    <t>LEGAL_TEXT_1</t>
  </si>
  <si>
    <t>LEGAL_TEXT_2</t>
  </si>
  <si>
    <t>LEGAL_TEXT_3</t>
  </si>
  <si>
    <t xml:space="preserve">'This report contains all trades of: </t>
  </si>
  <si>
    <t>'SCB Ref.</t>
  </si>
  <si>
    <t>AUTO_SERIAL_NUMBER</t>
  </si>
  <si>
    <t>_NULL</t>
  </si>
  <si>
    <t>'Trade id:</t>
  </si>
  <si>
    <t>'Trade event:</t>
  </si>
  <si>
    <t>'Execution venue:</t>
  </si>
  <si>
    <t>MIC_CODE_DESCRIPTION</t>
  </si>
  <si>
    <t>'Trading date:</t>
  </si>
  <si>
    <t>'hh:mm:ss</t>
  </si>
  <si>
    <t>'Order:</t>
  </si>
  <si>
    <t>ORDER_TYPE</t>
  </si>
  <si>
    <t>EXECUTION_TIME</t>
  </si>
  <si>
    <t>EXECUTION_DATE</t>
  </si>
  <si>
    <t>TRANSACTION_ID</t>
  </si>
  <si>
    <t>TRADE_EVENT</t>
  </si>
  <si>
    <t xml:space="preserve">MIC_CODE </t>
  </si>
  <si>
    <t>ISIN</t>
  </si>
  <si>
    <t>'Instrument identification</t>
  </si>
  <si>
    <t>SAT_DESCRIPTION</t>
  </si>
  <si>
    <t>'Buy/Sell:</t>
  </si>
  <si>
    <t>BUY_SELL_SIDE</t>
  </si>
  <si>
    <t>'Quantity</t>
  </si>
  <si>
    <t>QUANTITY</t>
  </si>
  <si>
    <t>QUANTITY_CCY</t>
  </si>
  <si>
    <t>'Unit Price</t>
  </si>
  <si>
    <t>UNIT_PRICE</t>
  </si>
  <si>
    <t>UNIT_PRICE_CCY</t>
  </si>
  <si>
    <t>'Rate of Exchange</t>
  </si>
  <si>
    <t>FOREX_RATE</t>
  </si>
  <si>
    <t>FOREX_CROSS</t>
  </si>
  <si>
    <t>QUANTITY*UNIT_PRICE</t>
  </si>
  <si>
    <t>'Commissions and Expenses Charged:</t>
  </si>
  <si>
    <t>TOTAL_COSTS</t>
  </si>
  <si>
    <t>'Client Role:</t>
  </si>
  <si>
    <t>TRADING_CAPACITY</t>
  </si>
  <si>
    <t>'Total Consideration</t>
  </si>
  <si>
    <t>POINTER(25)(PLUSMINUS)POINTER(31)</t>
  </si>
  <si>
    <t>POINTER(32)</t>
  </si>
  <si>
    <t>'Settlement Instructions</t>
  </si>
  <si>
    <t>'Please refer to the general settlement instructions.</t>
  </si>
  <si>
    <t>TODAY_DATE</t>
  </si>
  <si>
    <t>TRADE_DATE</t>
  </si>
  <si>
    <t>Mapping Attributes</t>
  </si>
  <si>
    <t>MIC_CODE</t>
  </si>
  <si>
    <t>ISIN[OR]SEC_MASTER_CODE</t>
  </si>
  <si>
    <t>SEC_MASTER_CODE</t>
  </si>
  <si>
    <t>POINTER(21)</t>
  </si>
  <si>
    <t>ISO_10383</t>
  </si>
  <si>
    <t>DECIMAL</t>
  </si>
  <si>
    <t>12,2</t>
  </si>
  <si>
    <t>VARCHAR</t>
  </si>
  <si>
    <t>DATE</t>
  </si>
  <si>
    <t>TIME</t>
  </si>
  <si>
    <t>ISO_A3</t>
  </si>
  <si>
    <t>ISO_A3+'/'+ISO_A3</t>
  </si>
  <si>
    <t>8,4</t>
  </si>
  <si>
    <t>11,8</t>
  </si>
  <si>
    <t>Data Type</t>
  </si>
  <si>
    <t>ttn_print_legal_text</t>
  </si>
  <si>
    <t>ClientStatement_FirstPage_Line1</t>
  </si>
  <si>
    <t>TITAN SOURCE</t>
  </si>
  <si>
    <t>Read T24 file</t>
  </si>
  <si>
    <t>File validations</t>
  </si>
  <si>
    <t>Data validations</t>
  </si>
  <si>
    <t>Metadata validations</t>
  </si>
  <si>
    <t>Physical file control</t>
  </si>
  <si>
    <t>Business transformation rules from WISE</t>
  </si>
  <si>
    <t>Connect to TDL</t>
  </si>
  <si>
    <t>Register data host (file)</t>
  </si>
  <si>
    <t>ttn_txn_data_host</t>
  </si>
  <si>
    <t>Complete registration</t>
  </si>
  <si>
    <t>Update_tables</t>
  </si>
  <si>
    <t>Read connection settings</t>
  </si>
  <si>
    <t>ttn_txn_conn_interface</t>
  </si>
  <si>
    <t>Open connection(s) &amp; register</t>
  </si>
  <si>
    <t>ttn_txn_conn_host</t>
  </si>
  <si>
    <t>Select active proxy systems for TITAN</t>
  </si>
  <si>
    <t>ttn_proxy_Systems</t>
  </si>
  <si>
    <r>
      <rPr>
        <sz val="8"/>
        <color rgb="FF0000FF"/>
        <rFont val="Courier New"/>
        <family val="3"/>
      </rPr>
      <t>SELECT</t>
    </r>
    <r>
      <rPr>
        <sz val="8"/>
        <color theme="1"/>
        <rFont val="Courier New"/>
        <family val="3"/>
      </rPr>
      <t xml:space="preserve"> system_name, ttn_obj_table </t>
    </r>
    <r>
      <rPr>
        <sz val="8"/>
        <color rgb="FF0000FF"/>
        <rFont val="Courier New"/>
        <family val="3"/>
      </rPr>
      <t>FROM</t>
    </r>
    <r>
      <rPr>
        <sz val="8"/>
        <color theme="1"/>
        <rFont val="Courier New"/>
        <family val="3"/>
      </rPr>
      <t xml:space="preserve"> [test].[dbo].[ttn_proxy_Systems] </t>
    </r>
    <r>
      <rPr>
        <sz val="8"/>
        <color rgb="FF0000FF"/>
        <rFont val="Courier New"/>
        <family val="3"/>
      </rPr>
      <t>WHERE</t>
    </r>
    <r>
      <rPr>
        <sz val="8"/>
        <color theme="1"/>
        <rFont val="Courier New"/>
        <family val="3"/>
      </rPr>
      <t xml:space="preserve"> idx_active = </t>
    </r>
    <r>
      <rPr>
        <sz val="8"/>
        <color rgb="FFFF0000"/>
        <rFont val="Courier New"/>
        <family val="3"/>
      </rPr>
      <t>1</t>
    </r>
    <r>
      <rPr>
        <sz val="8"/>
        <color theme="1"/>
        <rFont val="Courier New"/>
        <family val="3"/>
      </rPr>
      <t xml:space="preserve">  </t>
    </r>
    <r>
      <rPr>
        <sz val="8"/>
        <color rgb="FF0000FF"/>
        <rFont val="Courier New"/>
        <family val="3"/>
      </rPr>
      <t>ORDER BY</t>
    </r>
    <r>
      <rPr>
        <sz val="8"/>
        <color theme="1"/>
        <rFont val="Courier New"/>
        <family val="3"/>
      </rPr>
      <t xml:space="preserve"> idx_system_type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</si>
</sst>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dd\ mmmm\ dd\,\ yyyy"/>
    <numFmt numFmtId="165" formatCode="#,##0.00000"/>
    <numFmt numFmtId="166" formatCode="mmm\ dd\,\ yyyy"/>
    <numFmt numFmtId="167" formatCode="dddd\ mmm\ d\,\ yyyy"/>
    <numFmt numFmtId="168" formatCode="#,##0.000000000000"/>
  </numFmts>
  <fonts count="30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i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8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i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sz val="8"/>
      <color theme="0" tint="-0.14996795556505021"/>
      <name val="Arial"/>
      <family val="2"/>
    </font>
    <font>
      <sz val="8"/>
      <color theme="0" tint="-0.14996795556505021"/>
      <name val="Arial"/>
      <family val="2"/>
    </font>
    <font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i/>
      <sz val="8"/>
      <color theme="9" tint="-0.499984740745262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2060"/>
      <name val="Arial"/>
      <family val="2"/>
    </font>
    <font>
      <sz val="8"/>
      <color theme="1"/>
      <name val="Courier New"/>
      <family val="3"/>
    </font>
    <font>
      <sz val="8"/>
      <color rgb="FF0000FF"/>
      <name val="Courier New"/>
      <family val="3"/>
    </font>
    <font>
      <sz val="8"/>
      <color rgb="FFFF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dotted">
        <color rgb="FF76923C"/>
      </bottom>
      <diagonal/>
    </border>
    <border>
      <left/>
      <right/>
      <top style="dotted">
        <color rgb="FF76923C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/>
      <top style="hair">
        <color theme="3"/>
      </top>
      <bottom style="hair">
        <color theme="3"/>
      </bottom>
      <diagonal/>
    </border>
    <border>
      <left/>
      <right style="hair">
        <color theme="3"/>
      </right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dotted">
        <color rgb="FF76923C"/>
      </top>
      <bottom style="hair">
        <color theme="3"/>
      </bottom>
      <diagonal/>
    </border>
    <border>
      <left style="hair">
        <color theme="3"/>
      </left>
      <right/>
      <top style="dotted">
        <color rgb="FF76923C"/>
      </top>
      <bottom style="hair">
        <color theme="3"/>
      </bottom>
      <diagonal/>
    </border>
    <border>
      <left/>
      <right style="hair">
        <color theme="3"/>
      </right>
      <top style="dotted">
        <color rgb="FF76923C"/>
      </top>
      <bottom style="hair">
        <color theme="3"/>
      </bottom>
      <diagonal/>
    </border>
    <border>
      <left style="thin">
        <color theme="3"/>
      </left>
      <right/>
      <top style="hair">
        <color theme="3"/>
      </top>
      <bottom style="hair">
        <color theme="3"/>
      </bottom>
      <diagonal/>
    </border>
    <border>
      <left/>
      <right style="hair">
        <color theme="3"/>
      </right>
      <top style="hair">
        <color theme="3"/>
      </top>
      <bottom/>
      <diagonal/>
    </border>
    <border>
      <left style="hair">
        <color theme="3"/>
      </left>
      <right/>
      <top/>
      <bottom style="hair">
        <color theme="3"/>
      </bottom>
      <diagonal/>
    </border>
    <border>
      <left/>
      <right style="hair">
        <color theme="3"/>
      </right>
      <top/>
      <bottom style="hair">
        <color theme="3"/>
      </bottom>
      <diagonal/>
    </border>
    <border>
      <left style="medium">
        <color rgb="FF002060"/>
      </left>
      <right/>
      <top style="dotted">
        <color rgb="FF76923C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hair">
        <color theme="3"/>
      </left>
      <right/>
      <top style="thin">
        <color theme="9" tint="-0.24994659260841701"/>
      </top>
      <bottom style="hair">
        <color theme="3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3"/>
      </bottom>
      <diagonal/>
    </border>
    <border>
      <left/>
      <right/>
      <top style="thin">
        <color theme="9" tint="-0.24994659260841701"/>
      </top>
      <bottom style="thin">
        <color theme="3"/>
      </bottom>
      <diagonal/>
    </border>
    <border>
      <left/>
      <right style="thin">
        <color theme="3"/>
      </right>
      <top style="thin">
        <color theme="9" tint="-0.24994659260841701"/>
      </top>
      <bottom style="thin">
        <color theme="3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3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 style="thin">
        <color theme="3"/>
      </top>
      <bottom style="thin">
        <color theme="3"/>
      </bottom>
      <diagonal/>
    </border>
    <border>
      <left style="thin">
        <color theme="9" tint="-0.24994659260841701"/>
      </left>
      <right/>
      <top style="hair">
        <color theme="3"/>
      </top>
      <bottom style="hair">
        <color theme="3"/>
      </bottom>
      <diagonal/>
    </border>
    <border>
      <left/>
      <right style="thin">
        <color theme="9" tint="-0.24994659260841701"/>
      </right>
      <top/>
      <bottom/>
      <diagonal/>
    </border>
    <border>
      <left/>
      <right style="thin">
        <color theme="9" tint="-0.24994659260841701"/>
      </right>
      <top style="hair">
        <color theme="3"/>
      </top>
      <bottom style="hair">
        <color theme="3"/>
      </bottom>
      <diagonal/>
    </border>
    <border>
      <left style="thin">
        <color theme="9" tint="-0.24994659260841701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thin">
        <color theme="9" tint="-0.24994659260841701"/>
      </left>
      <right/>
      <top/>
      <bottom style="dotted">
        <color rgb="FF76923C"/>
      </bottom>
      <diagonal/>
    </border>
    <border>
      <left style="thin">
        <color theme="9" tint="-0.24994659260841701"/>
      </left>
      <right/>
      <top style="dotted">
        <color rgb="FF76923C"/>
      </top>
      <bottom style="hair">
        <color theme="3"/>
      </bottom>
      <diagonal/>
    </border>
    <border>
      <left/>
      <right style="thin">
        <color theme="9" tint="-0.24994659260841701"/>
      </right>
      <top style="dotted">
        <color rgb="FF76923C"/>
      </top>
      <bottom/>
      <diagonal/>
    </border>
    <border>
      <left style="hair">
        <color theme="3"/>
      </left>
      <right style="thin">
        <color theme="9" tint="-0.24994659260841701"/>
      </right>
      <top style="hair">
        <color theme="3"/>
      </top>
      <bottom style="hair">
        <color theme="3"/>
      </bottom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 style="hair">
        <color theme="3"/>
      </left>
      <right/>
      <top style="hair">
        <color theme="3"/>
      </top>
      <bottom style="thin">
        <color theme="9" tint="-0.24994659260841701"/>
      </bottom>
      <diagonal/>
    </border>
    <border>
      <left/>
      <right/>
      <top style="hair">
        <color theme="3"/>
      </top>
      <bottom style="thin">
        <color theme="9" tint="-0.24994659260841701"/>
      </bottom>
      <diagonal/>
    </border>
    <border>
      <left/>
      <right style="hair">
        <color theme="3"/>
      </right>
      <top style="hair">
        <color theme="3"/>
      </top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2" fillId="2" borderId="0" xfId="0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 applyAlignment="1">
      <alignment horizontal="left"/>
    </xf>
    <xf numFmtId="4" fontId="3" fillId="2" borderId="3" xfId="0" applyNumberFormat="1" applyFont="1" applyFill="1" applyBorder="1"/>
    <xf numFmtId="0" fontId="2" fillId="2" borderId="0" xfId="0" applyFont="1" applyFill="1" applyAlignment="1"/>
    <xf numFmtId="0" fontId="1" fillId="2" borderId="0" xfId="0" applyFont="1" applyFill="1" applyAlignment="1"/>
    <xf numFmtId="4" fontId="3" fillId="2" borderId="0" xfId="0" applyNumberFormat="1" applyFont="1" applyFill="1"/>
    <xf numFmtId="4" fontId="2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6" fillId="2" borderId="0" xfId="0" applyFont="1" applyFill="1" applyBorder="1" applyAlignment="1"/>
    <xf numFmtId="0" fontId="6" fillId="0" borderId="0" xfId="0" applyFont="1"/>
    <xf numFmtId="0" fontId="6" fillId="2" borderId="1" xfId="0" applyFont="1" applyFill="1" applyBorder="1"/>
    <xf numFmtId="0" fontId="6" fillId="2" borderId="0" xfId="0" applyFont="1" applyFill="1" applyAlignment="1"/>
    <xf numFmtId="4" fontId="6" fillId="2" borderId="0" xfId="0" applyNumberFormat="1" applyFont="1" applyFill="1"/>
    <xf numFmtId="0" fontId="6" fillId="2" borderId="2" xfId="0" applyFont="1" applyFill="1" applyBorder="1" applyAlignment="1"/>
    <xf numFmtId="4" fontId="6" fillId="2" borderId="2" xfId="0" applyNumberFormat="1" applyFont="1" applyFill="1" applyBorder="1" applyAlignment="1"/>
    <xf numFmtId="4" fontId="6" fillId="0" borderId="0" xfId="0" applyNumberFormat="1" applyFont="1"/>
    <xf numFmtId="0" fontId="6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3" xfId="0" applyNumberFormat="1" applyFont="1" applyFill="1" applyBorder="1"/>
    <xf numFmtId="0" fontId="2" fillId="2" borderId="3" xfId="0" applyFont="1" applyFill="1" applyBorder="1"/>
    <xf numFmtId="0" fontId="6" fillId="2" borderId="2" xfId="0" applyFont="1" applyFill="1" applyBorder="1"/>
    <xf numFmtId="0" fontId="6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6" fillId="2" borderId="3" xfId="0" applyFont="1" applyFill="1" applyBorder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/>
    <xf numFmtId="0" fontId="3" fillId="2" borderId="8" xfId="0" applyFont="1" applyFill="1" applyBorder="1"/>
    <xf numFmtId="166" fontId="3" fillId="2" borderId="8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6" fillId="2" borderId="8" xfId="0" applyFont="1" applyFill="1" applyBorder="1"/>
    <xf numFmtId="4" fontId="3" fillId="2" borderId="8" xfId="0" applyNumberFormat="1" applyFont="1" applyFill="1" applyBorder="1"/>
    <xf numFmtId="0" fontId="3" fillId="2" borderId="8" xfId="0" applyFont="1" applyFill="1" applyBorder="1" applyAlignment="1">
      <alignment horizontal="right"/>
    </xf>
    <xf numFmtId="21" fontId="2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right"/>
    </xf>
    <xf numFmtId="0" fontId="6" fillId="2" borderId="8" xfId="0" applyFont="1" applyFill="1" applyBorder="1" applyAlignment="1"/>
    <xf numFmtId="0" fontId="3" fillId="2" borderId="9" xfId="0" applyFont="1" applyFill="1" applyBorder="1"/>
    <xf numFmtId="0" fontId="7" fillId="2" borderId="19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4" fillId="2" borderId="20" xfId="0" applyFont="1" applyFill="1" applyBorder="1" applyAlignment="1"/>
    <xf numFmtId="0" fontId="4" fillId="2" borderId="20" xfId="0" applyFont="1" applyFill="1" applyBorder="1"/>
    <xf numFmtId="0" fontId="1" fillId="2" borderId="21" xfId="0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right"/>
    </xf>
    <xf numFmtId="0" fontId="1" fillId="2" borderId="6" xfId="0" applyFont="1" applyFill="1" applyBorder="1" applyAlignment="1"/>
    <xf numFmtId="4" fontId="2" fillId="2" borderId="10" xfId="0" applyNumberFormat="1" applyFont="1" applyFill="1" applyBorder="1" applyAlignment="1">
      <alignment horizontal="right"/>
    </xf>
    <xf numFmtId="0" fontId="3" fillId="2" borderId="8" xfId="0" applyFont="1" applyFill="1" applyBorder="1" applyAlignment="1"/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2" borderId="0" xfId="0" applyFont="1" applyFill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0" fillId="2" borderId="0" xfId="0" applyFont="1" applyFill="1"/>
    <xf numFmtId="0" fontId="11" fillId="2" borderId="9" xfId="0" applyFont="1" applyFill="1" applyBorder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/>
    <xf numFmtId="4" fontId="12" fillId="2" borderId="0" xfId="0" applyNumberFormat="1" applyFont="1" applyFill="1" applyBorder="1" applyAlignment="1"/>
    <xf numFmtId="0" fontId="10" fillId="2" borderId="0" xfId="0" applyFont="1" applyFill="1" applyBorder="1" applyAlignment="1"/>
    <xf numFmtId="4" fontId="12" fillId="2" borderId="0" xfId="0" applyNumberFormat="1" applyFont="1" applyFill="1" applyBorder="1" applyAlignment="1">
      <alignment horizontal="left"/>
    </xf>
    <xf numFmtId="0" fontId="11" fillId="2" borderId="8" xfId="0" applyFont="1" applyFill="1" applyBorder="1" applyAlignment="1">
      <alignment horizontal="center"/>
    </xf>
    <xf numFmtId="0" fontId="10" fillId="0" borderId="0" xfId="0" applyFont="1"/>
    <xf numFmtId="3" fontId="13" fillId="2" borderId="8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2" xfId="0" applyFont="1" applyFill="1" applyBorder="1" applyAlignment="1"/>
    <xf numFmtId="4" fontId="12" fillId="2" borderId="0" xfId="0" applyNumberFormat="1" applyFont="1" applyFill="1" applyBorder="1"/>
    <xf numFmtId="0" fontId="13" fillId="2" borderId="19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3" xfId="0" applyFont="1" applyFill="1" applyBorder="1"/>
    <xf numFmtId="0" fontId="11" fillId="2" borderId="12" xfId="0" applyFont="1" applyFill="1" applyBorder="1" applyAlignment="1">
      <alignment horizontal="center"/>
    </xf>
    <xf numFmtId="0" fontId="12" fillId="2" borderId="3" xfId="0" applyFont="1" applyFill="1" applyBorder="1"/>
    <xf numFmtId="0" fontId="10" fillId="2" borderId="1" xfId="0" applyFont="1" applyFill="1" applyBorder="1"/>
    <xf numFmtId="0" fontId="15" fillId="2" borderId="8" xfId="0" applyFont="1" applyFill="1" applyBorder="1" applyAlignment="1">
      <alignment horizontal="center"/>
    </xf>
    <xf numFmtId="0" fontId="12" fillId="2" borderId="0" xfId="0" applyFont="1" applyFill="1" applyAlignment="1"/>
    <xf numFmtId="0" fontId="10" fillId="2" borderId="0" xfId="0" applyFont="1" applyFill="1" applyAlignment="1"/>
    <xf numFmtId="4" fontId="13" fillId="2" borderId="8" xfId="0" applyNumberFormat="1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21" fontId="11" fillId="2" borderId="8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1" fillId="2" borderId="0" xfId="0" applyFont="1" applyFill="1" applyAlignment="1"/>
    <xf numFmtId="4" fontId="16" fillId="2" borderId="0" xfId="0" applyNumberFormat="1" applyFont="1" applyFill="1"/>
    <xf numFmtId="4" fontId="10" fillId="2" borderId="0" xfId="0" applyNumberFormat="1" applyFont="1" applyFill="1"/>
    <xf numFmtId="0" fontId="16" fillId="2" borderId="0" xfId="0" applyFont="1" applyFill="1"/>
    <xf numFmtId="0" fontId="16" fillId="2" borderId="0" xfId="0" applyFont="1" applyFill="1" applyAlignment="1"/>
    <xf numFmtId="0" fontId="10" fillId="2" borderId="2" xfId="0" applyFont="1" applyFill="1" applyBorder="1"/>
    <xf numFmtId="4" fontId="10" fillId="2" borderId="2" xfId="0" applyNumberFormat="1" applyFont="1" applyFill="1" applyBorder="1" applyAlignment="1"/>
    <xf numFmtId="4" fontId="11" fillId="2" borderId="8" xfId="0" applyNumberFormat="1" applyFont="1" applyFill="1" applyBorder="1" applyAlignment="1">
      <alignment horizontal="center"/>
    </xf>
    <xf numFmtId="0" fontId="13" fillId="2" borderId="8" xfId="0" applyFont="1" applyFill="1" applyBorder="1"/>
    <xf numFmtId="0" fontId="17" fillId="2" borderId="0" xfId="0" applyFont="1" applyFill="1" applyAlignment="1">
      <alignment horizontal="right"/>
    </xf>
    <xf numFmtId="0" fontId="18" fillId="2" borderId="19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9" fillId="2" borderId="3" xfId="0" applyFont="1" applyFill="1" applyBorder="1"/>
    <xf numFmtId="0" fontId="18" fillId="2" borderId="12" xfId="0" applyFont="1" applyFill="1" applyBorder="1" applyAlignment="1">
      <alignment horizontal="center"/>
    </xf>
    <xf numFmtId="0" fontId="19" fillId="2" borderId="1" xfId="0" applyFont="1" applyFill="1" applyBorder="1"/>
    <xf numFmtId="0" fontId="19" fillId="2" borderId="0" xfId="0" applyFont="1" applyFill="1"/>
    <xf numFmtId="0" fontId="18" fillId="2" borderId="8" xfId="0" applyFont="1" applyFill="1" applyBorder="1" applyAlignment="1">
      <alignment horizontal="center"/>
    </xf>
    <xf numFmtId="0" fontId="19" fillId="2" borderId="0" xfId="0" applyFont="1" applyFill="1" applyAlignment="1"/>
    <xf numFmtId="4" fontId="18" fillId="2" borderId="8" xfId="0" applyNumberFormat="1" applyFont="1" applyFill="1" applyBorder="1" applyAlignment="1">
      <alignment horizontal="center"/>
    </xf>
    <xf numFmtId="21" fontId="18" fillId="2" borderId="8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0" xfId="0" applyFont="1" applyFill="1" applyAlignment="1"/>
    <xf numFmtId="4" fontId="19" fillId="2" borderId="0" xfId="0" applyNumberFormat="1" applyFont="1" applyFill="1"/>
    <xf numFmtId="0" fontId="18" fillId="2" borderId="8" xfId="0" applyFont="1" applyFill="1" applyBorder="1"/>
    <xf numFmtId="0" fontId="19" fillId="2" borderId="0" xfId="0" applyFont="1" applyFill="1" applyBorder="1"/>
    <xf numFmtId="0" fontId="19" fillId="2" borderId="2" xfId="0" applyFont="1" applyFill="1" applyBorder="1" applyAlignment="1"/>
    <xf numFmtId="0" fontId="19" fillId="2" borderId="2" xfId="0" applyFont="1" applyFill="1" applyBorder="1"/>
    <xf numFmtId="4" fontId="19" fillId="2" borderId="2" xfId="0" applyNumberFormat="1" applyFont="1" applyFill="1" applyBorder="1" applyAlignment="1"/>
    <xf numFmtId="0" fontId="10" fillId="2" borderId="29" xfId="0" applyFont="1" applyFill="1" applyBorder="1"/>
    <xf numFmtId="0" fontId="10" fillId="2" borderId="32" xfId="0" applyFont="1" applyFill="1" applyBorder="1" applyAlignment="1"/>
    <xf numFmtId="0" fontId="13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1" fillId="2" borderId="38" xfId="0" applyFont="1" applyFill="1" applyBorder="1" applyAlignment="1">
      <alignment horizontal="center"/>
    </xf>
    <xf numFmtId="0" fontId="11" fillId="2" borderId="0" xfId="0" applyFont="1" applyFill="1" applyBorder="1" applyAlignment="1"/>
    <xf numFmtId="4" fontId="16" fillId="2" borderId="0" xfId="0" applyNumberFormat="1" applyFont="1" applyFill="1" applyBorder="1"/>
    <xf numFmtId="0" fontId="11" fillId="2" borderId="32" xfId="0" applyFont="1" applyFill="1" applyBorder="1" applyAlignment="1"/>
    <xf numFmtId="4" fontId="10" fillId="2" borderId="0" xfId="0" applyNumberFormat="1" applyFont="1" applyFill="1" applyBorder="1"/>
    <xf numFmtId="0" fontId="16" fillId="2" borderId="0" xfId="0" applyFont="1" applyFill="1" applyBorder="1"/>
    <xf numFmtId="0" fontId="12" fillId="2" borderId="32" xfId="0" applyFont="1" applyFill="1" applyBorder="1" applyAlignment="1"/>
    <xf numFmtId="0" fontId="16" fillId="2" borderId="32" xfId="0" applyFont="1" applyFill="1" applyBorder="1" applyAlignment="1"/>
    <xf numFmtId="0" fontId="16" fillId="2" borderId="0" xfId="0" applyFont="1" applyFill="1" applyBorder="1" applyAlignment="1"/>
    <xf numFmtId="0" fontId="10" fillId="2" borderId="39" xfId="0" applyFont="1" applyFill="1" applyBorder="1" applyAlignment="1"/>
    <xf numFmtId="0" fontId="10" fillId="2" borderId="43" xfId="0" applyFont="1" applyFill="1" applyBorder="1"/>
    <xf numFmtId="4" fontId="10" fillId="2" borderId="43" xfId="0" applyNumberFormat="1" applyFont="1" applyFill="1" applyBorder="1" applyAlignment="1"/>
    <xf numFmtId="0" fontId="10" fillId="2" borderId="44" xfId="0" applyFont="1" applyFill="1" applyBorder="1" applyAlignment="1"/>
    <xf numFmtId="0" fontId="0" fillId="0" borderId="0" xfId="0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3" fontId="11" fillId="2" borderId="8" xfId="0" applyNumberFormat="1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20" fillId="2" borderId="22" xfId="0" applyFont="1" applyFill="1" applyBorder="1"/>
    <xf numFmtId="0" fontId="20" fillId="2" borderId="23" xfId="0" applyFont="1" applyFill="1" applyBorder="1"/>
    <xf numFmtId="0" fontId="21" fillId="2" borderId="23" xfId="0" applyFont="1" applyFill="1" applyBorder="1" applyAlignment="1">
      <alignment horizontal="right"/>
    </xf>
    <xf numFmtId="0" fontId="22" fillId="2" borderId="24" xfId="0" applyFont="1" applyFill="1" applyBorder="1" applyAlignment="1">
      <alignment horizontal="center"/>
    </xf>
    <xf numFmtId="0" fontId="20" fillId="2" borderId="29" xfId="0" applyFont="1" applyFill="1" applyBorder="1"/>
    <xf numFmtId="0" fontId="20" fillId="2" borderId="0" xfId="0" applyFont="1" applyFill="1" applyBorder="1"/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 applyAlignment="1"/>
    <xf numFmtId="4" fontId="20" fillId="2" borderId="0" xfId="0" applyNumberFormat="1" applyFont="1" applyFill="1" applyBorder="1" applyAlignment="1"/>
    <xf numFmtId="0" fontId="20" fillId="2" borderId="32" xfId="0" applyFont="1" applyFill="1" applyBorder="1" applyAlignment="1"/>
    <xf numFmtId="0" fontId="20" fillId="2" borderId="29" xfId="0" applyFont="1" applyFill="1" applyBorder="1" applyAlignment="1">
      <alignment horizontal="left"/>
    </xf>
    <xf numFmtId="4" fontId="20" fillId="2" borderId="0" xfId="0" applyNumberFormat="1" applyFont="1" applyFill="1" applyBorder="1" applyAlignment="1">
      <alignment horizontal="left"/>
    </xf>
    <xf numFmtId="0" fontId="20" fillId="2" borderId="32" xfId="0" applyFont="1" applyFill="1" applyBorder="1" applyAlignment="1">
      <alignment horizontal="left"/>
    </xf>
    <xf numFmtId="0" fontId="22" fillId="2" borderId="34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0" fontId="20" fillId="0" borderId="0" xfId="0" applyFont="1" applyBorder="1"/>
    <xf numFmtId="3" fontId="22" fillId="2" borderId="8" xfId="0" applyNumberFormat="1" applyFont="1" applyFill="1" applyBorder="1" applyAlignment="1">
      <alignment horizontal="center"/>
    </xf>
    <xf numFmtId="0" fontId="20" fillId="2" borderId="32" xfId="0" applyFont="1" applyFill="1" applyBorder="1"/>
    <xf numFmtId="0" fontId="20" fillId="2" borderId="35" xfId="0" applyFont="1" applyFill="1" applyBorder="1" applyAlignment="1"/>
    <xf numFmtId="4" fontId="20" fillId="2" borderId="0" xfId="0" applyNumberFormat="1" applyFont="1" applyFill="1" applyBorder="1"/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right"/>
    </xf>
    <xf numFmtId="168" fontId="2" fillId="2" borderId="8" xfId="0" applyNumberFormat="1" applyFont="1" applyFill="1" applyBorder="1" applyAlignment="1">
      <alignment horizontal="right"/>
    </xf>
    <xf numFmtId="0" fontId="26" fillId="0" borderId="0" xfId="0" applyFont="1"/>
    <xf numFmtId="0" fontId="26" fillId="0" borderId="48" xfId="0" applyFont="1" applyBorder="1"/>
    <xf numFmtId="0" fontId="8" fillId="0" borderId="48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7" fillId="0" borderId="0" xfId="0" applyFont="1"/>
    <xf numFmtId="0" fontId="27" fillId="0" borderId="0" xfId="0" applyFont="1" applyAlignment="1">
      <alignment wrapText="1"/>
    </xf>
    <xf numFmtId="0" fontId="6" fillId="2" borderId="3" xfId="0" applyFont="1" applyFill="1" applyBorder="1"/>
    <xf numFmtId="0" fontId="6" fillId="2" borderId="2" xfId="0" applyFont="1" applyFill="1" applyBorder="1"/>
    <xf numFmtId="0" fontId="6" fillId="2" borderId="0" xfId="0" applyFont="1" applyFill="1"/>
    <xf numFmtId="0" fontId="3" fillId="2" borderId="9" xfId="0" applyFont="1" applyFill="1" applyBorder="1"/>
    <xf numFmtId="0" fontId="3" fillId="2" borderId="10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3" fillId="2" borderId="17" xfId="0" applyFont="1" applyFill="1" applyBorder="1"/>
    <xf numFmtId="0" fontId="3" fillId="2" borderId="18" xfId="0" applyFont="1" applyFill="1" applyBorder="1"/>
    <xf numFmtId="164" fontId="2" fillId="2" borderId="9" xfId="0" applyNumberFormat="1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2" borderId="1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167" fontId="2" fillId="2" borderId="9" xfId="0" applyNumberFormat="1" applyFont="1" applyFill="1" applyBorder="1" applyAlignment="1">
      <alignment horizontal="center"/>
    </xf>
    <xf numFmtId="167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1" fontId="11" fillId="2" borderId="9" xfId="0" applyNumberFormat="1" applyFont="1" applyFill="1" applyBorder="1" applyAlignment="1">
      <alignment horizontal="center"/>
    </xf>
    <xf numFmtId="1" fontId="11" fillId="2" borderId="10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3" fillId="2" borderId="13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0" fillId="2" borderId="3" xfId="0" applyFont="1" applyFill="1" applyBorder="1"/>
    <xf numFmtId="0" fontId="10" fillId="2" borderId="0" xfId="0" applyFont="1" applyFill="1"/>
    <xf numFmtId="1" fontId="13" fillId="2" borderId="9" xfId="0" applyNumberFormat="1" applyFont="1" applyFill="1" applyBorder="1" applyAlignment="1">
      <alignment horizontal="center"/>
    </xf>
    <xf numFmtId="1" fontId="13" fillId="2" borderId="10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9" fillId="2" borderId="0" xfId="0" applyFont="1" applyFill="1"/>
    <xf numFmtId="0" fontId="10" fillId="2" borderId="2" xfId="0" applyFont="1" applyFill="1" applyBorder="1"/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3" xfId="0" applyFont="1" applyFill="1" applyBorder="1"/>
    <xf numFmtId="0" fontId="18" fillId="2" borderId="9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1" fontId="18" fillId="2" borderId="9" xfId="0" applyNumberFormat="1" applyFont="1" applyFill="1" applyBorder="1" applyAlignment="1">
      <alignment horizontal="center"/>
    </xf>
    <xf numFmtId="1" fontId="18" fillId="2" borderId="10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2" xfId="0" applyFont="1" applyFill="1" applyBorder="1"/>
    <xf numFmtId="0" fontId="25" fillId="5" borderId="0" xfId="0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1" fontId="22" fillId="2" borderId="9" xfId="0" applyNumberFormat="1" applyFont="1" applyFill="1" applyBorder="1" applyAlignment="1">
      <alignment horizontal="center"/>
    </xf>
    <xf numFmtId="1" fontId="22" fillId="2" borderId="10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22" fillId="2" borderId="11" xfId="0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5" fillId="5" borderId="45" xfId="0" applyFont="1" applyFill="1" applyBorder="1" applyAlignment="1">
      <alignment horizontal="center"/>
    </xf>
    <xf numFmtId="0" fontId="25" fillId="5" borderId="47" xfId="0" applyFont="1" applyFill="1" applyBorder="1" applyAlignment="1">
      <alignment horizontal="center"/>
    </xf>
    <xf numFmtId="0" fontId="25" fillId="5" borderId="46" xfId="0" applyFont="1" applyFill="1" applyBorder="1" applyAlignment="1">
      <alignment horizontal="center"/>
    </xf>
    <xf numFmtId="0" fontId="10" fillId="2" borderId="32" xfId="0" applyFont="1" applyFill="1" applyBorder="1"/>
    <xf numFmtId="0" fontId="13" fillId="2" borderId="40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0" fillId="2" borderId="4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CCFFCC"/>
      <color rgb="FFFFFFE1"/>
      <color rgb="FFFAF4D2"/>
      <color rgb="FF769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581025</xdr:colOff>
      <xdr:row>3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906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8" workbookViewId="0">
      <selection activeCell="B25" sqref="B25"/>
    </sheetView>
  </sheetViews>
  <sheetFormatPr defaultColWidth="9.109375" defaultRowHeight="11.4" x14ac:dyDescent="0.2"/>
  <cols>
    <col min="1" max="1" width="9.109375" style="12" customWidth="1"/>
    <col min="2" max="2" width="21.6640625" style="12" customWidth="1"/>
    <col min="3" max="4" width="14.6640625" style="12" customWidth="1"/>
    <col min="5" max="5" width="5.6640625" style="12" customWidth="1"/>
    <col min="6" max="6" width="16.6640625" style="12" customWidth="1"/>
    <col min="7" max="8" width="15.6640625" style="12" customWidth="1"/>
    <col min="9" max="9" width="8.6640625" style="12" customWidth="1"/>
    <col min="10" max="10" width="13.6640625" style="18" customWidth="1"/>
    <col min="11" max="11" width="7.6640625" style="12" customWidth="1"/>
    <col min="12" max="12" width="9.109375" style="12" customWidth="1"/>
    <col min="13" max="16384" width="9.109375" style="12"/>
  </cols>
  <sheetData>
    <row r="1" spans="1:12" ht="12" customHeight="1" x14ac:dyDescent="0.25">
      <c r="A1" s="56"/>
      <c r="B1" s="56"/>
      <c r="C1" s="56"/>
      <c r="D1" s="56"/>
      <c r="E1" s="62" t="s">
        <v>31</v>
      </c>
      <c r="F1" s="197" t="s">
        <v>56</v>
      </c>
      <c r="G1" s="198"/>
      <c r="H1" s="199"/>
      <c r="I1" s="197" t="s">
        <v>66</v>
      </c>
      <c r="J1" s="198"/>
      <c r="K1" s="199"/>
      <c r="L1" s="168">
        <v>1</v>
      </c>
    </row>
    <row r="2" spans="1:12" x14ac:dyDescent="0.2">
      <c r="A2" s="56"/>
      <c r="B2" s="56"/>
      <c r="C2" s="56"/>
      <c r="D2" s="56"/>
      <c r="E2" s="56"/>
      <c r="F2" s="197" t="s">
        <v>57</v>
      </c>
      <c r="G2" s="198"/>
      <c r="H2" s="199"/>
      <c r="I2" s="197" t="s">
        <v>61</v>
      </c>
      <c r="J2" s="198"/>
      <c r="K2" s="199"/>
      <c r="L2" s="168">
        <f>L1+1</f>
        <v>2</v>
      </c>
    </row>
    <row r="3" spans="1:12" x14ac:dyDescent="0.2">
      <c r="A3" s="56"/>
      <c r="B3" s="56"/>
      <c r="C3" s="56"/>
      <c r="D3" s="56"/>
      <c r="E3" s="56"/>
      <c r="F3" s="197" t="s">
        <v>58</v>
      </c>
      <c r="G3" s="198"/>
      <c r="H3" s="199"/>
      <c r="I3" s="171" t="s">
        <v>62</v>
      </c>
      <c r="J3" s="53"/>
      <c r="K3" s="54"/>
      <c r="L3" s="168">
        <f t="shared" ref="L3:L12" si="0">L2+1</f>
        <v>3</v>
      </c>
    </row>
    <row r="4" spans="1:12" x14ac:dyDescent="0.2">
      <c r="A4" s="21"/>
      <c r="B4" s="56"/>
      <c r="C4" s="56"/>
      <c r="D4" s="56"/>
      <c r="E4" s="56"/>
      <c r="F4" s="197" t="s">
        <v>59</v>
      </c>
      <c r="G4" s="198"/>
      <c r="H4" s="199"/>
      <c r="I4" s="55" t="s">
        <v>63</v>
      </c>
      <c r="J4" s="53"/>
      <c r="K4" s="54"/>
      <c r="L4" s="168">
        <f t="shared" si="0"/>
        <v>4</v>
      </c>
    </row>
    <row r="5" spans="1:12" x14ac:dyDescent="0.2">
      <c r="A5" s="200" t="s">
        <v>65</v>
      </c>
      <c r="B5" s="201"/>
      <c r="C5" s="202">
        <f ca="1">NOW()</f>
        <v>43297.493512615743</v>
      </c>
      <c r="D5" s="203"/>
      <c r="E5" s="56"/>
      <c r="F5" s="197" t="s">
        <v>60</v>
      </c>
      <c r="G5" s="198"/>
      <c r="H5" s="199"/>
      <c r="I5" s="55" t="s">
        <v>64</v>
      </c>
      <c r="J5" s="53"/>
      <c r="K5" s="54"/>
      <c r="L5" s="168">
        <f t="shared" si="0"/>
        <v>5</v>
      </c>
    </row>
    <row r="6" spans="1:12" x14ac:dyDescent="0.2">
      <c r="A6" s="21"/>
      <c r="B6" s="20"/>
      <c r="C6" s="20"/>
      <c r="D6" s="21"/>
      <c r="E6" s="1"/>
      <c r="F6" s="20"/>
      <c r="G6" s="20"/>
      <c r="H6" s="20"/>
      <c r="I6" s="1"/>
      <c r="J6" s="3"/>
      <c r="K6" s="11"/>
      <c r="L6" s="168">
        <f t="shared" si="0"/>
        <v>6</v>
      </c>
    </row>
    <row r="7" spans="1:12" x14ac:dyDescent="0.2">
      <c r="A7" s="186" t="s">
        <v>32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68">
        <f t="shared" si="0"/>
        <v>7</v>
      </c>
    </row>
    <row r="8" spans="1:12" x14ac:dyDescent="0.2">
      <c r="A8" s="186" t="s">
        <v>35</v>
      </c>
      <c r="B8" s="187"/>
      <c r="C8" s="187"/>
      <c r="D8" s="187"/>
      <c r="E8" s="187"/>
      <c r="F8" s="187"/>
      <c r="G8" s="187"/>
      <c r="H8" s="187"/>
      <c r="I8" s="187"/>
      <c r="J8" s="187"/>
      <c r="K8" s="188"/>
      <c r="L8" s="168">
        <f t="shared" si="0"/>
        <v>8</v>
      </c>
    </row>
    <row r="9" spans="1:12" x14ac:dyDescent="0.2">
      <c r="A9" s="186" t="s">
        <v>36</v>
      </c>
      <c r="B9" s="187"/>
      <c r="C9" s="187"/>
      <c r="D9" s="187"/>
      <c r="E9" s="187"/>
      <c r="F9" s="187"/>
      <c r="G9" s="187"/>
      <c r="H9" s="187"/>
      <c r="I9" s="187"/>
      <c r="J9" s="187"/>
      <c r="K9" s="188"/>
      <c r="L9" s="168">
        <f t="shared" si="0"/>
        <v>9</v>
      </c>
    </row>
    <row r="10" spans="1:12" x14ac:dyDescent="0.2">
      <c r="A10" s="20"/>
      <c r="B10" s="20"/>
      <c r="C10" s="20"/>
      <c r="D10" s="20"/>
      <c r="E10" s="20"/>
      <c r="F10" s="20"/>
      <c r="G10" s="20"/>
      <c r="H10" s="20"/>
      <c r="I10" s="20"/>
      <c r="J10" s="4"/>
      <c r="K10" s="20"/>
      <c r="L10" s="168">
        <f t="shared" si="0"/>
        <v>10</v>
      </c>
    </row>
    <row r="11" spans="1:12" ht="15" customHeight="1" x14ac:dyDescent="0.25">
      <c r="A11" s="30" t="s">
        <v>30</v>
      </c>
      <c r="B11" s="29">
        <v>192837468</v>
      </c>
      <c r="C11" s="1"/>
      <c r="E11" s="200" t="s">
        <v>37</v>
      </c>
      <c r="F11" s="204"/>
      <c r="G11" s="201"/>
      <c r="H11" s="33">
        <f ca="1">NOW()-1</f>
        <v>43296.493512615743</v>
      </c>
      <c r="I11" s="25"/>
      <c r="J11" s="3"/>
      <c r="K11" s="19"/>
      <c r="L11" s="168">
        <f t="shared" si="0"/>
        <v>11</v>
      </c>
    </row>
    <row r="12" spans="1:12" x14ac:dyDescent="0.2">
      <c r="A12" s="16"/>
      <c r="B12" s="190"/>
      <c r="C12" s="191"/>
      <c r="D12" s="191"/>
      <c r="E12" s="191"/>
      <c r="F12" s="1"/>
      <c r="G12" s="1"/>
      <c r="H12" s="1"/>
      <c r="I12" s="1"/>
      <c r="J12" s="2"/>
      <c r="K12" s="19"/>
      <c r="L12" s="169">
        <f t="shared" si="0"/>
        <v>12</v>
      </c>
    </row>
    <row r="13" spans="1:12" ht="12" x14ac:dyDescent="0.25">
      <c r="A13" s="43" t="s">
        <v>0</v>
      </c>
      <c r="B13" s="45" t="s">
        <v>1</v>
      </c>
      <c r="C13" s="28"/>
      <c r="D13" s="195" t="s">
        <v>2</v>
      </c>
      <c r="E13" s="196"/>
      <c r="F13" s="31" t="s">
        <v>3</v>
      </c>
      <c r="G13" s="23"/>
      <c r="H13" s="174"/>
      <c r="I13" s="174"/>
      <c r="J13" s="23"/>
      <c r="K13" s="23"/>
      <c r="L13" s="168">
        <v>1</v>
      </c>
    </row>
    <row r="14" spans="1:12" x14ac:dyDescent="0.2">
      <c r="A14" s="13"/>
      <c r="B14" s="25"/>
      <c r="C14" s="25"/>
      <c r="D14" s="205" t="s">
        <v>34</v>
      </c>
      <c r="E14" s="206"/>
      <c r="F14" s="35" t="s">
        <v>6</v>
      </c>
      <c r="G14" s="192" t="s">
        <v>7</v>
      </c>
      <c r="H14" s="193"/>
      <c r="I14" s="194"/>
      <c r="J14" s="6"/>
      <c r="K14" s="14"/>
      <c r="L14" s="168">
        <f>L13+1</f>
        <v>2</v>
      </c>
    </row>
    <row r="15" spans="1:12" x14ac:dyDescent="0.2">
      <c r="A15" s="13"/>
      <c r="B15" s="25"/>
      <c r="C15" s="25"/>
      <c r="D15" s="36" t="s">
        <v>4</v>
      </c>
      <c r="E15" s="184">
        <f ca="1">H11</f>
        <v>43296.493512615743</v>
      </c>
      <c r="F15" s="185"/>
      <c r="G15" s="37" t="s">
        <v>5</v>
      </c>
      <c r="H15" s="38">
        <v>0.43333333333333335</v>
      </c>
      <c r="I15" s="14"/>
      <c r="J15" s="37" t="s">
        <v>8</v>
      </c>
      <c r="K15" s="39" t="s">
        <v>9</v>
      </c>
      <c r="L15" s="168">
        <f t="shared" ref="L15:L24" si="1">L14+1</f>
        <v>3</v>
      </c>
    </row>
    <row r="16" spans="1:12" ht="15" customHeight="1" x14ac:dyDescent="0.25">
      <c r="A16" s="13"/>
      <c r="B16" s="42" t="s">
        <v>11</v>
      </c>
      <c r="C16" s="44" t="s">
        <v>12</v>
      </c>
      <c r="D16" s="187" t="s">
        <v>13</v>
      </c>
      <c r="E16" s="187"/>
      <c r="F16" s="189"/>
      <c r="G16" s="7"/>
      <c r="H16" s="25"/>
      <c r="I16" s="7"/>
      <c r="J16" s="8"/>
      <c r="K16" s="7"/>
      <c r="L16" s="168">
        <f t="shared" si="1"/>
        <v>4</v>
      </c>
    </row>
    <row r="17" spans="1:12" ht="12" x14ac:dyDescent="0.25">
      <c r="A17" s="13"/>
      <c r="B17" s="25"/>
      <c r="C17" s="25"/>
      <c r="D17" s="176"/>
      <c r="E17" s="176"/>
      <c r="F17" s="32" t="s">
        <v>14</v>
      </c>
      <c r="G17" s="50" t="s">
        <v>15</v>
      </c>
      <c r="H17" s="14"/>
      <c r="I17" s="14"/>
      <c r="J17" s="15"/>
      <c r="K17" s="14"/>
      <c r="L17" s="168">
        <f t="shared" si="1"/>
        <v>5</v>
      </c>
    </row>
    <row r="18" spans="1:12" x14ac:dyDescent="0.2">
      <c r="A18" s="13"/>
      <c r="B18" s="25"/>
      <c r="C18" s="25"/>
      <c r="D18" s="176"/>
      <c r="E18" s="176"/>
      <c r="F18" s="32" t="s">
        <v>16</v>
      </c>
      <c r="G18" s="26"/>
      <c r="H18" s="40">
        <v>1000</v>
      </c>
      <c r="I18" s="34" t="s">
        <v>18</v>
      </c>
      <c r="J18" s="15"/>
      <c r="K18" s="6"/>
      <c r="L18" s="168">
        <f t="shared" si="1"/>
        <v>6</v>
      </c>
    </row>
    <row r="19" spans="1:12" x14ac:dyDescent="0.2">
      <c r="A19" s="13"/>
      <c r="B19" s="25"/>
      <c r="C19" s="25"/>
      <c r="D19" s="176"/>
      <c r="E19" s="176"/>
      <c r="F19" s="32" t="s">
        <v>17</v>
      </c>
      <c r="G19" s="26"/>
      <c r="H19" s="40">
        <v>7.13</v>
      </c>
      <c r="I19" s="34" t="s">
        <v>18</v>
      </c>
      <c r="J19" s="40">
        <f>H18*H19</f>
        <v>7130</v>
      </c>
      <c r="K19" s="34" t="s">
        <v>18</v>
      </c>
      <c r="L19" s="168">
        <f t="shared" si="1"/>
        <v>7</v>
      </c>
    </row>
    <row r="20" spans="1:12" x14ac:dyDescent="0.2">
      <c r="A20" s="13"/>
      <c r="B20" s="25"/>
      <c r="C20" s="25"/>
      <c r="D20" s="176"/>
      <c r="E20" s="176"/>
      <c r="F20" s="32" t="s">
        <v>19</v>
      </c>
      <c r="G20" s="26"/>
      <c r="H20" s="40"/>
      <c r="I20" s="41" t="s">
        <v>9</v>
      </c>
      <c r="J20" s="15"/>
      <c r="K20" s="10"/>
      <c r="L20" s="168">
        <f t="shared" si="1"/>
        <v>8</v>
      </c>
    </row>
    <row r="21" spans="1:12" x14ac:dyDescent="0.2">
      <c r="A21" s="13"/>
      <c r="B21" s="25"/>
      <c r="C21" s="25"/>
      <c r="D21" s="176"/>
      <c r="E21" s="176"/>
      <c r="F21" s="205" t="s">
        <v>20</v>
      </c>
      <c r="G21" s="206"/>
      <c r="H21" s="51">
        <v>123</v>
      </c>
      <c r="I21" s="34" t="s">
        <v>18</v>
      </c>
      <c r="J21" s="15"/>
      <c r="K21" s="10"/>
      <c r="L21" s="168">
        <f t="shared" si="1"/>
        <v>9</v>
      </c>
    </row>
    <row r="22" spans="1:12" x14ac:dyDescent="0.2">
      <c r="A22" s="13"/>
      <c r="B22" s="37" t="s">
        <v>38</v>
      </c>
      <c r="C22" s="39" t="s">
        <v>10</v>
      </c>
      <c r="D22" s="25"/>
      <c r="E22" s="25"/>
      <c r="F22" s="52" t="s">
        <v>21</v>
      </c>
      <c r="G22" s="10"/>
      <c r="H22" s="40">
        <f>J19+H21</f>
        <v>7253</v>
      </c>
      <c r="I22" s="34" t="s">
        <v>18</v>
      </c>
      <c r="J22" s="15"/>
      <c r="K22" s="10"/>
      <c r="L22" s="168">
        <f t="shared" si="1"/>
        <v>10</v>
      </c>
    </row>
    <row r="23" spans="1:12" x14ac:dyDescent="0.2">
      <c r="A23" s="19"/>
      <c r="B23" s="47" t="s">
        <v>22</v>
      </c>
      <c r="C23" s="25"/>
      <c r="D23" s="176"/>
      <c r="E23" s="176"/>
      <c r="F23" s="176"/>
      <c r="G23" s="176"/>
      <c r="H23" s="176"/>
      <c r="I23" s="176"/>
      <c r="J23" s="176"/>
      <c r="K23" s="176"/>
      <c r="L23" s="168">
        <f t="shared" si="1"/>
        <v>11</v>
      </c>
    </row>
    <row r="24" spans="1:12" x14ac:dyDescent="0.2">
      <c r="A24" s="16"/>
      <c r="B24" s="179" t="s">
        <v>23</v>
      </c>
      <c r="C24" s="180"/>
      <c r="D24" s="180"/>
      <c r="E24" s="181"/>
      <c r="F24" s="24"/>
      <c r="G24" s="24"/>
      <c r="H24" s="175"/>
      <c r="I24" s="175"/>
      <c r="J24" s="17"/>
      <c r="K24" s="16"/>
      <c r="L24" s="169">
        <f t="shared" si="1"/>
        <v>12</v>
      </c>
    </row>
    <row r="25" spans="1:12" ht="12" x14ac:dyDescent="0.25">
      <c r="A25" s="43" t="s">
        <v>0</v>
      </c>
      <c r="B25" s="48" t="s">
        <v>24</v>
      </c>
      <c r="C25" s="19"/>
      <c r="D25" s="182" t="s">
        <v>2</v>
      </c>
      <c r="E25" s="183"/>
      <c r="F25" s="31" t="s">
        <v>3</v>
      </c>
      <c r="G25" s="23"/>
      <c r="H25" s="174"/>
      <c r="I25" s="174"/>
      <c r="J25" s="5"/>
      <c r="K25" s="22"/>
      <c r="L25" s="168">
        <v>1</v>
      </c>
    </row>
    <row r="26" spans="1:12" x14ac:dyDescent="0.2">
      <c r="A26" s="13"/>
      <c r="B26" s="25"/>
      <c r="C26" s="25"/>
      <c r="D26" s="177" t="s">
        <v>34</v>
      </c>
      <c r="E26" s="178"/>
      <c r="F26" s="34" t="s">
        <v>25</v>
      </c>
      <c r="G26" s="186"/>
      <c r="H26" s="187"/>
      <c r="I26" s="188"/>
      <c r="J26" s="6"/>
      <c r="K26" s="14"/>
      <c r="L26" s="168">
        <f>L25+1</f>
        <v>2</v>
      </c>
    </row>
    <row r="27" spans="1:12" x14ac:dyDescent="0.2">
      <c r="A27" s="13"/>
      <c r="B27" s="25"/>
      <c r="C27" s="25"/>
      <c r="D27" s="36" t="s">
        <v>4</v>
      </c>
      <c r="E27" s="184">
        <f ca="1">H11</f>
        <v>43296.493512615743</v>
      </c>
      <c r="F27" s="185"/>
      <c r="G27" s="37" t="s">
        <v>5</v>
      </c>
      <c r="H27" s="38">
        <v>0.52578703703703711</v>
      </c>
      <c r="I27" s="14"/>
      <c r="J27" s="37" t="s">
        <v>8</v>
      </c>
      <c r="K27" s="39" t="s">
        <v>39</v>
      </c>
      <c r="L27" s="168">
        <f t="shared" ref="L27:L36" si="2">L26+1</f>
        <v>3</v>
      </c>
    </row>
    <row r="28" spans="1:12" ht="12" x14ac:dyDescent="0.25">
      <c r="A28" s="13"/>
      <c r="B28" s="42" t="s">
        <v>11</v>
      </c>
      <c r="C28" s="44" t="s">
        <v>27</v>
      </c>
      <c r="D28" s="187" t="s">
        <v>28</v>
      </c>
      <c r="E28" s="187"/>
      <c r="F28" s="189"/>
      <c r="G28" s="7"/>
      <c r="H28" s="25"/>
      <c r="I28" s="7"/>
      <c r="J28" s="8"/>
      <c r="K28" s="7"/>
      <c r="L28" s="168">
        <f t="shared" si="2"/>
        <v>4</v>
      </c>
    </row>
    <row r="29" spans="1:12" ht="12" x14ac:dyDescent="0.25">
      <c r="A29" s="13"/>
      <c r="B29" s="25"/>
      <c r="C29" s="25"/>
      <c r="D29" s="176"/>
      <c r="E29" s="176"/>
      <c r="F29" s="32" t="s">
        <v>14</v>
      </c>
      <c r="G29" s="50" t="s">
        <v>15</v>
      </c>
      <c r="H29" s="14"/>
      <c r="I29" s="14"/>
      <c r="J29" s="15"/>
      <c r="K29" s="14"/>
      <c r="L29" s="168">
        <f t="shared" si="2"/>
        <v>5</v>
      </c>
    </row>
    <row r="30" spans="1:12" x14ac:dyDescent="0.2">
      <c r="A30" s="13"/>
      <c r="B30" s="25"/>
      <c r="C30" s="25"/>
      <c r="D30" s="176"/>
      <c r="E30" s="176"/>
      <c r="F30" s="32" t="s">
        <v>16</v>
      </c>
      <c r="G30" s="26"/>
      <c r="H30" s="40">
        <v>9999999999</v>
      </c>
      <c r="I30" s="34" t="s">
        <v>29</v>
      </c>
      <c r="J30" s="15"/>
      <c r="K30" s="6"/>
      <c r="L30" s="168">
        <f t="shared" si="2"/>
        <v>6</v>
      </c>
    </row>
    <row r="31" spans="1:12" x14ac:dyDescent="0.2">
      <c r="A31" s="13"/>
      <c r="B31" s="25"/>
      <c r="C31" s="25"/>
      <c r="D31" s="176"/>
      <c r="E31" s="176"/>
      <c r="F31" s="32" t="s">
        <v>17</v>
      </c>
      <c r="G31" s="26"/>
      <c r="H31" s="40">
        <v>71.02</v>
      </c>
      <c r="I31" s="34" t="s">
        <v>29</v>
      </c>
      <c r="J31" s="9"/>
      <c r="K31" s="27"/>
      <c r="L31" s="168">
        <f t="shared" si="2"/>
        <v>7</v>
      </c>
    </row>
    <row r="32" spans="1:12" x14ac:dyDescent="0.2">
      <c r="A32" s="13"/>
      <c r="B32" s="25"/>
      <c r="C32" s="25"/>
      <c r="D32" s="176"/>
      <c r="E32" s="176"/>
      <c r="F32" s="32" t="s">
        <v>19</v>
      </c>
      <c r="G32" s="26"/>
      <c r="H32" s="167">
        <v>1.140380000088</v>
      </c>
      <c r="I32" s="34" t="s">
        <v>33</v>
      </c>
      <c r="J32" s="40">
        <v>999999999</v>
      </c>
      <c r="K32" s="34" t="s">
        <v>18</v>
      </c>
      <c r="L32" s="168">
        <f t="shared" si="2"/>
        <v>8</v>
      </c>
    </row>
    <row r="33" spans="1:12" x14ac:dyDescent="0.2">
      <c r="A33" s="13"/>
      <c r="B33" s="25"/>
      <c r="C33" s="25"/>
      <c r="D33" s="176"/>
      <c r="E33" s="176"/>
      <c r="F33" s="205" t="s">
        <v>20</v>
      </c>
      <c r="G33" s="206"/>
      <c r="H33" s="51">
        <v>160.36000000000001</v>
      </c>
      <c r="I33" s="34" t="s">
        <v>18</v>
      </c>
      <c r="J33" s="15"/>
      <c r="K33" s="10"/>
      <c r="L33" s="168">
        <f t="shared" si="2"/>
        <v>9</v>
      </c>
    </row>
    <row r="34" spans="1:12" x14ac:dyDescent="0.2">
      <c r="A34" s="13"/>
      <c r="B34" s="37" t="s">
        <v>38</v>
      </c>
      <c r="C34" s="39" t="s">
        <v>10</v>
      </c>
      <c r="D34" s="25"/>
      <c r="E34" s="25"/>
      <c r="F34" s="52" t="s">
        <v>21</v>
      </c>
      <c r="G34" s="10"/>
      <c r="H34" s="40">
        <f>J31+H33</f>
        <v>160.36000000000001</v>
      </c>
      <c r="I34" s="34" t="s">
        <v>18</v>
      </c>
      <c r="J34" s="15"/>
      <c r="K34" s="10"/>
      <c r="L34" s="168">
        <f t="shared" si="2"/>
        <v>10</v>
      </c>
    </row>
    <row r="35" spans="1:12" x14ac:dyDescent="0.2">
      <c r="A35" s="25"/>
      <c r="B35" s="46" t="s">
        <v>22</v>
      </c>
      <c r="C35" s="25"/>
      <c r="D35" s="25"/>
      <c r="E35" s="25"/>
      <c r="F35" s="25"/>
      <c r="G35" s="25"/>
      <c r="H35" s="25"/>
      <c r="J35" s="15"/>
      <c r="K35" s="25"/>
      <c r="L35" s="168">
        <f t="shared" si="2"/>
        <v>11</v>
      </c>
    </row>
    <row r="36" spans="1:12" x14ac:dyDescent="0.2">
      <c r="A36" s="16"/>
      <c r="B36" s="179" t="s">
        <v>23</v>
      </c>
      <c r="C36" s="180"/>
      <c r="D36" s="180"/>
      <c r="E36" s="181"/>
      <c r="F36" s="24"/>
      <c r="G36" s="24"/>
      <c r="H36" s="175"/>
      <c r="I36" s="175"/>
      <c r="J36" s="17"/>
      <c r="K36" s="16"/>
      <c r="L36" s="169">
        <f t="shared" si="2"/>
        <v>12</v>
      </c>
    </row>
    <row r="37" spans="1:12" ht="12" x14ac:dyDescent="0.25">
      <c r="A37" s="43" t="s">
        <v>0</v>
      </c>
      <c r="B37" s="48" t="s">
        <v>24</v>
      </c>
      <c r="C37" s="19"/>
      <c r="D37" s="182" t="s">
        <v>2</v>
      </c>
      <c r="E37" s="183"/>
      <c r="F37" s="31" t="s">
        <v>3</v>
      </c>
      <c r="G37" s="23"/>
      <c r="H37" s="174"/>
      <c r="I37" s="174"/>
      <c r="J37" s="5"/>
      <c r="K37" s="22"/>
      <c r="L37" s="168">
        <v>1</v>
      </c>
    </row>
    <row r="38" spans="1:12" x14ac:dyDescent="0.2">
      <c r="A38" s="13"/>
      <c r="B38" s="25"/>
      <c r="C38" s="25"/>
      <c r="D38" s="177" t="s">
        <v>34</v>
      </c>
      <c r="E38" s="178"/>
      <c r="F38" s="34" t="s">
        <v>25</v>
      </c>
      <c r="G38" s="186" t="s">
        <v>26</v>
      </c>
      <c r="H38" s="187"/>
      <c r="I38" s="188"/>
      <c r="J38" s="6"/>
      <c r="K38" s="14"/>
      <c r="L38" s="168">
        <f>L37+1</f>
        <v>2</v>
      </c>
    </row>
    <row r="39" spans="1:12" x14ac:dyDescent="0.2">
      <c r="A39" s="13"/>
      <c r="B39" s="25"/>
      <c r="C39" s="25"/>
      <c r="D39" s="36" t="s">
        <v>4</v>
      </c>
      <c r="E39" s="184">
        <f ca="1">H11</f>
        <v>43296.493512615743</v>
      </c>
      <c r="F39" s="185"/>
      <c r="G39" s="37" t="s">
        <v>5</v>
      </c>
      <c r="H39" s="38">
        <v>0.55524305555555553</v>
      </c>
      <c r="I39" s="14"/>
      <c r="J39" s="37" t="s">
        <v>8</v>
      </c>
      <c r="K39" s="39" t="s">
        <v>9</v>
      </c>
      <c r="L39" s="168">
        <f t="shared" ref="L39:L48" si="3">L38+1</f>
        <v>3</v>
      </c>
    </row>
    <row r="40" spans="1:12" ht="12" x14ac:dyDescent="0.25">
      <c r="A40" s="13"/>
      <c r="B40" s="42" t="s">
        <v>11</v>
      </c>
      <c r="C40" s="44" t="s">
        <v>27</v>
      </c>
      <c r="D40" s="187" t="s">
        <v>28</v>
      </c>
      <c r="E40" s="187"/>
      <c r="F40" s="189"/>
      <c r="G40" s="7"/>
      <c r="H40" s="25"/>
      <c r="I40" s="7"/>
      <c r="J40" s="8"/>
      <c r="K40" s="7"/>
      <c r="L40" s="168">
        <f t="shared" si="3"/>
        <v>4</v>
      </c>
    </row>
    <row r="41" spans="1:12" ht="12" x14ac:dyDescent="0.25">
      <c r="A41" s="13"/>
      <c r="B41" s="25"/>
      <c r="C41" s="25"/>
      <c r="D41" s="176"/>
      <c r="E41" s="176"/>
      <c r="F41" s="32" t="s">
        <v>14</v>
      </c>
      <c r="G41" s="50" t="s">
        <v>15</v>
      </c>
      <c r="H41" s="14"/>
      <c r="I41" s="14"/>
      <c r="J41" s="15"/>
      <c r="K41" s="14"/>
      <c r="L41" s="168">
        <f t="shared" si="3"/>
        <v>5</v>
      </c>
    </row>
    <row r="42" spans="1:12" x14ac:dyDescent="0.2">
      <c r="A42" s="13"/>
      <c r="B42" s="25"/>
      <c r="C42" s="25"/>
      <c r="D42" s="176"/>
      <c r="E42" s="176"/>
      <c r="F42" s="32" t="s">
        <v>16</v>
      </c>
      <c r="G42" s="26"/>
      <c r="H42" s="40">
        <v>1000</v>
      </c>
      <c r="I42" s="34" t="s">
        <v>29</v>
      </c>
      <c r="J42" s="15"/>
      <c r="K42" s="6"/>
      <c r="L42" s="168">
        <f t="shared" si="3"/>
        <v>6</v>
      </c>
    </row>
    <row r="43" spans="1:12" x14ac:dyDescent="0.2">
      <c r="A43" s="13"/>
      <c r="B43" s="25"/>
      <c r="C43" s="25"/>
      <c r="D43" s="176"/>
      <c r="E43" s="176"/>
      <c r="F43" s="32" t="s">
        <v>17</v>
      </c>
      <c r="G43" s="26"/>
      <c r="H43" s="40">
        <v>71.02</v>
      </c>
      <c r="I43" s="34" t="s">
        <v>29</v>
      </c>
      <c r="J43" s="9"/>
      <c r="K43" s="27"/>
      <c r="L43" s="168">
        <f t="shared" si="3"/>
        <v>7</v>
      </c>
    </row>
    <row r="44" spans="1:12" x14ac:dyDescent="0.2">
      <c r="A44" s="13"/>
      <c r="B44" s="25"/>
      <c r="C44" s="25"/>
      <c r="D44" s="176"/>
      <c r="E44" s="176"/>
      <c r="F44" s="32" t="s">
        <v>19</v>
      </c>
      <c r="G44" s="26"/>
      <c r="H44" s="49">
        <v>1.1403799999999999</v>
      </c>
      <c r="I44" s="34" t="s">
        <v>33</v>
      </c>
      <c r="J44" s="40">
        <f>H43*H44</f>
        <v>80.989787599999985</v>
      </c>
      <c r="K44" s="34" t="s">
        <v>18</v>
      </c>
      <c r="L44" s="168">
        <f t="shared" si="3"/>
        <v>8</v>
      </c>
    </row>
    <row r="45" spans="1:12" x14ac:dyDescent="0.2">
      <c r="A45" s="13"/>
      <c r="B45" s="25"/>
      <c r="C45" s="25"/>
      <c r="D45" s="176"/>
      <c r="E45" s="176"/>
      <c r="F45" s="205" t="s">
        <v>20</v>
      </c>
      <c r="G45" s="206"/>
      <c r="H45" s="51">
        <v>160.36000000000001</v>
      </c>
      <c r="I45" s="34" t="s">
        <v>18</v>
      </c>
      <c r="J45" s="15"/>
      <c r="K45" s="10"/>
      <c r="L45" s="168">
        <f t="shared" si="3"/>
        <v>9</v>
      </c>
    </row>
    <row r="46" spans="1:12" x14ac:dyDescent="0.2">
      <c r="A46" s="13"/>
      <c r="B46" s="37" t="s">
        <v>38</v>
      </c>
      <c r="C46" s="39" t="s">
        <v>10</v>
      </c>
      <c r="D46" s="25"/>
      <c r="E46" s="25"/>
      <c r="F46" s="52" t="s">
        <v>21</v>
      </c>
      <c r="G46" s="10"/>
      <c r="H46" s="40">
        <f>J43+H45</f>
        <v>160.36000000000001</v>
      </c>
      <c r="I46" s="34" t="s">
        <v>18</v>
      </c>
      <c r="J46" s="15"/>
      <c r="K46" s="10"/>
      <c r="L46" s="168">
        <f t="shared" si="3"/>
        <v>10</v>
      </c>
    </row>
    <row r="47" spans="1:12" x14ac:dyDescent="0.2">
      <c r="A47" s="25"/>
      <c r="B47" s="46" t="s">
        <v>22</v>
      </c>
      <c r="C47" s="25"/>
      <c r="D47" s="25"/>
      <c r="E47" s="25"/>
      <c r="F47" s="25"/>
      <c r="G47" s="25"/>
      <c r="H47" s="25"/>
      <c r="I47" s="25"/>
      <c r="J47" s="15"/>
      <c r="K47" s="25"/>
      <c r="L47" s="168">
        <f t="shared" si="3"/>
        <v>11</v>
      </c>
    </row>
    <row r="48" spans="1:12" x14ac:dyDescent="0.2">
      <c r="A48" s="16"/>
      <c r="B48" s="179" t="s">
        <v>23</v>
      </c>
      <c r="C48" s="180"/>
      <c r="D48" s="180"/>
      <c r="E48" s="181"/>
      <c r="F48" s="24"/>
      <c r="G48" s="24"/>
      <c r="H48" s="175"/>
      <c r="I48" s="175"/>
      <c r="J48" s="17"/>
      <c r="K48" s="16"/>
      <c r="L48" s="169">
        <f t="shared" si="3"/>
        <v>12</v>
      </c>
    </row>
  </sheetData>
  <mergeCells count="60">
    <mergeCell ref="F45:G45"/>
    <mergeCell ref="F33:G33"/>
    <mergeCell ref="F21:G21"/>
    <mergeCell ref="E15:F15"/>
    <mergeCell ref="D14:E14"/>
    <mergeCell ref="E11:G11"/>
    <mergeCell ref="D32:E32"/>
    <mergeCell ref="D33:E33"/>
    <mergeCell ref="D31:E31"/>
    <mergeCell ref="D30:E30"/>
    <mergeCell ref="D29:E29"/>
    <mergeCell ref="D26:E26"/>
    <mergeCell ref="D25:E25"/>
    <mergeCell ref="I1:K1"/>
    <mergeCell ref="A7:K7"/>
    <mergeCell ref="A8:K8"/>
    <mergeCell ref="A9:K9"/>
    <mergeCell ref="I2:K2"/>
    <mergeCell ref="F1:H1"/>
    <mergeCell ref="F2:H2"/>
    <mergeCell ref="F3:H3"/>
    <mergeCell ref="F4:H4"/>
    <mergeCell ref="F5:H5"/>
    <mergeCell ref="A5:B5"/>
    <mergeCell ref="C5:D5"/>
    <mergeCell ref="H13:I13"/>
    <mergeCell ref="B12:E12"/>
    <mergeCell ref="G14:I14"/>
    <mergeCell ref="J23:K23"/>
    <mergeCell ref="D20:E20"/>
    <mergeCell ref="D21:E21"/>
    <mergeCell ref="D19:E19"/>
    <mergeCell ref="D18:E18"/>
    <mergeCell ref="D23:E23"/>
    <mergeCell ref="F23:G23"/>
    <mergeCell ref="H23:I23"/>
    <mergeCell ref="D17:E17"/>
    <mergeCell ref="D13:E13"/>
    <mergeCell ref="D16:F16"/>
    <mergeCell ref="H48:I48"/>
    <mergeCell ref="H24:I24"/>
    <mergeCell ref="B24:E24"/>
    <mergeCell ref="B48:E48"/>
    <mergeCell ref="D37:E37"/>
    <mergeCell ref="H37:I37"/>
    <mergeCell ref="D43:E43"/>
    <mergeCell ref="D44:E44"/>
    <mergeCell ref="D45:E45"/>
    <mergeCell ref="E27:F27"/>
    <mergeCell ref="E39:F39"/>
    <mergeCell ref="G26:I26"/>
    <mergeCell ref="G38:I38"/>
    <mergeCell ref="D40:F40"/>
    <mergeCell ref="D28:F28"/>
    <mergeCell ref="B36:E36"/>
    <mergeCell ref="H25:I25"/>
    <mergeCell ref="H36:I36"/>
    <mergeCell ref="D41:E41"/>
    <mergeCell ref="D42:E42"/>
    <mergeCell ref="D38:E38"/>
  </mergeCells>
  <printOptions horizontalCentered="1"/>
  <pageMargins left="0.19685039370078741" right="0.11811023622047245" top="0.19685039370078741" bottom="0.19685039370078741" header="0.11811023622047245" footer="0.1181102362204724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B32" sqref="B32"/>
    </sheetView>
  </sheetViews>
  <sheetFormatPr defaultColWidth="9.109375" defaultRowHeight="12" customHeight="1" x14ac:dyDescent="0.2"/>
  <cols>
    <col min="1" max="1" width="9.109375" style="12" customWidth="1"/>
    <col min="2" max="2" width="21.6640625" style="12" customWidth="1"/>
    <col min="3" max="4" width="14.6640625" style="12" customWidth="1"/>
    <col min="5" max="5" width="5.6640625" style="12" customWidth="1"/>
    <col min="6" max="6" width="16.6640625" style="12" customWidth="1"/>
    <col min="7" max="8" width="15.6640625" style="12" customWidth="1"/>
    <col min="9" max="9" width="8.6640625" style="12" customWidth="1"/>
    <col min="10" max="10" width="13.6640625" style="18" customWidth="1"/>
    <col min="11" max="11" width="7.6640625" style="12" customWidth="1"/>
    <col min="12" max="12" width="3.5546875" style="61" bestFit="1" customWidth="1"/>
    <col min="13" max="18" width="9.109375" style="57"/>
    <col min="19" max="16384" width="9.109375" style="12"/>
  </cols>
  <sheetData>
    <row r="1" spans="1:18" ht="12" customHeight="1" x14ac:dyDescent="0.2">
      <c r="A1" s="63"/>
      <c r="B1" s="63"/>
      <c r="C1" s="63"/>
      <c r="D1" s="99" t="s">
        <v>95</v>
      </c>
      <c r="E1" s="64"/>
      <c r="F1" s="207" t="s">
        <v>92</v>
      </c>
      <c r="G1" s="208"/>
      <c r="H1" s="209"/>
      <c r="I1" s="207" t="s">
        <v>96</v>
      </c>
      <c r="J1" s="208"/>
      <c r="K1" s="209"/>
      <c r="L1" s="60">
        <v>9</v>
      </c>
      <c r="M1" s="57" t="s">
        <v>94</v>
      </c>
      <c r="N1" s="57" t="s">
        <v>93</v>
      </c>
      <c r="O1" s="57" t="s">
        <v>97</v>
      </c>
      <c r="P1" s="58"/>
    </row>
    <row r="2" spans="1:18" ht="12" customHeight="1" x14ac:dyDescent="0.2">
      <c r="A2" s="63"/>
      <c r="B2" s="63"/>
      <c r="C2" s="63"/>
      <c r="D2" s="63"/>
      <c r="E2" s="63"/>
      <c r="F2" s="207" t="s">
        <v>98</v>
      </c>
      <c r="G2" s="208"/>
      <c r="H2" s="209"/>
      <c r="I2" s="207" t="s">
        <v>102</v>
      </c>
      <c r="J2" s="208"/>
      <c r="K2" s="209"/>
      <c r="L2" s="60">
        <v>13</v>
      </c>
      <c r="M2" s="57" t="s">
        <v>93</v>
      </c>
      <c r="N2" s="58" t="s">
        <v>97</v>
      </c>
    </row>
    <row r="3" spans="1:18" ht="12" customHeight="1" x14ac:dyDescent="0.2">
      <c r="A3" s="63"/>
      <c r="B3" s="63"/>
      <c r="C3" s="63"/>
      <c r="D3" s="63"/>
      <c r="E3" s="63"/>
      <c r="F3" s="207" t="s">
        <v>99</v>
      </c>
      <c r="G3" s="208"/>
      <c r="H3" s="209"/>
      <c r="I3" s="207" t="s">
        <v>103</v>
      </c>
      <c r="J3" s="208"/>
      <c r="K3" s="209"/>
      <c r="L3" s="60">
        <v>17</v>
      </c>
      <c r="M3" s="57" t="s">
        <v>93</v>
      </c>
      <c r="N3" s="58" t="s">
        <v>97</v>
      </c>
    </row>
    <row r="4" spans="1:18" ht="12" customHeight="1" x14ac:dyDescent="0.2">
      <c r="A4" s="65"/>
      <c r="B4" s="63"/>
      <c r="C4" s="63"/>
      <c r="D4" s="63"/>
      <c r="E4" s="63"/>
      <c r="F4" s="207" t="s">
        <v>100</v>
      </c>
      <c r="G4" s="208"/>
      <c r="H4" s="209"/>
      <c r="I4" s="207" t="s">
        <v>104</v>
      </c>
      <c r="J4" s="208"/>
      <c r="K4" s="209"/>
      <c r="L4" s="60">
        <v>21</v>
      </c>
      <c r="M4" s="57" t="s">
        <v>93</v>
      </c>
      <c r="N4" s="58" t="s">
        <v>97</v>
      </c>
    </row>
    <row r="5" spans="1:18" ht="12" customHeight="1" x14ac:dyDescent="0.2">
      <c r="A5" s="210" t="s">
        <v>69</v>
      </c>
      <c r="B5" s="211"/>
      <c r="C5" s="212" t="s">
        <v>70</v>
      </c>
      <c r="D5" s="213"/>
      <c r="E5" s="63"/>
      <c r="F5" s="207" t="s">
        <v>101</v>
      </c>
      <c r="G5" s="208"/>
      <c r="H5" s="209"/>
      <c r="I5" s="207" t="s">
        <v>105</v>
      </c>
      <c r="J5" s="208"/>
      <c r="K5" s="209"/>
      <c r="L5" s="60">
        <v>25</v>
      </c>
      <c r="M5" s="57" t="s">
        <v>67</v>
      </c>
      <c r="N5" s="58" t="s">
        <v>68</v>
      </c>
      <c r="O5" s="57" t="s">
        <v>93</v>
      </c>
      <c r="P5" s="58" t="s">
        <v>97</v>
      </c>
    </row>
    <row r="6" spans="1:18" ht="12" customHeight="1" x14ac:dyDescent="0.2">
      <c r="A6" s="65"/>
      <c r="B6" s="66"/>
      <c r="C6" s="66"/>
      <c r="D6" s="65"/>
      <c r="E6" s="67"/>
      <c r="F6" s="66"/>
      <c r="G6" s="66"/>
      <c r="H6" s="66"/>
      <c r="I6" s="67"/>
      <c r="J6" s="68"/>
      <c r="K6" s="69"/>
      <c r="L6" s="60">
        <v>29</v>
      </c>
    </row>
    <row r="7" spans="1:18" ht="12" customHeight="1" x14ac:dyDescent="0.2">
      <c r="A7" s="210" t="s">
        <v>71</v>
      </c>
      <c r="B7" s="219"/>
      <c r="C7" s="219"/>
      <c r="D7" s="219"/>
      <c r="E7" s="219"/>
      <c r="F7" s="219"/>
      <c r="G7" s="219"/>
      <c r="H7" s="219"/>
      <c r="I7" s="219"/>
      <c r="J7" s="219"/>
      <c r="K7" s="211"/>
      <c r="L7" s="60">
        <v>34</v>
      </c>
      <c r="M7" s="59">
        <v>2136.4299999999998</v>
      </c>
    </row>
    <row r="8" spans="1:18" ht="12" customHeight="1" x14ac:dyDescent="0.2">
      <c r="A8" s="210" t="s">
        <v>71</v>
      </c>
      <c r="B8" s="219"/>
      <c r="C8" s="219"/>
      <c r="D8" s="219"/>
      <c r="E8" s="219"/>
      <c r="F8" s="219"/>
      <c r="G8" s="219"/>
      <c r="H8" s="219"/>
      <c r="I8" s="219"/>
      <c r="J8" s="219"/>
      <c r="K8" s="211"/>
      <c r="L8" s="60">
        <v>38</v>
      </c>
      <c r="M8" s="59">
        <v>2136.4299999999998</v>
      </c>
    </row>
    <row r="9" spans="1:18" ht="12" customHeight="1" x14ac:dyDescent="0.2">
      <c r="A9" s="210" t="s">
        <v>71</v>
      </c>
      <c r="B9" s="219"/>
      <c r="C9" s="219"/>
      <c r="D9" s="219"/>
      <c r="E9" s="219"/>
      <c r="F9" s="219"/>
      <c r="G9" s="219"/>
      <c r="H9" s="219"/>
      <c r="I9" s="219"/>
      <c r="J9" s="219"/>
      <c r="K9" s="211"/>
      <c r="L9" s="60">
        <v>42</v>
      </c>
      <c r="M9" s="59">
        <v>2136.4299999999998</v>
      </c>
    </row>
    <row r="10" spans="1:18" ht="12" customHeight="1" x14ac:dyDescent="0.2">
      <c r="A10" s="66"/>
      <c r="B10" s="66"/>
      <c r="C10" s="66"/>
      <c r="D10" s="66"/>
      <c r="E10" s="66"/>
      <c r="F10" s="66"/>
      <c r="G10" s="66"/>
      <c r="H10" s="66"/>
      <c r="I10" s="66"/>
      <c r="J10" s="70"/>
      <c r="K10" s="66"/>
      <c r="L10" s="60">
        <v>46</v>
      </c>
    </row>
    <row r="11" spans="1:18" ht="12" customHeight="1" x14ac:dyDescent="0.2">
      <c r="A11" s="71" t="s">
        <v>75</v>
      </c>
      <c r="B11" s="71" t="s">
        <v>74</v>
      </c>
      <c r="C11" s="67"/>
      <c r="D11" s="72"/>
      <c r="E11" s="214" t="s">
        <v>73</v>
      </c>
      <c r="F11" s="220"/>
      <c r="G11" s="215"/>
      <c r="H11" s="73" t="s">
        <v>72</v>
      </c>
      <c r="I11" s="63"/>
      <c r="J11" s="68"/>
      <c r="K11" s="74"/>
      <c r="L11" s="60">
        <v>51</v>
      </c>
      <c r="M11" s="57" t="s">
        <v>40</v>
      </c>
      <c r="N11" s="57" t="s">
        <v>41</v>
      </c>
      <c r="O11" s="57" t="s">
        <v>42</v>
      </c>
      <c r="P11" s="57" t="s">
        <v>49</v>
      </c>
    </row>
    <row r="12" spans="1:18" ht="12" customHeight="1" x14ac:dyDescent="0.2">
      <c r="A12" s="75"/>
      <c r="B12" s="221"/>
      <c r="C12" s="222"/>
      <c r="D12" s="222"/>
      <c r="E12" s="222"/>
      <c r="F12" s="67"/>
      <c r="G12" s="67"/>
      <c r="H12" s="67"/>
      <c r="I12" s="67"/>
      <c r="J12" s="76"/>
      <c r="K12" s="74"/>
      <c r="L12" s="170">
        <v>55</v>
      </c>
    </row>
    <row r="13" spans="1:18" ht="12" customHeight="1" x14ac:dyDescent="0.2">
      <c r="A13" s="77" t="s">
        <v>77</v>
      </c>
      <c r="B13" s="78" t="s">
        <v>78</v>
      </c>
      <c r="C13" s="79"/>
      <c r="D13" s="223" t="s">
        <v>79</v>
      </c>
      <c r="E13" s="224"/>
      <c r="F13" s="80" t="s">
        <v>80</v>
      </c>
      <c r="G13" s="81"/>
      <c r="H13" s="225"/>
      <c r="I13" s="225"/>
      <c r="J13" s="81"/>
      <c r="K13" s="81"/>
      <c r="L13" s="60">
        <v>59</v>
      </c>
      <c r="M13" s="57" t="s">
        <v>40</v>
      </c>
      <c r="N13" s="57" t="s">
        <v>41</v>
      </c>
      <c r="O13" s="57" t="s">
        <v>43</v>
      </c>
      <c r="P13" s="57" t="s">
        <v>44</v>
      </c>
    </row>
    <row r="14" spans="1:18" ht="12" customHeight="1" x14ac:dyDescent="0.2">
      <c r="A14" s="82"/>
      <c r="B14" s="63"/>
      <c r="C14" s="63"/>
      <c r="D14" s="214" t="s">
        <v>76</v>
      </c>
      <c r="E14" s="215"/>
      <c r="F14" s="83" t="s">
        <v>81</v>
      </c>
      <c r="G14" s="216" t="s">
        <v>82</v>
      </c>
      <c r="H14" s="217"/>
      <c r="I14" s="218"/>
      <c r="J14" s="84"/>
      <c r="K14" s="85"/>
      <c r="L14" s="60">
        <v>63</v>
      </c>
      <c r="M14" s="57" t="s">
        <v>43</v>
      </c>
      <c r="N14" s="57" t="s">
        <v>44</v>
      </c>
      <c r="O14" s="57" t="s">
        <v>45</v>
      </c>
    </row>
    <row r="15" spans="1:18" ht="12" customHeight="1" x14ac:dyDescent="0.2">
      <c r="A15" s="82"/>
      <c r="B15" s="63"/>
      <c r="C15" s="63"/>
      <c r="D15" s="86" t="s">
        <v>83</v>
      </c>
      <c r="E15" s="227" t="s">
        <v>84</v>
      </c>
      <c r="F15" s="228"/>
      <c r="G15" s="87" t="s">
        <v>85</v>
      </c>
      <c r="H15" s="88" t="s">
        <v>86</v>
      </c>
      <c r="I15" s="85"/>
      <c r="J15" s="87" t="s">
        <v>87</v>
      </c>
      <c r="K15" s="71" t="s">
        <v>88</v>
      </c>
      <c r="L15" s="60">
        <v>67</v>
      </c>
      <c r="M15" s="57" t="s">
        <v>46</v>
      </c>
      <c r="N15" s="57" t="s">
        <v>47</v>
      </c>
      <c r="O15" s="57" t="s">
        <v>48</v>
      </c>
      <c r="P15" s="57" t="s">
        <v>49</v>
      </c>
      <c r="Q15" s="57" t="s">
        <v>50</v>
      </c>
      <c r="R15" s="57" t="s">
        <v>51</v>
      </c>
    </row>
    <row r="16" spans="1:18" ht="12" customHeight="1" x14ac:dyDescent="0.2">
      <c r="A16" s="82"/>
      <c r="B16" s="89" t="s">
        <v>106</v>
      </c>
      <c r="C16" s="78" t="s">
        <v>107</v>
      </c>
      <c r="D16" s="229" t="s">
        <v>108</v>
      </c>
      <c r="E16" s="219"/>
      <c r="F16" s="211"/>
      <c r="G16" s="90"/>
      <c r="H16" s="63"/>
      <c r="I16" s="90"/>
      <c r="J16" s="91"/>
      <c r="K16" s="90"/>
      <c r="L16" s="60">
        <v>72</v>
      </c>
      <c r="M16" s="57" t="s">
        <v>41</v>
      </c>
      <c r="N16" s="57" t="s">
        <v>52</v>
      </c>
      <c r="O16" s="57" t="s">
        <v>53</v>
      </c>
    </row>
    <row r="17" spans="1:17" ht="12" customHeight="1" x14ac:dyDescent="0.2">
      <c r="A17" s="82"/>
      <c r="B17" s="63"/>
      <c r="C17" s="63"/>
      <c r="D17" s="226"/>
      <c r="E17" s="226"/>
      <c r="F17" s="89" t="s">
        <v>109</v>
      </c>
      <c r="G17" s="78" t="s">
        <v>114</v>
      </c>
      <c r="H17" s="85"/>
      <c r="I17" s="85"/>
      <c r="J17" s="92"/>
      <c r="K17" s="85"/>
      <c r="L17" s="60">
        <v>76</v>
      </c>
      <c r="M17" s="57" t="s">
        <v>44</v>
      </c>
      <c r="N17" s="57" t="s">
        <v>48</v>
      </c>
    </row>
    <row r="18" spans="1:17" ht="12" customHeight="1" x14ac:dyDescent="0.2">
      <c r="A18" s="82"/>
      <c r="B18" s="63"/>
      <c r="C18" s="63"/>
      <c r="D18" s="226"/>
      <c r="E18" s="226"/>
      <c r="F18" s="87" t="s">
        <v>91</v>
      </c>
      <c r="G18" s="93"/>
      <c r="H18" s="97" t="s">
        <v>90</v>
      </c>
      <c r="I18" s="71" t="s">
        <v>89</v>
      </c>
      <c r="J18" s="92"/>
      <c r="K18" s="84"/>
      <c r="L18" s="60">
        <v>80</v>
      </c>
      <c r="M18" s="57" t="s">
        <v>44</v>
      </c>
      <c r="N18" s="57" t="s">
        <v>49</v>
      </c>
      <c r="O18" s="57" t="s">
        <v>54</v>
      </c>
    </row>
    <row r="19" spans="1:17" ht="12" customHeight="1" x14ac:dyDescent="0.2">
      <c r="A19" s="82"/>
      <c r="B19" s="63"/>
      <c r="C19" s="63"/>
      <c r="D19" s="226"/>
      <c r="E19" s="226"/>
      <c r="F19" s="87" t="s">
        <v>110</v>
      </c>
      <c r="G19" s="93"/>
      <c r="H19" s="97" t="s">
        <v>115</v>
      </c>
      <c r="I19" s="71" t="s">
        <v>121</v>
      </c>
      <c r="J19" s="97" t="s">
        <v>119</v>
      </c>
      <c r="K19" s="98" t="s">
        <v>120</v>
      </c>
      <c r="L19" s="60">
        <v>85</v>
      </c>
      <c r="M19" s="57" t="s">
        <v>44</v>
      </c>
      <c r="N19" s="57" t="s">
        <v>49</v>
      </c>
      <c r="O19" s="57" t="s">
        <v>54</v>
      </c>
      <c r="P19" s="57" t="s">
        <v>50</v>
      </c>
      <c r="Q19" s="57" t="s">
        <v>51</v>
      </c>
    </row>
    <row r="20" spans="1:17" ht="12" customHeight="1" x14ac:dyDescent="0.2">
      <c r="A20" s="82"/>
      <c r="B20" s="63"/>
      <c r="C20" s="63"/>
      <c r="D20" s="226"/>
      <c r="E20" s="226"/>
      <c r="F20" s="87" t="s">
        <v>111</v>
      </c>
      <c r="G20" s="93"/>
      <c r="H20" s="97" t="s">
        <v>116</v>
      </c>
      <c r="I20" s="71" t="s">
        <v>122</v>
      </c>
      <c r="J20" s="92"/>
      <c r="K20" s="94"/>
      <c r="L20" s="60">
        <v>89</v>
      </c>
      <c r="M20" s="57" t="s">
        <v>44</v>
      </c>
      <c r="N20" s="57" t="s">
        <v>49</v>
      </c>
      <c r="O20" s="57" t="s">
        <v>54</v>
      </c>
    </row>
    <row r="21" spans="1:17" ht="12" customHeight="1" x14ac:dyDescent="0.2">
      <c r="A21" s="82"/>
      <c r="B21" s="63"/>
      <c r="C21" s="63"/>
      <c r="D21" s="226"/>
      <c r="E21" s="226"/>
      <c r="F21" s="214" t="s">
        <v>126</v>
      </c>
      <c r="G21" s="215"/>
      <c r="H21" s="97" t="s">
        <v>117</v>
      </c>
      <c r="I21" s="71" t="s">
        <v>123</v>
      </c>
      <c r="J21" s="92"/>
      <c r="K21" s="94"/>
      <c r="L21" s="60">
        <v>93</v>
      </c>
      <c r="M21" s="57" t="s">
        <v>55</v>
      </c>
      <c r="N21" s="57" t="s">
        <v>49</v>
      </c>
      <c r="O21" s="57" t="s">
        <v>54</v>
      </c>
    </row>
    <row r="22" spans="1:17" ht="12" customHeight="1" x14ac:dyDescent="0.2">
      <c r="A22" s="82"/>
      <c r="B22" s="87" t="s">
        <v>113</v>
      </c>
      <c r="C22" s="71" t="s">
        <v>125</v>
      </c>
      <c r="D22" s="63"/>
      <c r="E22" s="63"/>
      <c r="F22" s="87" t="s">
        <v>112</v>
      </c>
      <c r="G22" s="94"/>
      <c r="H22" s="97" t="s">
        <v>118</v>
      </c>
      <c r="I22" s="71" t="s">
        <v>124</v>
      </c>
      <c r="J22" s="92"/>
      <c r="K22" s="94"/>
      <c r="L22" s="60">
        <v>97</v>
      </c>
      <c r="M22" s="57" t="s">
        <v>41</v>
      </c>
      <c r="N22" s="57" t="s">
        <v>52</v>
      </c>
      <c r="O22" s="57" t="s">
        <v>44</v>
      </c>
      <c r="P22" s="57" t="s">
        <v>49</v>
      </c>
      <c r="Q22" s="57" t="s">
        <v>54</v>
      </c>
    </row>
    <row r="23" spans="1:17" ht="12" customHeight="1" x14ac:dyDescent="0.2">
      <c r="A23" s="74"/>
      <c r="B23" s="87" t="s">
        <v>127</v>
      </c>
      <c r="C23" s="63"/>
      <c r="D23" s="226"/>
      <c r="E23" s="226"/>
      <c r="F23" s="226"/>
      <c r="G23" s="226"/>
      <c r="H23" s="226"/>
      <c r="I23" s="226"/>
      <c r="J23" s="226"/>
      <c r="K23" s="226"/>
      <c r="L23" s="60">
        <v>101</v>
      </c>
      <c r="M23" s="57" t="s">
        <v>41</v>
      </c>
    </row>
    <row r="24" spans="1:17" ht="12" customHeight="1" x14ac:dyDescent="0.2">
      <c r="A24" s="75"/>
      <c r="B24" s="214" t="s">
        <v>128</v>
      </c>
      <c r="C24" s="220"/>
      <c r="D24" s="220"/>
      <c r="E24" s="215"/>
      <c r="F24" s="95"/>
      <c r="G24" s="95"/>
      <c r="H24" s="231"/>
      <c r="I24" s="231"/>
      <c r="J24" s="96"/>
      <c r="K24" s="75"/>
      <c r="L24" s="170">
        <v>105</v>
      </c>
      <c r="M24" s="58">
        <v>20113</v>
      </c>
    </row>
    <row r="25" spans="1:17" ht="12" customHeight="1" x14ac:dyDescent="0.2">
      <c r="A25" s="100" t="str">
        <f>A13</f>
        <v>59,2:18</v>
      </c>
      <c r="B25" s="101" t="s">
        <v>78</v>
      </c>
      <c r="C25" s="102"/>
      <c r="D25" s="232" t="s">
        <v>79</v>
      </c>
      <c r="E25" s="233"/>
      <c r="F25" s="103" t="s">
        <v>80</v>
      </c>
      <c r="G25" s="102"/>
      <c r="H25" s="234"/>
      <c r="I25" s="234"/>
      <c r="J25" s="102"/>
      <c r="K25" s="102"/>
      <c r="L25" s="60">
        <v>109</v>
      </c>
    </row>
    <row r="26" spans="1:17" ht="12" customHeight="1" x14ac:dyDescent="0.2">
      <c r="A26" s="104"/>
      <c r="B26" s="105"/>
      <c r="C26" s="105"/>
      <c r="D26" s="235" t="s">
        <v>76</v>
      </c>
      <c r="E26" s="236"/>
      <c r="F26" s="106" t="s">
        <v>81</v>
      </c>
      <c r="G26" s="235" t="s">
        <v>82</v>
      </c>
      <c r="H26" s="237"/>
      <c r="I26" s="236"/>
      <c r="J26" s="107"/>
      <c r="K26" s="107"/>
      <c r="L26" s="60">
        <v>113</v>
      </c>
    </row>
    <row r="27" spans="1:17" ht="12" customHeight="1" x14ac:dyDescent="0.2">
      <c r="A27" s="104"/>
      <c r="B27" s="105"/>
      <c r="C27" s="105"/>
      <c r="D27" s="108" t="s">
        <v>83</v>
      </c>
      <c r="E27" s="238" t="s">
        <v>84</v>
      </c>
      <c r="F27" s="239"/>
      <c r="G27" s="106" t="s">
        <v>85</v>
      </c>
      <c r="H27" s="109" t="s">
        <v>86</v>
      </c>
      <c r="I27" s="107"/>
      <c r="J27" s="106" t="s">
        <v>87</v>
      </c>
      <c r="K27" s="106" t="s">
        <v>88</v>
      </c>
      <c r="L27" s="60">
        <v>117</v>
      </c>
    </row>
    <row r="28" spans="1:17" ht="12" customHeight="1" x14ac:dyDescent="0.2">
      <c r="A28" s="104"/>
      <c r="B28" s="110" t="s">
        <v>106</v>
      </c>
      <c r="C28" s="101" t="s">
        <v>107</v>
      </c>
      <c r="D28" s="240" t="s">
        <v>108</v>
      </c>
      <c r="E28" s="237"/>
      <c r="F28" s="236"/>
      <c r="G28" s="111"/>
      <c r="H28" s="105"/>
      <c r="I28" s="111"/>
      <c r="J28" s="112"/>
      <c r="K28" s="111"/>
      <c r="L28" s="60">
        <v>121</v>
      </c>
    </row>
    <row r="29" spans="1:17" ht="12" customHeight="1" x14ac:dyDescent="0.2">
      <c r="A29" s="104"/>
      <c r="B29" s="105"/>
      <c r="C29" s="105"/>
      <c r="D29" s="230"/>
      <c r="E29" s="230"/>
      <c r="F29" s="110" t="s">
        <v>109</v>
      </c>
      <c r="G29" s="101" t="s">
        <v>114</v>
      </c>
      <c r="H29" s="107"/>
      <c r="I29" s="107"/>
      <c r="J29" s="112"/>
      <c r="K29" s="107"/>
      <c r="L29" s="60">
        <v>125</v>
      </c>
    </row>
    <row r="30" spans="1:17" ht="12" customHeight="1" x14ac:dyDescent="0.2">
      <c r="A30" s="104"/>
      <c r="B30" s="105"/>
      <c r="C30" s="105"/>
      <c r="D30" s="230"/>
      <c r="E30" s="230"/>
      <c r="F30" s="106" t="s">
        <v>91</v>
      </c>
      <c r="G30" s="105"/>
      <c r="H30" s="108" t="s">
        <v>90</v>
      </c>
      <c r="I30" s="106" t="s">
        <v>89</v>
      </c>
      <c r="J30" s="112"/>
      <c r="K30" s="107"/>
      <c r="L30" s="60">
        <v>129</v>
      </c>
    </row>
    <row r="31" spans="1:17" ht="12" customHeight="1" x14ac:dyDescent="0.2">
      <c r="A31" s="104"/>
      <c r="B31" s="105"/>
      <c r="C31" s="105"/>
      <c r="D31" s="230"/>
      <c r="E31" s="230"/>
      <c r="F31" s="106" t="s">
        <v>110</v>
      </c>
      <c r="G31" s="105"/>
      <c r="H31" s="108" t="s">
        <v>115</v>
      </c>
      <c r="I31" s="106" t="s">
        <v>121</v>
      </c>
      <c r="J31" s="108" t="s">
        <v>119</v>
      </c>
      <c r="K31" s="113" t="s">
        <v>120</v>
      </c>
      <c r="L31" s="60">
        <v>134</v>
      </c>
    </row>
    <row r="32" spans="1:17" ht="12" customHeight="1" x14ac:dyDescent="0.2">
      <c r="A32" s="104"/>
      <c r="B32" s="105"/>
      <c r="C32" s="105"/>
      <c r="D32" s="230"/>
      <c r="E32" s="230"/>
      <c r="F32" s="106" t="s">
        <v>111</v>
      </c>
      <c r="G32" s="105"/>
      <c r="H32" s="108" t="s">
        <v>116</v>
      </c>
      <c r="I32" s="106" t="s">
        <v>122</v>
      </c>
      <c r="J32" s="112"/>
      <c r="K32" s="107"/>
      <c r="L32" s="60">
        <v>138</v>
      </c>
    </row>
    <row r="33" spans="1:12" ht="12" customHeight="1" x14ac:dyDescent="0.2">
      <c r="A33" s="104"/>
      <c r="B33" s="105"/>
      <c r="C33" s="105"/>
      <c r="D33" s="230"/>
      <c r="E33" s="230"/>
      <c r="F33" s="235" t="s">
        <v>126</v>
      </c>
      <c r="G33" s="236"/>
      <c r="H33" s="108" t="s">
        <v>117</v>
      </c>
      <c r="I33" s="106" t="s">
        <v>123</v>
      </c>
      <c r="J33" s="112"/>
      <c r="K33" s="107"/>
      <c r="L33" s="60">
        <v>142</v>
      </c>
    </row>
    <row r="34" spans="1:12" ht="12" customHeight="1" x14ac:dyDescent="0.2">
      <c r="A34" s="104"/>
      <c r="B34" s="106" t="s">
        <v>113</v>
      </c>
      <c r="C34" s="106" t="s">
        <v>125</v>
      </c>
      <c r="D34" s="105"/>
      <c r="E34" s="105"/>
      <c r="F34" s="106" t="s">
        <v>112</v>
      </c>
      <c r="G34" s="107"/>
      <c r="H34" s="108" t="s">
        <v>118</v>
      </c>
      <c r="I34" s="106" t="s">
        <v>124</v>
      </c>
      <c r="J34" s="112"/>
      <c r="K34" s="107"/>
      <c r="L34" s="60">
        <v>146</v>
      </c>
    </row>
    <row r="35" spans="1:12" ht="12" customHeight="1" x14ac:dyDescent="0.2">
      <c r="A35" s="114"/>
      <c r="B35" s="106" t="s">
        <v>127</v>
      </c>
      <c r="C35" s="105"/>
      <c r="D35" s="230"/>
      <c r="E35" s="230"/>
      <c r="F35" s="230"/>
      <c r="G35" s="230"/>
      <c r="H35" s="230"/>
      <c r="I35" s="230"/>
      <c r="J35" s="230"/>
      <c r="K35" s="230"/>
      <c r="L35" s="60">
        <v>150</v>
      </c>
    </row>
    <row r="36" spans="1:12" ht="12" customHeight="1" x14ac:dyDescent="0.2">
      <c r="A36" s="115"/>
      <c r="B36" s="235" t="s">
        <v>128</v>
      </c>
      <c r="C36" s="237"/>
      <c r="D36" s="237"/>
      <c r="E36" s="236"/>
      <c r="F36" s="116"/>
      <c r="G36" s="116"/>
      <c r="H36" s="241"/>
      <c r="I36" s="241"/>
      <c r="J36" s="117"/>
      <c r="K36" s="115"/>
      <c r="L36" s="170">
        <v>154</v>
      </c>
    </row>
    <row r="37" spans="1:12" ht="12" customHeight="1" x14ac:dyDescent="0.2">
      <c r="A37" s="100" t="s">
        <v>77</v>
      </c>
      <c r="B37" s="101" t="s">
        <v>78</v>
      </c>
      <c r="C37" s="102"/>
      <c r="D37" s="232" t="s">
        <v>79</v>
      </c>
      <c r="E37" s="233"/>
      <c r="F37" s="103" t="s">
        <v>80</v>
      </c>
      <c r="G37" s="102"/>
      <c r="H37" s="234"/>
      <c r="I37" s="234"/>
      <c r="J37" s="102"/>
      <c r="K37" s="102"/>
      <c r="L37" s="60">
        <v>159</v>
      </c>
    </row>
    <row r="38" spans="1:12" ht="12" customHeight="1" x14ac:dyDescent="0.2">
      <c r="A38" s="104"/>
      <c r="B38" s="105"/>
      <c r="C38" s="105"/>
      <c r="D38" s="235" t="s">
        <v>76</v>
      </c>
      <c r="E38" s="236"/>
      <c r="F38" s="106" t="s">
        <v>81</v>
      </c>
      <c r="G38" s="235" t="s">
        <v>82</v>
      </c>
      <c r="H38" s="237"/>
      <c r="I38" s="236"/>
      <c r="J38" s="107"/>
      <c r="K38" s="107"/>
      <c r="L38" s="60">
        <v>162</v>
      </c>
    </row>
    <row r="39" spans="1:12" ht="12" customHeight="1" x14ac:dyDescent="0.2">
      <c r="A39" s="104"/>
      <c r="B39" s="105"/>
      <c r="C39" s="105"/>
      <c r="D39" s="108" t="s">
        <v>83</v>
      </c>
      <c r="E39" s="238" t="s">
        <v>84</v>
      </c>
      <c r="F39" s="239"/>
      <c r="G39" s="106" t="s">
        <v>85</v>
      </c>
      <c r="H39" s="109" t="s">
        <v>86</v>
      </c>
      <c r="I39" s="107"/>
      <c r="J39" s="106" t="s">
        <v>87</v>
      </c>
      <c r="K39" s="106" t="s">
        <v>88</v>
      </c>
      <c r="L39" s="60">
        <v>166</v>
      </c>
    </row>
    <row r="40" spans="1:12" ht="12" customHeight="1" x14ac:dyDescent="0.2">
      <c r="A40" s="104"/>
      <c r="B40" s="110" t="s">
        <v>106</v>
      </c>
      <c r="C40" s="101" t="s">
        <v>107</v>
      </c>
      <c r="D40" s="240" t="s">
        <v>108</v>
      </c>
      <c r="E40" s="237"/>
      <c r="F40" s="236"/>
      <c r="G40" s="111"/>
      <c r="H40" s="105"/>
      <c r="I40" s="111"/>
      <c r="J40" s="112"/>
      <c r="K40" s="111"/>
      <c r="L40" s="60">
        <v>170</v>
      </c>
    </row>
    <row r="41" spans="1:12" ht="12" customHeight="1" x14ac:dyDescent="0.2">
      <c r="A41" s="104"/>
      <c r="B41" s="105"/>
      <c r="C41" s="105"/>
      <c r="D41" s="230"/>
      <c r="E41" s="230"/>
      <c r="F41" s="110" t="s">
        <v>109</v>
      </c>
      <c r="G41" s="101" t="s">
        <v>114</v>
      </c>
      <c r="H41" s="107"/>
      <c r="I41" s="107"/>
      <c r="J41" s="112"/>
      <c r="K41" s="107"/>
      <c r="L41" s="60">
        <v>175</v>
      </c>
    </row>
    <row r="42" spans="1:12" ht="12" customHeight="1" x14ac:dyDescent="0.2">
      <c r="A42" s="104"/>
      <c r="B42" s="105"/>
      <c r="C42" s="105"/>
      <c r="D42" s="230"/>
      <c r="E42" s="230"/>
      <c r="F42" s="106" t="s">
        <v>91</v>
      </c>
      <c r="G42" s="105"/>
      <c r="H42" s="108" t="s">
        <v>90</v>
      </c>
      <c r="I42" s="106" t="s">
        <v>89</v>
      </c>
      <c r="J42" s="112"/>
      <c r="K42" s="107"/>
      <c r="L42" s="60">
        <v>178</v>
      </c>
    </row>
    <row r="43" spans="1:12" ht="12" customHeight="1" x14ac:dyDescent="0.2">
      <c r="A43" s="104"/>
      <c r="B43" s="105"/>
      <c r="C43" s="105"/>
      <c r="D43" s="230"/>
      <c r="E43" s="230"/>
      <c r="F43" s="106" t="s">
        <v>110</v>
      </c>
      <c r="G43" s="105"/>
      <c r="H43" s="108" t="s">
        <v>115</v>
      </c>
      <c r="I43" s="106" t="s">
        <v>121</v>
      </c>
      <c r="J43" s="108" t="s">
        <v>119</v>
      </c>
      <c r="K43" s="113" t="s">
        <v>120</v>
      </c>
      <c r="L43" s="60">
        <v>182</v>
      </c>
    </row>
    <row r="44" spans="1:12" ht="12" customHeight="1" x14ac:dyDescent="0.2">
      <c r="A44" s="104"/>
      <c r="B44" s="105"/>
      <c r="C44" s="105"/>
      <c r="D44" s="230"/>
      <c r="E44" s="230"/>
      <c r="F44" s="106" t="s">
        <v>111</v>
      </c>
      <c r="G44" s="105"/>
      <c r="H44" s="108" t="s">
        <v>116</v>
      </c>
      <c r="I44" s="106" t="s">
        <v>122</v>
      </c>
      <c r="J44" s="112"/>
      <c r="K44" s="107"/>
      <c r="L44" s="60">
        <v>187</v>
      </c>
    </row>
    <row r="45" spans="1:12" ht="12" customHeight="1" x14ac:dyDescent="0.2">
      <c r="A45" s="104"/>
      <c r="B45" s="105"/>
      <c r="C45" s="105"/>
      <c r="D45" s="230"/>
      <c r="E45" s="230"/>
      <c r="F45" s="235" t="s">
        <v>126</v>
      </c>
      <c r="G45" s="236"/>
      <c r="H45" s="108" t="s">
        <v>117</v>
      </c>
      <c r="I45" s="106" t="s">
        <v>123</v>
      </c>
      <c r="J45" s="112"/>
      <c r="K45" s="107"/>
      <c r="L45" s="60">
        <v>191</v>
      </c>
    </row>
    <row r="46" spans="1:12" ht="12" customHeight="1" x14ac:dyDescent="0.2">
      <c r="A46" s="104"/>
      <c r="B46" s="106" t="s">
        <v>113</v>
      </c>
      <c r="C46" s="106" t="s">
        <v>125</v>
      </c>
      <c r="D46" s="105"/>
      <c r="E46" s="105"/>
      <c r="F46" s="106" t="s">
        <v>112</v>
      </c>
      <c r="G46" s="107"/>
      <c r="H46" s="108" t="s">
        <v>118</v>
      </c>
      <c r="I46" s="106" t="s">
        <v>124</v>
      </c>
      <c r="J46" s="112"/>
      <c r="K46" s="107"/>
      <c r="L46" s="60">
        <v>195</v>
      </c>
    </row>
    <row r="47" spans="1:12" ht="12" customHeight="1" x14ac:dyDescent="0.2">
      <c r="A47" s="114"/>
      <c r="B47" s="106" t="s">
        <v>127</v>
      </c>
      <c r="C47" s="105"/>
      <c r="D47" s="230"/>
      <c r="E47" s="230"/>
      <c r="F47" s="230"/>
      <c r="G47" s="230"/>
      <c r="H47" s="230"/>
      <c r="I47" s="230"/>
      <c r="J47" s="230"/>
      <c r="K47" s="230"/>
      <c r="L47" s="60">
        <v>200</v>
      </c>
    </row>
    <row r="48" spans="1:12" ht="12" customHeight="1" x14ac:dyDescent="0.2">
      <c r="A48" s="115"/>
      <c r="B48" s="235" t="s">
        <v>128</v>
      </c>
      <c r="C48" s="237"/>
      <c r="D48" s="237"/>
      <c r="E48" s="236"/>
      <c r="F48" s="116"/>
      <c r="G48" s="116"/>
      <c r="H48" s="241"/>
      <c r="I48" s="241"/>
      <c r="J48" s="117"/>
      <c r="K48" s="115"/>
      <c r="L48" s="170">
        <v>204</v>
      </c>
    </row>
  </sheetData>
  <mergeCells count="71">
    <mergeCell ref="J35:K35"/>
    <mergeCell ref="D47:E47"/>
    <mergeCell ref="F47:G47"/>
    <mergeCell ref="H47:I47"/>
    <mergeCell ref="J47:K47"/>
    <mergeCell ref="D38:E38"/>
    <mergeCell ref="H48:I48"/>
    <mergeCell ref="G38:I38"/>
    <mergeCell ref="E39:F39"/>
    <mergeCell ref="D40:F40"/>
    <mergeCell ref="D41:E41"/>
    <mergeCell ref="D42:E42"/>
    <mergeCell ref="D43:E43"/>
    <mergeCell ref="D44:E44"/>
    <mergeCell ref="D45:E45"/>
    <mergeCell ref="F45:G45"/>
    <mergeCell ref="B48:E48"/>
    <mergeCell ref="F33:G33"/>
    <mergeCell ref="B36:E36"/>
    <mergeCell ref="H36:I36"/>
    <mergeCell ref="D37:E37"/>
    <mergeCell ref="H37:I37"/>
    <mergeCell ref="D35:E35"/>
    <mergeCell ref="F35:G35"/>
    <mergeCell ref="H35:I35"/>
    <mergeCell ref="D33:E33"/>
    <mergeCell ref="D32:E32"/>
    <mergeCell ref="B24:E24"/>
    <mergeCell ref="H24:I24"/>
    <mergeCell ref="D25:E25"/>
    <mergeCell ref="H25:I25"/>
    <mergeCell ref="D26:E26"/>
    <mergeCell ref="G26:I26"/>
    <mergeCell ref="E27:F27"/>
    <mergeCell ref="D28:F28"/>
    <mergeCell ref="D29:E29"/>
    <mergeCell ref="D30:E30"/>
    <mergeCell ref="D31:E31"/>
    <mergeCell ref="J23:K23"/>
    <mergeCell ref="E15:F15"/>
    <mergeCell ref="D16:F16"/>
    <mergeCell ref="D17:E17"/>
    <mergeCell ref="D18:E18"/>
    <mergeCell ref="D19:E19"/>
    <mergeCell ref="D20:E20"/>
    <mergeCell ref="D21:E21"/>
    <mergeCell ref="F21:G21"/>
    <mergeCell ref="D23:E23"/>
    <mergeCell ref="F23:G23"/>
    <mergeCell ref="H23:I23"/>
    <mergeCell ref="D14:E14"/>
    <mergeCell ref="G14:I14"/>
    <mergeCell ref="A7:K7"/>
    <mergeCell ref="A8:K8"/>
    <mergeCell ref="A9:K9"/>
    <mergeCell ref="E11:G11"/>
    <mergeCell ref="B12:E12"/>
    <mergeCell ref="D13:E13"/>
    <mergeCell ref="H13:I13"/>
    <mergeCell ref="F4:H4"/>
    <mergeCell ref="A5:B5"/>
    <mergeCell ref="C5:D5"/>
    <mergeCell ref="I1:K1"/>
    <mergeCell ref="F1:H1"/>
    <mergeCell ref="F2:H2"/>
    <mergeCell ref="I2:K2"/>
    <mergeCell ref="F3:H3"/>
    <mergeCell ref="F5:H5"/>
    <mergeCell ref="I3:K3"/>
    <mergeCell ref="I4:K4"/>
    <mergeCell ref="I5:K5"/>
  </mergeCells>
  <printOptions horizontalCentered="1"/>
  <pageMargins left="0.19685039370078741" right="0.11811023622047245" top="0.19685039370078741" bottom="0.19685039370078741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45" zoomScaleNormal="100" workbookViewId="0">
      <selection activeCell="D57" sqref="D57"/>
    </sheetView>
  </sheetViews>
  <sheetFormatPr defaultRowHeight="14.4" x14ac:dyDescent="0.3"/>
  <cols>
    <col min="2" max="2" width="21.6640625" customWidth="1"/>
    <col min="3" max="4" width="14.6640625" customWidth="1"/>
    <col min="5" max="5" width="5.6640625" customWidth="1"/>
    <col min="6" max="6" width="16.6640625" customWidth="1"/>
    <col min="7" max="8" width="15.6640625" customWidth="1"/>
    <col min="9" max="9" width="8.6640625" customWidth="1"/>
    <col min="10" max="10" width="13.6640625" customWidth="1"/>
    <col min="11" max="11" width="7.6640625" customWidth="1"/>
    <col min="12" max="12" width="2.44140625" customWidth="1"/>
    <col min="14" max="14" width="10.88671875" customWidth="1"/>
    <col min="17" max="17" width="19" bestFit="1" customWidth="1"/>
    <col min="18" max="18" width="31.109375" bestFit="1" customWidth="1"/>
  </cols>
  <sheetData>
    <row r="1" spans="1:12" x14ac:dyDescent="0.3">
      <c r="A1" s="139"/>
      <c r="B1" s="140"/>
      <c r="C1" s="140"/>
      <c r="D1" s="141"/>
      <c r="E1" s="142">
        <v>1</v>
      </c>
      <c r="F1" s="243">
        <v>2</v>
      </c>
      <c r="G1" s="244"/>
      <c r="H1" s="245"/>
      <c r="I1" s="243">
        <v>3</v>
      </c>
      <c r="J1" s="244"/>
      <c r="K1" s="246"/>
      <c r="L1" s="135"/>
    </row>
    <row r="2" spans="1:12" x14ac:dyDescent="0.3">
      <c r="A2" s="143"/>
      <c r="B2" s="144"/>
      <c r="C2" s="144"/>
      <c r="D2" s="144"/>
      <c r="E2" s="144"/>
      <c r="F2" s="247">
        <v>4</v>
      </c>
      <c r="G2" s="248"/>
      <c r="H2" s="249"/>
      <c r="I2" s="247">
        <v>5</v>
      </c>
      <c r="J2" s="248"/>
      <c r="K2" s="250"/>
    </row>
    <row r="3" spans="1:12" x14ac:dyDescent="0.3">
      <c r="A3" s="143"/>
      <c r="B3" s="144"/>
      <c r="C3" s="144"/>
      <c r="D3" s="144"/>
      <c r="E3" s="144"/>
      <c r="F3" s="247">
        <v>6</v>
      </c>
      <c r="G3" s="248"/>
      <c r="H3" s="249"/>
      <c r="I3" s="247">
        <v>7</v>
      </c>
      <c r="J3" s="248"/>
      <c r="K3" s="250"/>
    </row>
    <row r="4" spans="1:12" x14ac:dyDescent="0.3">
      <c r="A4" s="143"/>
      <c r="B4" s="144"/>
      <c r="C4" s="144"/>
      <c r="D4" s="144"/>
      <c r="E4" s="144"/>
      <c r="F4" s="247">
        <v>8</v>
      </c>
      <c r="G4" s="248"/>
      <c r="H4" s="249"/>
      <c r="I4" s="247">
        <v>9</v>
      </c>
      <c r="J4" s="248"/>
      <c r="K4" s="250"/>
    </row>
    <row r="5" spans="1:12" x14ac:dyDescent="0.3">
      <c r="A5" s="251">
        <v>12</v>
      </c>
      <c r="B5" s="252"/>
      <c r="C5" s="253">
        <v>13</v>
      </c>
      <c r="D5" s="254"/>
      <c r="E5" s="144"/>
      <c r="F5" s="247">
        <v>10</v>
      </c>
      <c r="G5" s="248"/>
      <c r="H5" s="249"/>
      <c r="I5" s="247">
        <v>11</v>
      </c>
      <c r="J5" s="248"/>
      <c r="K5" s="250"/>
    </row>
    <row r="6" spans="1:12" x14ac:dyDescent="0.3">
      <c r="A6" s="143"/>
      <c r="B6" s="145"/>
      <c r="C6" s="145"/>
      <c r="D6" s="144"/>
      <c r="E6" s="146"/>
      <c r="F6" s="145"/>
      <c r="G6" s="145"/>
      <c r="H6" s="145"/>
      <c r="I6" s="146"/>
      <c r="J6" s="147"/>
      <c r="K6" s="148"/>
    </row>
    <row r="7" spans="1:12" x14ac:dyDescent="0.3">
      <c r="A7" s="251">
        <v>14</v>
      </c>
      <c r="B7" s="256"/>
      <c r="C7" s="256"/>
      <c r="D7" s="256"/>
      <c r="E7" s="256"/>
      <c r="F7" s="256"/>
      <c r="G7" s="256"/>
      <c r="H7" s="256"/>
      <c r="I7" s="256"/>
      <c r="J7" s="256"/>
      <c r="K7" s="257"/>
    </row>
    <row r="8" spans="1:12" x14ac:dyDescent="0.3">
      <c r="A8" s="251">
        <v>15</v>
      </c>
      <c r="B8" s="256"/>
      <c r="C8" s="256"/>
      <c r="D8" s="256"/>
      <c r="E8" s="256"/>
      <c r="F8" s="256"/>
      <c r="G8" s="256"/>
      <c r="H8" s="256"/>
      <c r="I8" s="256"/>
      <c r="J8" s="256"/>
      <c r="K8" s="257"/>
    </row>
    <row r="9" spans="1:12" x14ac:dyDescent="0.3">
      <c r="A9" s="251">
        <v>16</v>
      </c>
      <c r="B9" s="256"/>
      <c r="C9" s="256"/>
      <c r="D9" s="256"/>
      <c r="E9" s="256"/>
      <c r="F9" s="256"/>
      <c r="G9" s="256"/>
      <c r="H9" s="256"/>
      <c r="I9" s="256"/>
      <c r="J9" s="256"/>
      <c r="K9" s="257"/>
    </row>
    <row r="10" spans="1:12" x14ac:dyDescent="0.3">
      <c r="A10" s="149"/>
      <c r="B10" s="145"/>
      <c r="C10" s="145"/>
      <c r="D10" s="145"/>
      <c r="E10" s="145"/>
      <c r="F10" s="145"/>
      <c r="G10" s="145"/>
      <c r="H10" s="145"/>
      <c r="I10" s="145"/>
      <c r="J10" s="150"/>
      <c r="K10" s="151"/>
    </row>
    <row r="11" spans="1:12" x14ac:dyDescent="0.3">
      <c r="A11" s="152">
        <v>17</v>
      </c>
      <c r="B11" s="153">
        <v>18</v>
      </c>
      <c r="C11" s="146"/>
      <c r="D11" s="154"/>
      <c r="E11" s="258">
        <v>19</v>
      </c>
      <c r="F11" s="256"/>
      <c r="G11" s="252"/>
      <c r="H11" s="155">
        <v>20</v>
      </c>
      <c r="I11" s="144"/>
      <c r="J11" s="147"/>
      <c r="K11" s="156"/>
    </row>
    <row r="12" spans="1:12" x14ac:dyDescent="0.3">
      <c r="A12" s="157"/>
      <c r="B12" s="259"/>
      <c r="C12" s="260"/>
      <c r="D12" s="260"/>
      <c r="E12" s="260"/>
      <c r="F12" s="146"/>
      <c r="G12" s="146"/>
      <c r="H12" s="146"/>
      <c r="I12" s="146"/>
      <c r="J12" s="158"/>
      <c r="K12" s="156"/>
    </row>
    <row r="13" spans="1:12" x14ac:dyDescent="0.3">
      <c r="A13" s="120">
        <v>1</v>
      </c>
      <c r="B13" s="78">
        <v>2</v>
      </c>
      <c r="C13" s="79"/>
      <c r="D13" s="223">
        <v>3</v>
      </c>
      <c r="E13" s="224"/>
      <c r="F13" s="80">
        <v>4</v>
      </c>
      <c r="G13" s="81"/>
      <c r="H13" s="225"/>
      <c r="I13" s="225"/>
      <c r="J13" s="81"/>
      <c r="K13" s="121"/>
    </row>
    <row r="14" spans="1:12" x14ac:dyDescent="0.3">
      <c r="A14" s="118"/>
      <c r="B14" s="74"/>
      <c r="C14" s="74"/>
      <c r="D14" s="214">
        <v>5</v>
      </c>
      <c r="E14" s="215"/>
      <c r="F14" s="83">
        <v>6</v>
      </c>
      <c r="G14" s="216">
        <v>7</v>
      </c>
      <c r="H14" s="217"/>
      <c r="I14" s="218"/>
      <c r="J14" s="67"/>
      <c r="K14" s="119"/>
    </row>
    <row r="15" spans="1:12" x14ac:dyDescent="0.3">
      <c r="A15" s="118"/>
      <c r="B15" s="74"/>
      <c r="C15" s="74"/>
      <c r="D15" s="73">
        <v>8</v>
      </c>
      <c r="E15" s="227">
        <v>9</v>
      </c>
      <c r="F15" s="228"/>
      <c r="G15" s="87">
        <v>10</v>
      </c>
      <c r="H15" s="136">
        <v>11</v>
      </c>
      <c r="I15" s="69"/>
      <c r="J15" s="87">
        <v>12</v>
      </c>
      <c r="K15" s="122">
        <v>13</v>
      </c>
    </row>
    <row r="16" spans="1:12" x14ac:dyDescent="0.3">
      <c r="A16" s="118"/>
      <c r="B16" s="89">
        <v>14</v>
      </c>
      <c r="C16" s="78">
        <v>15</v>
      </c>
      <c r="D16" s="229">
        <v>16</v>
      </c>
      <c r="E16" s="219"/>
      <c r="F16" s="211"/>
      <c r="G16" s="123"/>
      <c r="H16" s="74"/>
      <c r="I16" s="123"/>
      <c r="J16" s="124"/>
      <c r="K16" s="125"/>
    </row>
    <row r="17" spans="1:18" x14ac:dyDescent="0.3">
      <c r="A17" s="118"/>
      <c r="B17" s="74"/>
      <c r="C17" s="74"/>
      <c r="D17" s="255"/>
      <c r="E17" s="255"/>
      <c r="F17" s="89">
        <v>17</v>
      </c>
      <c r="G17" s="78">
        <v>18</v>
      </c>
      <c r="H17" s="69"/>
      <c r="I17" s="69"/>
      <c r="J17" s="126"/>
      <c r="K17" s="119"/>
    </row>
    <row r="18" spans="1:18" x14ac:dyDescent="0.3">
      <c r="A18" s="118"/>
      <c r="B18" s="74"/>
      <c r="C18" s="74"/>
      <c r="D18" s="255"/>
      <c r="E18" s="255"/>
      <c r="F18" s="87">
        <v>19</v>
      </c>
      <c r="G18" s="127"/>
      <c r="H18" s="137">
        <v>20</v>
      </c>
      <c r="I18" s="71">
        <v>21</v>
      </c>
      <c r="J18" s="126"/>
      <c r="K18" s="128"/>
    </row>
    <row r="19" spans="1:18" x14ac:dyDescent="0.3">
      <c r="A19" s="118"/>
      <c r="B19" s="74"/>
      <c r="C19" s="74"/>
      <c r="D19" s="255"/>
      <c r="E19" s="255"/>
      <c r="F19" s="87">
        <v>22</v>
      </c>
      <c r="G19" s="127"/>
      <c r="H19" s="137">
        <v>23</v>
      </c>
      <c r="I19" s="71">
        <v>24</v>
      </c>
      <c r="J19" s="137">
        <v>25</v>
      </c>
      <c r="K19" s="138">
        <v>26</v>
      </c>
    </row>
    <row r="20" spans="1:18" x14ac:dyDescent="0.3">
      <c r="A20" s="118"/>
      <c r="B20" s="74"/>
      <c r="C20" s="74"/>
      <c r="D20" s="255"/>
      <c r="E20" s="255"/>
      <c r="F20" s="87">
        <v>27</v>
      </c>
      <c r="G20" s="127"/>
      <c r="H20" s="137">
        <v>28</v>
      </c>
      <c r="I20" s="71">
        <v>29</v>
      </c>
      <c r="J20" s="126"/>
      <c r="K20" s="129"/>
    </row>
    <row r="21" spans="1:18" x14ac:dyDescent="0.3">
      <c r="A21" s="118"/>
      <c r="B21" s="74"/>
      <c r="C21" s="74"/>
      <c r="D21" s="255"/>
      <c r="E21" s="255"/>
      <c r="F21" s="214">
        <v>30</v>
      </c>
      <c r="G21" s="215"/>
      <c r="H21" s="137">
        <v>31</v>
      </c>
      <c r="I21" s="71">
        <v>32</v>
      </c>
      <c r="J21" s="126"/>
      <c r="K21" s="129"/>
    </row>
    <row r="22" spans="1:18" x14ac:dyDescent="0.3">
      <c r="A22" s="118"/>
      <c r="B22" s="87">
        <v>33</v>
      </c>
      <c r="C22" s="71">
        <v>34</v>
      </c>
      <c r="D22" s="74"/>
      <c r="E22" s="74"/>
      <c r="F22" s="87">
        <v>35</v>
      </c>
      <c r="G22" s="130"/>
      <c r="H22" s="137">
        <v>36</v>
      </c>
      <c r="I22" s="71">
        <v>37</v>
      </c>
      <c r="J22" s="126"/>
      <c r="K22" s="129"/>
    </row>
    <row r="23" spans="1:18" x14ac:dyDescent="0.3">
      <c r="A23" s="118"/>
      <c r="B23" s="87">
        <v>38</v>
      </c>
      <c r="C23" s="74"/>
      <c r="D23" s="255"/>
      <c r="E23" s="255"/>
      <c r="F23" s="255"/>
      <c r="G23" s="255"/>
      <c r="H23" s="255"/>
      <c r="I23" s="255"/>
      <c r="J23" s="255"/>
      <c r="K23" s="264"/>
    </row>
    <row r="24" spans="1:18" x14ac:dyDescent="0.3">
      <c r="A24" s="131"/>
      <c r="B24" s="265">
        <v>39</v>
      </c>
      <c r="C24" s="266"/>
      <c r="D24" s="266"/>
      <c r="E24" s="267"/>
      <c r="F24" s="132"/>
      <c r="G24" s="132"/>
      <c r="H24" s="268"/>
      <c r="I24" s="268"/>
      <c r="J24" s="133"/>
      <c r="K24" s="134"/>
    </row>
    <row r="26" spans="1:18" x14ac:dyDescent="0.3">
      <c r="A26" s="261" t="s">
        <v>129</v>
      </c>
      <c r="B26" s="262"/>
      <c r="E26" s="261" t="s">
        <v>130</v>
      </c>
      <c r="F26" s="263"/>
      <c r="G26" s="262"/>
      <c r="I26" s="261" t="s">
        <v>180</v>
      </c>
      <c r="J26" s="263"/>
      <c r="K26" s="262"/>
      <c r="M26" s="242" t="s">
        <v>195</v>
      </c>
      <c r="N26" s="242"/>
      <c r="Q26" s="242" t="s">
        <v>198</v>
      </c>
      <c r="R26" s="242"/>
    </row>
    <row r="27" spans="1:18" x14ac:dyDescent="0.3">
      <c r="A27" s="159">
        <v>1</v>
      </c>
      <c r="B27" s="161" t="s">
        <v>131</v>
      </c>
      <c r="E27" s="160">
        <v>1</v>
      </c>
      <c r="F27" s="161" t="s">
        <v>141</v>
      </c>
      <c r="I27" s="160">
        <v>1</v>
      </c>
      <c r="J27" t="s">
        <v>178</v>
      </c>
      <c r="M27">
        <v>28</v>
      </c>
      <c r="N27" t="s">
        <v>189</v>
      </c>
    </row>
    <row r="28" spans="1:18" x14ac:dyDescent="0.3">
      <c r="A28" s="159">
        <f>A27+1</f>
        <v>2</v>
      </c>
      <c r="B28" t="s">
        <v>140</v>
      </c>
      <c r="E28" s="160">
        <f>E27+1</f>
        <v>2</v>
      </c>
      <c r="F28" s="162" t="s">
        <v>151</v>
      </c>
      <c r="I28" s="160">
        <f>I27+1</f>
        <v>2</v>
      </c>
      <c r="J28" t="s">
        <v>134</v>
      </c>
      <c r="M28">
        <v>180</v>
      </c>
      <c r="N28" t="s">
        <v>188</v>
      </c>
      <c r="Q28" t="s">
        <v>196</v>
      </c>
      <c r="R28" t="s">
        <v>197</v>
      </c>
    </row>
    <row r="29" spans="1:18" x14ac:dyDescent="0.3">
      <c r="A29" s="159">
        <f t="shared" ref="A29:A46" si="0">A28+1</f>
        <v>3</v>
      </c>
      <c r="B29" t="s">
        <v>140</v>
      </c>
      <c r="E29" s="160">
        <f t="shared" ref="E29:E65" si="1">E28+1</f>
        <v>3</v>
      </c>
      <c r="F29" s="161" t="s">
        <v>142</v>
      </c>
      <c r="I29" s="160">
        <f t="shared" ref="I29:I51" si="2">I28+1</f>
        <v>3</v>
      </c>
      <c r="J29" t="s">
        <v>135</v>
      </c>
      <c r="M29">
        <v>180</v>
      </c>
      <c r="N29" t="s">
        <v>188</v>
      </c>
      <c r="Q29" t="s">
        <v>196</v>
      </c>
      <c r="R29" t="s">
        <v>197</v>
      </c>
    </row>
    <row r="30" spans="1:18" x14ac:dyDescent="0.3">
      <c r="A30" s="159">
        <f t="shared" si="0"/>
        <v>4</v>
      </c>
      <c r="B30" t="s">
        <v>140</v>
      </c>
      <c r="E30" s="160">
        <f t="shared" si="1"/>
        <v>4</v>
      </c>
      <c r="F30" s="162" t="s">
        <v>152</v>
      </c>
      <c r="I30" s="160">
        <f t="shared" si="2"/>
        <v>4</v>
      </c>
      <c r="J30" t="s">
        <v>136</v>
      </c>
      <c r="M30">
        <v>180</v>
      </c>
      <c r="N30" t="s">
        <v>188</v>
      </c>
      <c r="Q30" t="s">
        <v>196</v>
      </c>
      <c r="R30" t="s">
        <v>197</v>
      </c>
    </row>
    <row r="31" spans="1:18" x14ac:dyDescent="0.3">
      <c r="A31" s="159">
        <f t="shared" si="0"/>
        <v>5</v>
      </c>
      <c r="B31" t="s">
        <v>140</v>
      </c>
      <c r="E31" s="160">
        <f t="shared" si="1"/>
        <v>5</v>
      </c>
      <c r="F31" s="161" t="s">
        <v>143</v>
      </c>
      <c r="I31" s="160">
        <f t="shared" si="2"/>
        <v>5</v>
      </c>
      <c r="J31" t="s">
        <v>139</v>
      </c>
      <c r="M31">
        <v>10</v>
      </c>
      <c r="N31" t="s">
        <v>188</v>
      </c>
    </row>
    <row r="32" spans="1:18" x14ac:dyDescent="0.3">
      <c r="A32" s="159">
        <f t="shared" si="0"/>
        <v>6</v>
      </c>
      <c r="B32" t="s">
        <v>140</v>
      </c>
      <c r="E32" s="160">
        <f t="shared" si="1"/>
        <v>6</v>
      </c>
      <c r="F32" s="162" t="s">
        <v>153</v>
      </c>
      <c r="I32" s="160">
        <f t="shared" si="2"/>
        <v>6</v>
      </c>
      <c r="J32" t="s">
        <v>179</v>
      </c>
      <c r="M32">
        <v>28</v>
      </c>
      <c r="N32" t="s">
        <v>189</v>
      </c>
    </row>
    <row r="33" spans="1:15" x14ac:dyDescent="0.3">
      <c r="A33" s="159">
        <f t="shared" si="0"/>
        <v>7</v>
      </c>
      <c r="B33" t="s">
        <v>140</v>
      </c>
      <c r="E33" s="160">
        <f t="shared" si="1"/>
        <v>7</v>
      </c>
      <c r="F33" s="162" t="s">
        <v>144</v>
      </c>
      <c r="G33" s="162"/>
      <c r="I33" s="160">
        <f t="shared" si="2"/>
        <v>7</v>
      </c>
      <c r="J33" t="s">
        <v>151</v>
      </c>
      <c r="M33">
        <v>18</v>
      </c>
      <c r="N33" t="s">
        <v>188</v>
      </c>
    </row>
    <row r="34" spans="1:15" x14ac:dyDescent="0.3">
      <c r="A34" s="159">
        <f t="shared" si="0"/>
        <v>8</v>
      </c>
      <c r="B34" t="s">
        <v>140</v>
      </c>
      <c r="E34" s="160">
        <f t="shared" si="1"/>
        <v>8</v>
      </c>
      <c r="F34" s="161" t="s">
        <v>145</v>
      </c>
      <c r="I34" s="160">
        <f t="shared" si="2"/>
        <v>8</v>
      </c>
      <c r="J34" t="s">
        <v>152</v>
      </c>
      <c r="M34">
        <v>10</v>
      </c>
      <c r="N34" t="s">
        <v>188</v>
      </c>
    </row>
    <row r="35" spans="1:15" x14ac:dyDescent="0.3">
      <c r="A35" s="159">
        <f t="shared" si="0"/>
        <v>9</v>
      </c>
      <c r="B35" t="s">
        <v>140</v>
      </c>
      <c r="E35" s="160">
        <f t="shared" si="1"/>
        <v>9</v>
      </c>
      <c r="F35" s="162" t="s">
        <v>150</v>
      </c>
      <c r="G35" s="161" t="s">
        <v>133</v>
      </c>
      <c r="I35" s="160">
        <f t="shared" si="2"/>
        <v>9</v>
      </c>
      <c r="J35" t="s">
        <v>181</v>
      </c>
      <c r="M35">
        <v>4</v>
      </c>
      <c r="N35" t="s">
        <v>188</v>
      </c>
      <c r="O35" t="s">
        <v>185</v>
      </c>
    </row>
    <row r="36" spans="1:15" x14ac:dyDescent="0.3">
      <c r="A36" s="159">
        <f t="shared" si="0"/>
        <v>10</v>
      </c>
      <c r="B36" t="s">
        <v>140</v>
      </c>
      <c r="E36" s="160">
        <f t="shared" si="1"/>
        <v>10</v>
      </c>
      <c r="F36" s="161" t="s">
        <v>5</v>
      </c>
      <c r="I36" s="160">
        <f t="shared" si="2"/>
        <v>10</v>
      </c>
      <c r="J36" t="s">
        <v>144</v>
      </c>
      <c r="M36">
        <v>45</v>
      </c>
      <c r="N36" t="s">
        <v>188</v>
      </c>
    </row>
    <row r="37" spans="1:15" x14ac:dyDescent="0.3">
      <c r="A37" s="159">
        <f t="shared" si="0"/>
        <v>11</v>
      </c>
      <c r="B37" t="s">
        <v>140</v>
      </c>
      <c r="E37" s="160">
        <f t="shared" si="1"/>
        <v>11</v>
      </c>
      <c r="F37" s="162" t="s">
        <v>149</v>
      </c>
      <c r="G37" s="161" t="s">
        <v>146</v>
      </c>
      <c r="I37" s="160">
        <f t="shared" si="2"/>
        <v>11</v>
      </c>
      <c r="J37" t="s">
        <v>150</v>
      </c>
      <c r="M37">
        <v>28</v>
      </c>
      <c r="N37" t="s">
        <v>189</v>
      </c>
    </row>
    <row r="38" spans="1:15" x14ac:dyDescent="0.3">
      <c r="A38" s="159">
        <f t="shared" si="0"/>
        <v>12</v>
      </c>
      <c r="B38" s="161" t="s">
        <v>132</v>
      </c>
      <c r="E38" s="160">
        <f t="shared" si="1"/>
        <v>12</v>
      </c>
      <c r="F38" s="161" t="s">
        <v>147</v>
      </c>
      <c r="I38" s="160">
        <f t="shared" si="2"/>
        <v>12</v>
      </c>
      <c r="J38" t="s">
        <v>149</v>
      </c>
      <c r="M38">
        <v>12</v>
      </c>
      <c r="N38" t="s">
        <v>190</v>
      </c>
    </row>
    <row r="39" spans="1:15" x14ac:dyDescent="0.3">
      <c r="A39" s="159">
        <f t="shared" si="0"/>
        <v>13</v>
      </c>
      <c r="B39" s="162" t="s">
        <v>178</v>
      </c>
      <c r="C39" s="161" t="s">
        <v>133</v>
      </c>
      <c r="E39" s="160">
        <f t="shared" si="1"/>
        <v>13</v>
      </c>
      <c r="F39" s="162" t="s">
        <v>148</v>
      </c>
      <c r="I39" s="160">
        <f t="shared" si="2"/>
        <v>13</v>
      </c>
      <c r="J39" t="s">
        <v>148</v>
      </c>
      <c r="M39">
        <v>6</v>
      </c>
      <c r="N39" t="s">
        <v>188</v>
      </c>
    </row>
    <row r="40" spans="1:15" x14ac:dyDescent="0.3">
      <c r="A40" s="159">
        <f t="shared" si="0"/>
        <v>14</v>
      </c>
      <c r="B40" s="162" t="s">
        <v>134</v>
      </c>
      <c r="E40" s="160">
        <f t="shared" si="1"/>
        <v>14</v>
      </c>
      <c r="F40" s="161" t="s">
        <v>155</v>
      </c>
      <c r="I40" s="160">
        <f t="shared" si="2"/>
        <v>14</v>
      </c>
      <c r="J40" t="s">
        <v>154</v>
      </c>
      <c r="M40">
        <v>12</v>
      </c>
      <c r="N40" t="s">
        <v>188</v>
      </c>
    </row>
    <row r="41" spans="1:15" x14ac:dyDescent="0.3">
      <c r="A41" s="159">
        <f t="shared" si="0"/>
        <v>15</v>
      </c>
      <c r="B41" s="162" t="s">
        <v>135</v>
      </c>
      <c r="E41" s="160">
        <f t="shared" si="1"/>
        <v>15</v>
      </c>
      <c r="F41" s="162" t="s">
        <v>182</v>
      </c>
      <c r="G41" s="162"/>
      <c r="I41" s="160">
        <f t="shared" si="2"/>
        <v>15</v>
      </c>
      <c r="J41" t="s">
        <v>183</v>
      </c>
      <c r="M41">
        <v>12</v>
      </c>
      <c r="N41" t="s">
        <v>188</v>
      </c>
    </row>
    <row r="42" spans="1:15" x14ac:dyDescent="0.3">
      <c r="A42" s="159">
        <f t="shared" si="0"/>
        <v>16</v>
      </c>
      <c r="B42" s="162" t="s">
        <v>136</v>
      </c>
      <c r="E42" s="160">
        <f t="shared" si="1"/>
        <v>16</v>
      </c>
      <c r="F42" s="162" t="s">
        <v>156</v>
      </c>
      <c r="I42" s="160">
        <f t="shared" si="2"/>
        <v>16</v>
      </c>
      <c r="J42" t="s">
        <v>156</v>
      </c>
      <c r="M42">
        <v>35</v>
      </c>
      <c r="N42" t="s">
        <v>188</v>
      </c>
    </row>
    <row r="43" spans="1:15" x14ac:dyDescent="0.3">
      <c r="A43" s="159">
        <f t="shared" si="0"/>
        <v>17</v>
      </c>
      <c r="B43" s="161" t="s">
        <v>138</v>
      </c>
      <c r="E43" s="160">
        <f t="shared" si="1"/>
        <v>17</v>
      </c>
      <c r="F43" s="161" t="s">
        <v>157</v>
      </c>
      <c r="I43" s="160">
        <f t="shared" si="2"/>
        <v>17</v>
      </c>
      <c r="J43" t="s">
        <v>158</v>
      </c>
      <c r="M43">
        <v>4</v>
      </c>
      <c r="N43" t="s">
        <v>188</v>
      </c>
    </row>
    <row r="44" spans="1:15" x14ac:dyDescent="0.3">
      <c r="A44" s="159">
        <f t="shared" si="0"/>
        <v>18</v>
      </c>
      <c r="B44" s="162" t="s">
        <v>139</v>
      </c>
      <c r="E44" s="160">
        <f t="shared" si="1"/>
        <v>18</v>
      </c>
      <c r="F44" s="162" t="s">
        <v>158</v>
      </c>
      <c r="I44" s="160">
        <f t="shared" si="2"/>
        <v>18</v>
      </c>
      <c r="J44" t="s">
        <v>160</v>
      </c>
      <c r="M44" s="166" t="s">
        <v>187</v>
      </c>
      <c r="N44" t="s">
        <v>186</v>
      </c>
    </row>
    <row r="45" spans="1:15" x14ac:dyDescent="0.3">
      <c r="A45" s="159">
        <f t="shared" si="0"/>
        <v>19</v>
      </c>
      <c r="B45" s="161" t="s">
        <v>137</v>
      </c>
      <c r="E45" s="160">
        <f t="shared" si="1"/>
        <v>19</v>
      </c>
      <c r="F45" s="161" t="s">
        <v>159</v>
      </c>
      <c r="I45" s="160">
        <f t="shared" si="2"/>
        <v>19</v>
      </c>
      <c r="J45" t="s">
        <v>161</v>
      </c>
      <c r="M45">
        <v>3</v>
      </c>
      <c r="N45" t="s">
        <v>191</v>
      </c>
    </row>
    <row r="46" spans="1:15" x14ac:dyDescent="0.3">
      <c r="A46" s="159">
        <f t="shared" si="0"/>
        <v>20</v>
      </c>
      <c r="B46" s="162" t="s">
        <v>179</v>
      </c>
      <c r="C46" s="161" t="s">
        <v>133</v>
      </c>
      <c r="E46" s="160">
        <f t="shared" si="1"/>
        <v>20</v>
      </c>
      <c r="F46" s="162" t="s">
        <v>160</v>
      </c>
      <c r="I46" s="160">
        <f t="shared" si="2"/>
        <v>20</v>
      </c>
      <c r="J46" t="s">
        <v>163</v>
      </c>
      <c r="M46" s="166" t="s">
        <v>193</v>
      </c>
      <c r="N46" t="s">
        <v>186</v>
      </c>
    </row>
    <row r="47" spans="1:15" x14ac:dyDescent="0.3">
      <c r="E47" s="160">
        <f t="shared" si="1"/>
        <v>21</v>
      </c>
      <c r="F47" s="162" t="s">
        <v>161</v>
      </c>
      <c r="I47" s="160">
        <f t="shared" si="2"/>
        <v>21</v>
      </c>
      <c r="J47" t="s">
        <v>164</v>
      </c>
      <c r="M47">
        <v>3</v>
      </c>
      <c r="N47" t="s">
        <v>191</v>
      </c>
    </row>
    <row r="48" spans="1:15" x14ac:dyDescent="0.3">
      <c r="E48" s="160">
        <f t="shared" si="1"/>
        <v>22</v>
      </c>
      <c r="F48" s="161" t="s">
        <v>162</v>
      </c>
      <c r="I48" s="160">
        <f t="shared" si="2"/>
        <v>22</v>
      </c>
      <c r="J48" t="s">
        <v>166</v>
      </c>
      <c r="M48" s="166" t="s">
        <v>194</v>
      </c>
      <c r="N48" t="s">
        <v>186</v>
      </c>
    </row>
    <row r="49" spans="4:14" x14ac:dyDescent="0.3">
      <c r="E49" s="160">
        <f t="shared" si="1"/>
        <v>23</v>
      </c>
      <c r="F49" s="162" t="s">
        <v>163</v>
      </c>
      <c r="I49" s="160">
        <f t="shared" si="2"/>
        <v>23</v>
      </c>
      <c r="J49" t="s">
        <v>167</v>
      </c>
      <c r="M49">
        <v>7</v>
      </c>
      <c r="N49" t="s">
        <v>192</v>
      </c>
    </row>
    <row r="50" spans="4:14" x14ac:dyDescent="0.3">
      <c r="E50" s="160">
        <f t="shared" si="1"/>
        <v>24</v>
      </c>
      <c r="F50" s="162" t="s">
        <v>164</v>
      </c>
      <c r="I50" s="160">
        <f t="shared" si="2"/>
        <v>24</v>
      </c>
      <c r="J50" t="s">
        <v>170</v>
      </c>
      <c r="M50" s="166" t="s">
        <v>187</v>
      </c>
      <c r="N50" t="s">
        <v>186</v>
      </c>
    </row>
    <row r="51" spans="4:14" x14ac:dyDescent="0.3">
      <c r="D51">
        <v>11111111</v>
      </c>
      <c r="E51" s="160">
        <f t="shared" si="1"/>
        <v>25</v>
      </c>
      <c r="F51" s="165" t="s">
        <v>168</v>
      </c>
      <c r="G51" s="164"/>
      <c r="H51" s="164"/>
      <c r="I51" s="160">
        <f t="shared" si="2"/>
        <v>25</v>
      </c>
      <c r="J51" t="s">
        <v>172</v>
      </c>
      <c r="M51">
        <v>18</v>
      </c>
      <c r="N51" t="s">
        <v>188</v>
      </c>
    </row>
    <row r="52" spans="4:14" x14ac:dyDescent="0.3">
      <c r="E52" s="160">
        <f t="shared" si="1"/>
        <v>26</v>
      </c>
      <c r="F52" s="164" t="s">
        <v>184</v>
      </c>
      <c r="G52" s="164"/>
      <c r="H52" s="164"/>
    </row>
    <row r="53" spans="4:14" x14ac:dyDescent="0.3">
      <c r="E53" s="160">
        <f t="shared" si="1"/>
        <v>27</v>
      </c>
      <c r="F53" s="161" t="s">
        <v>165</v>
      </c>
    </row>
    <row r="54" spans="4:14" x14ac:dyDescent="0.3">
      <c r="E54" s="160">
        <f t="shared" si="1"/>
        <v>28</v>
      </c>
      <c r="F54" s="162" t="s">
        <v>166</v>
      </c>
    </row>
    <row r="55" spans="4:14" x14ac:dyDescent="0.3">
      <c r="E55" s="160">
        <f t="shared" si="1"/>
        <v>29</v>
      </c>
      <c r="F55" s="162" t="s">
        <v>167</v>
      </c>
    </row>
    <row r="56" spans="4:14" x14ac:dyDescent="0.3">
      <c r="E56" s="160">
        <f t="shared" si="1"/>
        <v>30</v>
      </c>
      <c r="F56" s="161" t="s">
        <v>169</v>
      </c>
    </row>
    <row r="57" spans="4:14" x14ac:dyDescent="0.3">
      <c r="D57">
        <v>1111</v>
      </c>
      <c r="E57" s="160">
        <f t="shared" si="1"/>
        <v>31</v>
      </c>
      <c r="F57" s="162" t="s">
        <v>170</v>
      </c>
    </row>
    <row r="58" spans="4:14" x14ac:dyDescent="0.3">
      <c r="E58" s="160">
        <f>E57+1</f>
        <v>32</v>
      </c>
      <c r="F58" s="163" t="s">
        <v>161</v>
      </c>
    </row>
    <row r="59" spans="4:14" x14ac:dyDescent="0.3">
      <c r="E59" s="160">
        <f t="shared" si="1"/>
        <v>33</v>
      </c>
      <c r="F59" s="161" t="s">
        <v>171</v>
      </c>
    </row>
    <row r="60" spans="4:14" x14ac:dyDescent="0.3">
      <c r="E60" s="160">
        <f t="shared" si="1"/>
        <v>34</v>
      </c>
      <c r="F60" s="162" t="s">
        <v>172</v>
      </c>
      <c r="G60" s="162"/>
    </row>
    <row r="61" spans="4:14" x14ac:dyDescent="0.3">
      <c r="E61" s="160">
        <f t="shared" si="1"/>
        <v>35</v>
      </c>
      <c r="F61" s="161" t="s">
        <v>173</v>
      </c>
    </row>
    <row r="62" spans="4:14" x14ac:dyDescent="0.3">
      <c r="E62" s="160">
        <f t="shared" si="1"/>
        <v>36</v>
      </c>
      <c r="F62" s="164" t="s">
        <v>174</v>
      </c>
      <c r="G62" s="164"/>
      <c r="H62" s="164"/>
    </row>
    <row r="63" spans="4:14" x14ac:dyDescent="0.3">
      <c r="E63" s="160">
        <f>E62+1</f>
        <v>37</v>
      </c>
      <c r="F63" s="164" t="s">
        <v>175</v>
      </c>
      <c r="G63" s="164"/>
      <c r="H63" s="164"/>
    </row>
    <row r="64" spans="4:14" x14ac:dyDescent="0.3">
      <c r="E64" s="160">
        <f t="shared" si="1"/>
        <v>38</v>
      </c>
      <c r="F64" s="161" t="s">
        <v>176</v>
      </c>
    </row>
    <row r="65" spans="5:6" x14ac:dyDescent="0.3">
      <c r="E65" s="160">
        <f t="shared" si="1"/>
        <v>39</v>
      </c>
      <c r="F65" s="161" t="s">
        <v>177</v>
      </c>
    </row>
  </sheetData>
  <mergeCells count="40">
    <mergeCell ref="A26:B26"/>
    <mergeCell ref="E26:G26"/>
    <mergeCell ref="I26:K26"/>
    <mergeCell ref="D23:E23"/>
    <mergeCell ref="F23:G23"/>
    <mergeCell ref="H23:I23"/>
    <mergeCell ref="J23:K23"/>
    <mergeCell ref="B24:E24"/>
    <mergeCell ref="H24:I24"/>
    <mergeCell ref="D17:E17"/>
    <mergeCell ref="D19:E19"/>
    <mergeCell ref="D20:E20"/>
    <mergeCell ref="D21:E21"/>
    <mergeCell ref="F21:G21"/>
    <mergeCell ref="A5:B5"/>
    <mergeCell ref="C5:D5"/>
    <mergeCell ref="F5:H5"/>
    <mergeCell ref="I5:K5"/>
    <mergeCell ref="D18:E18"/>
    <mergeCell ref="A7:K7"/>
    <mergeCell ref="A8:K8"/>
    <mergeCell ref="A9:K9"/>
    <mergeCell ref="E11:G11"/>
    <mergeCell ref="B12:E12"/>
    <mergeCell ref="D13:E13"/>
    <mergeCell ref="H13:I13"/>
    <mergeCell ref="D14:E14"/>
    <mergeCell ref="G14:I14"/>
    <mergeCell ref="E15:F15"/>
    <mergeCell ref="D16:F16"/>
    <mergeCell ref="Q26:R26"/>
    <mergeCell ref="M26:N26"/>
    <mergeCell ref="F1:H1"/>
    <mergeCell ref="I1:K1"/>
    <mergeCell ref="F2:H2"/>
    <mergeCell ref="I2:K2"/>
    <mergeCell ref="F3:H3"/>
    <mergeCell ref="I3:K3"/>
    <mergeCell ref="F4:H4"/>
    <mergeCell ref="I4:K4"/>
  </mergeCells>
  <pageMargins left="0.19685039370078741" right="0.11811023622047245" top="0.19685039370078741" bottom="0.19685039370078741" header="0.11811023622047245" footer="0.11811023622047245"/>
  <pageSetup paperSize="9" scale="97" orientation="landscape" r:id="rId1"/>
  <rowBreaks count="1" manualBreakCount="1">
    <brk id="25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6"/>
  <sheetViews>
    <sheetView workbookViewId="0">
      <selection activeCell="E10" sqref="E10"/>
    </sheetView>
  </sheetViews>
  <sheetFormatPr defaultRowHeight="14.4" x14ac:dyDescent="0.3"/>
  <cols>
    <col min="3" max="3" width="36.5546875" customWidth="1"/>
    <col min="4" max="4" width="41" style="172" bestFit="1" customWidth="1"/>
    <col min="5" max="5" width="55.33203125" style="172" customWidth="1"/>
  </cols>
  <sheetData>
    <row r="4" spans="2:5" x14ac:dyDescent="0.3">
      <c r="B4" t="s">
        <v>199</v>
      </c>
    </row>
    <row r="5" spans="2:5" x14ac:dyDescent="0.3">
      <c r="C5" t="s">
        <v>206</v>
      </c>
      <c r="D5" s="172" t="s">
        <v>207</v>
      </c>
    </row>
    <row r="6" spans="2:5" x14ac:dyDescent="0.3">
      <c r="C6" t="s">
        <v>200</v>
      </c>
      <c r="D6" s="172" t="s">
        <v>203</v>
      </c>
    </row>
    <row r="7" spans="2:5" x14ac:dyDescent="0.3">
      <c r="C7" t="s">
        <v>201</v>
      </c>
      <c r="D7" s="172" t="s">
        <v>201</v>
      </c>
    </row>
    <row r="8" spans="2:5" x14ac:dyDescent="0.3">
      <c r="C8" t="s">
        <v>209</v>
      </c>
    </row>
    <row r="10" spans="2:5" x14ac:dyDescent="0.3">
      <c r="C10" t="s">
        <v>202</v>
      </c>
      <c r="D10" s="172" t="s">
        <v>204</v>
      </c>
    </row>
    <row r="11" spans="2:5" x14ac:dyDescent="0.3">
      <c r="C11" t="s">
        <v>208</v>
      </c>
      <c r="D11" s="172" t="s">
        <v>207</v>
      </c>
    </row>
    <row r="13" spans="2:5" x14ac:dyDescent="0.3">
      <c r="B13" t="s">
        <v>205</v>
      </c>
    </row>
    <row r="14" spans="2:5" x14ac:dyDescent="0.3">
      <c r="C14" t="s">
        <v>210</v>
      </c>
      <c r="D14" s="172" t="s">
        <v>211</v>
      </c>
    </row>
    <row r="15" spans="2:5" x14ac:dyDescent="0.3">
      <c r="C15" t="s">
        <v>212</v>
      </c>
      <c r="D15" s="172" t="s">
        <v>213</v>
      </c>
    </row>
    <row r="16" spans="2:5" ht="33" x14ac:dyDescent="0.3">
      <c r="C16" t="s">
        <v>214</v>
      </c>
      <c r="D16" s="172" t="s">
        <v>215</v>
      </c>
      <c r="E16" s="173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CLIENT_STATEMENT</vt:lpstr>
      <vt:lpstr>MARGINS</vt:lpstr>
      <vt:lpstr>MAPPING</vt:lpstr>
      <vt:lpstr>Sheet1</vt:lpstr>
      <vt:lpstr>CLIENT_STATEMENT!Print_Area</vt:lpstr>
      <vt:lpstr>MAPPING!Print_Area</vt:lpstr>
      <vt:lpstr>MARGINS!Print_Area</vt:lpstr>
    </vt:vector>
  </TitlesOfParts>
  <Company>Standard Chartered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Maroulis (1558406)</dc:creator>
  <cp:lastModifiedBy>Saravanan, Viswanathan</cp:lastModifiedBy>
  <cp:lastPrinted>2018-06-05T04:14:53Z</cp:lastPrinted>
  <dcterms:created xsi:type="dcterms:W3CDTF">2018-05-25T07:23:47Z</dcterms:created>
  <dcterms:modified xsi:type="dcterms:W3CDTF">2018-07-16T04:47:38Z</dcterms:modified>
</cp:coreProperties>
</file>