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Schmitt\Desktop\CO2 Study\"/>
    </mc:Choice>
  </mc:AlternateContent>
  <xr:revisionPtr revIDLastSave="0" documentId="13_ncr:1_{9F830F70-CB80-49FE-9CA2-7266DA9CA17D}" xr6:coauthVersionLast="47" xr6:coauthVersionMax="47" xr10:uidLastSave="{00000000-0000-0000-0000-000000000000}"/>
  <bookViews>
    <workbookView xWindow="-23205" yWindow="-21720" windowWidth="38640" windowHeight="21120" activeTab="4" xr2:uid="{00000000-000D-0000-FFFF-FFFF00000000}"/>
  </bookViews>
  <sheets>
    <sheet name="GEN - Top 20 emit. facilities" sheetId="1" r:id="rId1"/>
    <sheet name="BIO - Paper mill" sheetId="2" r:id="rId2"/>
    <sheet name="BIO - Flour mill" sheetId="3" r:id="rId3"/>
    <sheet name="BIO - Landfills" sheetId="5" r:id="rId4"/>
    <sheet name="BIO - Ana. diges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7" i="5"/>
  <c r="H6" i="5"/>
  <c r="H5" i="5"/>
  <c r="H4" i="5"/>
  <c r="H3" i="5"/>
  <c r="H2" i="5"/>
  <c r="H3" i="4"/>
  <c r="H2" i="4"/>
  <c r="H6" i="3"/>
  <c r="H5" i="3"/>
  <c r="H4" i="3"/>
  <c r="H3" i="3"/>
  <c r="H2" i="3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<sst xmlns="http://schemas.openxmlformats.org/spreadsheetml/2006/main" count="317" uniqueCount="181">
  <si>
    <t>Location</t>
  </si>
  <si>
    <t>VIC</t>
  </si>
  <si>
    <t>Brown Coal</t>
  </si>
  <si>
    <t>NSW</t>
  </si>
  <si>
    <t>Black Coal</t>
  </si>
  <si>
    <t>QLD</t>
  </si>
  <si>
    <t>WA</t>
  </si>
  <si>
    <t>NT</t>
  </si>
  <si>
    <t xml:space="preserve">Oil and gas extraction </t>
  </si>
  <si>
    <t xml:space="preserve">Basic non-ferrous metal manufacturing </t>
  </si>
  <si>
    <t>SA</t>
  </si>
  <si>
    <t>-</t>
  </si>
  <si>
    <t>lon</t>
  </si>
  <si>
    <t>lat</t>
  </si>
  <si>
    <t>Facility</t>
  </si>
  <si>
    <t>Company / Owner</t>
  </si>
  <si>
    <t>Production</t>
  </si>
  <si>
    <t xml:space="preserve">Main Fuel </t>
  </si>
  <si>
    <t>Factor</t>
  </si>
  <si>
    <t>Tonnes CO2</t>
  </si>
  <si>
    <t>Source</t>
  </si>
  <si>
    <t>Boyer Mill</t>
  </si>
  <si>
    <t>Boyer, Tasmania</t>
  </si>
  <si>
    <t>Norske Skog</t>
  </si>
  <si>
    <t>285 000 tonnes of newsprint</t>
  </si>
  <si>
    <t>Coal</t>
  </si>
  <si>
    <t>No</t>
  </si>
  <si>
    <t>https://bisindustries.com/media/4rzftzpf/bis_norske_skog_tasmania_project_fact_sheet_june2022.pdf</t>
  </si>
  <si>
    <t>Maryvale Mill</t>
  </si>
  <si>
    <t>Morwell, Victoria</t>
  </si>
  <si>
    <t>Opal (Nippon Paper Group)</t>
  </si>
  <si>
    <t>600,000 tonnes of paper from 1.5 million cubic metres of logs</t>
  </si>
  <si>
    <t>Black liquor + biomass + EfW</t>
  </si>
  <si>
    <t>Yes (mostly)</t>
  </si>
  <si>
    <t xml:space="preserve">https://latrobevalleyexpress.com.au/news/2023/02/21/shoddy-end-to-85-year-operation/ </t>
  </si>
  <si>
    <t>Botany, New South Wales</t>
  </si>
  <si>
    <t>Orora Fibre &amp; Packaging</t>
  </si>
  <si>
    <t>400,000 tonnes of 100%
recycled brown packaging paper</t>
  </si>
  <si>
    <t>Natural gas</t>
  </si>
  <si>
    <t xml:space="preserve">https://www.ororagroup.com/system/downloads/files/000/000/324/original/19.08.15_Orora_-_Result_Investors_Presentation_Slides_-_FY19.pdf?1565822327 </t>
  </si>
  <si>
    <t>Visy Tumut Mill</t>
  </si>
  <si>
    <t>Tumut, New South Wales</t>
  </si>
  <si>
    <t>Visy Paper</t>
  </si>
  <si>
    <t>680,000 tonnes of high quality kraft paper</t>
  </si>
  <si>
    <t>Black liquor + biomass</t>
  </si>
  <si>
    <t>Yes</t>
  </si>
  <si>
    <t xml:space="preserve">https://www.visy.com/products/paper/tumut-kraft-mill </t>
  </si>
  <si>
    <t>Visy Coolaroo Mill</t>
  </si>
  <si>
    <t>Coolaroo, Victoria</t>
  </si>
  <si>
    <t>divert up to 180,000 tonnes of paper and cardboard annually from landfills or exports</t>
  </si>
  <si>
    <t>WDF (waste-derived fuel)</t>
  </si>
  <si>
    <t>Mixed</t>
  </si>
  <si>
    <t>https://www.visy.com/newsroom/2023/australias-most-advanced-paper-and-cardboard-recycling-facility-comes-online</t>
  </si>
  <si>
    <t>Visy Smithfield Mill</t>
  </si>
  <si>
    <t>Smithfield, New South Wales</t>
  </si>
  <si>
    <t>Visy Reservoir Mill</t>
  </si>
  <si>
    <t>Reservoir, Victoria</t>
  </si>
  <si>
    <t>1.5 million tonnes of paper</t>
  </si>
  <si>
    <t xml:space="preserve">https://www.visy.com/vp2reservoir </t>
  </si>
  <si>
    <t>Kimberly-Clark Millicent</t>
  </si>
  <si>
    <t>Millicent, South Australia</t>
  </si>
  <si>
    <t>Kimberly-Clark</t>
  </si>
  <si>
    <t xml:space="preserve">85,000 tonnes of toilet paper </t>
  </si>
  <si>
    <t>https://www.indailysa.com.au/news/business/2024/04/22/the-impact-of-kimberly-clarks-regional-manufacturing</t>
  </si>
  <si>
    <t>Queensland Tissue Products</t>
  </si>
  <si>
    <t>Carole Park, QLD</t>
  </si>
  <si>
    <t>ABC Tissue Products</t>
  </si>
  <si>
    <t>20,000 tonnes/year of hygienic soft recycled tissue</t>
  </si>
  <si>
    <t xml:space="preserve">https://www.abctissue.com/environment/qld-tissue-products.html </t>
  </si>
  <si>
    <t>Production_val</t>
  </si>
  <si>
    <t>Biogenic ?</t>
  </si>
  <si>
    <t>Shoalhaven Starches Flour Mill</t>
  </si>
  <si>
    <t>Nowra, NSW</t>
  </si>
  <si>
    <t>Manildra Group</t>
  </si>
  <si>
    <t>265,000 tonnes of flour</t>
  </si>
  <si>
    <t>https://majorprojects.planningportal.nsw.gov.au/prweb/PRRestService/mp/01/getContent?AttachRef=MP07_0021%2120190821T013131.298%20GMT</t>
  </si>
  <si>
    <r>
      <t>Coal / gas mix</t>
    </r>
    <r>
      <rPr>
        <sz val="11"/>
        <color theme="1"/>
        <rFont val="Calibri"/>
        <family val="2"/>
        <scheme val="minor"/>
      </rPr>
      <t xml:space="preserve"> (site has large CHP)</t>
    </r>
  </si>
  <si>
    <t>No (mostly fossil)</t>
  </si>
  <si>
    <t>Manildra Flour Mill</t>
  </si>
  <si>
    <t>Manildra, NSW</t>
  </si>
  <si>
    <t>about 600,000 tonnes from more than 3.6Mt of raw materials</t>
  </si>
  <si>
    <t xml:space="preserve">https://www.manildra.com.au/about-manildra-group/#:~:text=11-,MANUFACTURING%20FACILITIES,value%2C%20for%20global%20markets;%20and </t>
  </si>
  <si>
    <r>
      <t>Coal / biomass CHP</t>
    </r>
    <r>
      <rPr>
        <sz val="11"/>
        <color theme="1"/>
        <rFont val="Calibri"/>
        <family val="2"/>
        <scheme val="minor"/>
      </rPr>
      <t xml:space="preserve"> (largest in Aus)</t>
    </r>
  </si>
  <si>
    <t>Perth, WA</t>
  </si>
  <si>
    <t>United Malt Group</t>
  </si>
  <si>
    <t>110,000 tonnes of malt</t>
  </si>
  <si>
    <t xml:space="preserve">https://www.inside.beer/news/detail/australia/scotland-united-malt-group-to-add-130000-tons-at-three-sites#:~:text=3rd%2C%202020-,Australia/Scotland:%20United%20Malt%20Group%20to%20add%20130%2C000%20tons%20at,and%20in%20exports%20to%20Asia. </t>
  </si>
  <si>
    <r>
      <t>Gas</t>
    </r>
    <r>
      <rPr>
        <sz val="11"/>
        <color theme="1"/>
        <rFont val="Calibri"/>
        <family val="2"/>
        <scheme val="minor"/>
      </rPr>
      <t xml:space="preserve"> (typical malt kilns)</t>
    </r>
  </si>
  <si>
    <t>Wholegrain Milling Co.</t>
  </si>
  <si>
    <t>Gunnedah, NSW</t>
  </si>
  <si>
    <t>20,000 tonnes of flour</t>
  </si>
  <si>
    <t xml:space="preserve">https://www.wholegrain.com.au/ </t>
  </si>
  <si>
    <t>Biomass / renewables focus</t>
  </si>
  <si>
    <t>Tasmanian Flour Mills</t>
  </si>
  <si>
    <t>Launceston, TAS</t>
  </si>
  <si>
    <t>18,000 tonnes of wheat annually</t>
  </si>
  <si>
    <t>https://www.pc.gov.au/inquiries/completed/tasmanian-shipping/submissions/submissions-test2/submission-counter/subdr071-tasmanian-shipping.docx#:~:text=Tasmanian%20Flour%20Mills%20is%20the,are%20supplied%20with%20bagged%20flour.</t>
  </si>
  <si>
    <r>
      <t>Gas</t>
    </r>
    <r>
      <rPr>
        <sz val="11"/>
        <color theme="1"/>
        <rFont val="Calibri"/>
        <family val="2"/>
        <scheme val="minor"/>
      </rPr>
      <t xml:space="preserve"> (assumed small boilers)</t>
    </r>
  </si>
  <si>
    <t>United Malt - Perth</t>
  </si>
  <si>
    <t xml:space="preserve">Jandakot </t>
  </si>
  <si>
    <t>Richgro Garden</t>
  </si>
  <si>
    <t>2 MW anaerobic digestion plant processing more than 35,000 tonnes of commercial and industrial organic waste</t>
  </si>
  <si>
    <t>https://www.cefc.com.au/case-studies/richgro-green-thumb-grows-green-power/</t>
  </si>
  <si>
    <t xml:space="preserve">organic waste </t>
  </si>
  <si>
    <t>Manildra Ethanol Plant</t>
  </si>
  <si>
    <t>Manildra</t>
  </si>
  <si>
    <t>300ML of ethanol</t>
  </si>
  <si>
    <t xml:space="preserve">https://www.graincentral.com/news/australias-ethanol-plants-underutilised-by-60pc/ </t>
  </si>
  <si>
    <t>Fermentation of wheat/sugar</t>
  </si>
  <si>
    <t>yes</t>
  </si>
  <si>
    <t>Visy Gibson Island  Material Recovery Facility (MRF)</t>
  </si>
  <si>
    <t>Gibson Island, Queensland</t>
  </si>
  <si>
    <t>recycles over 250,000 tonnes of material from kerbside collections</t>
  </si>
  <si>
    <t xml:space="preserve">https://www.visy.com/newsroom/2022/upgrades-our-gibson-island-recycling-facility-are-underway#:~:text=1%20minute%20read,optical%20sorting%20plant%20coming%20together. </t>
  </si>
  <si>
    <t>MRF (no combustion)</t>
  </si>
  <si>
    <t>Eastern Creek Recycling Ecology Park</t>
  </si>
  <si>
    <t>Bingo Industries</t>
  </si>
  <si>
    <t>2 million tonnes of waste</t>
  </si>
  <si>
    <t xml:space="preserve">https://www.bingoindustries.com.au/getattachment/739d3e5d-cc78-47c2-ac0e-1d6eb7cdf2f7/Bingo-Eastern-Creek-2023-Annual-Environmental-Review-FINAL-27-February-2025-(with-appendices)-(1).pdf </t>
  </si>
  <si>
    <t>MRF/reciclaje</t>
  </si>
  <si>
    <t>Kwinana Energy Recovery</t>
  </si>
  <si>
    <t>Cleanaway / Veolia</t>
  </si>
  <si>
    <t>460,000 tonnes per year of waste for EtW</t>
  </si>
  <si>
    <t xml:space="preserve">https://arena.gov.au/projects/kwinana-energy-recovery-project/ </t>
  </si>
  <si>
    <t>MSW incineration</t>
  </si>
  <si>
    <t>Woodlawn Landfill</t>
  </si>
  <si>
    <t xml:space="preserve">Veolia / Woodlawn Bioreactor </t>
  </si>
  <si>
    <t>380,000 tonnes per year of waste for EtW</t>
  </si>
  <si>
    <t xml:space="preserve">https://www.anz.veolia.com/our-facilities/energy-from-waste/woodlawn </t>
  </si>
  <si>
    <r>
      <t>MSW incineration</t>
    </r>
    <r>
      <rPr>
        <sz val="11"/>
        <color theme="1"/>
        <rFont val="Calibri"/>
        <family val="2"/>
        <scheme val="minor"/>
      </rPr>
      <t xml:space="preserve"> (asumido)</t>
    </r>
  </si>
  <si>
    <t>Rochedale Landfill</t>
  </si>
  <si>
    <t>SUEZ / Rochedale Recycling &amp; Waste</t>
  </si>
  <si>
    <t>2.5 million tonnes of general waste, 7MW EtW</t>
  </si>
  <si>
    <t xml:space="preserve">https://www.clarke-energy.com/2022/rochedale-biogas-to-renewable-electricity/ </t>
  </si>
  <si>
    <t>LFG to electricity – 7 MW</t>
  </si>
  <si>
    <t>Melbourne Regional Landfill</t>
  </si>
  <si>
    <t>Melbourne &amp; Metropolitan Waste Management Group / Sustainability Victoria</t>
  </si>
  <si>
    <t>1.3 million tonnes</t>
  </si>
  <si>
    <t xml:space="preserve">https://www.theage.com.au/national/victoria/massive-expansion-of-ravenhall-tip-approved-despite-developerled-campaign-20170609-gwo1mg.html </t>
  </si>
  <si>
    <t>Landfill (LFG engines/flaring)</t>
  </si>
  <si>
    <t>Lucas Heights Landfill</t>
  </si>
  <si>
    <t>Cleanway</t>
  </si>
  <si>
    <t>970,000 tonnes</t>
  </si>
  <si>
    <t>https://cleanaway2stor.blob.core.windows.net/cleanaway2-blob-container/2025/03/AEMR-SSD-6835-2024-Lucas-Heights-Landfill.pdf</t>
  </si>
  <si>
    <t>Loy Yang Power Station and Mine</t>
  </si>
  <si>
    <t>Bayswater Power Station</t>
  </si>
  <si>
    <t>Eraring Power Station</t>
  </si>
  <si>
    <t>Tarong Power Stations</t>
  </si>
  <si>
    <t>Yallourn Power Station</t>
  </si>
  <si>
    <t>Loy Yang B Power Station</t>
  </si>
  <si>
    <t>Gorgon Operations</t>
  </si>
  <si>
    <t>Vales Point Power Station</t>
  </si>
  <si>
    <t>Stanwell Power Station</t>
  </si>
  <si>
    <t>Gladstone Power Station</t>
  </si>
  <si>
    <t>North West Shelf Project</t>
  </si>
  <si>
    <t>Port Kembla Steelworks</t>
  </si>
  <si>
    <t>Mt Piper Power Station</t>
  </si>
  <si>
    <t>Queensland Alumina Limited Refinery</t>
  </si>
  <si>
    <t>Moomba Plant</t>
  </si>
  <si>
    <t>APLNG Facility</t>
  </si>
  <si>
    <t>Rio Tinto Yarwun</t>
  </si>
  <si>
    <t>AGL ENERGY LIMITED</t>
  </si>
  <si>
    <t>ORIGIN ENERGY LIMITED</t>
  </si>
  <si>
    <t>STANWELL CORPORATION LIMITED</t>
  </si>
  <si>
    <t>ENERGYAUSTRALIA HOLDINGS LIMITED</t>
  </si>
  <si>
    <t>PIONEER SAIL HOLDINGS PTY LIMITED</t>
  </si>
  <si>
    <t>CHEVRON AUSTRALIA PTY LTD</t>
  </si>
  <si>
    <t>SEV.EN GLOBAL INVESTMENTS PTY LTD</t>
  </si>
  <si>
    <t>INPEX Operations Australia Pty Ltd</t>
  </si>
  <si>
    <t>NRG VICTORIA I PTY LTD</t>
  </si>
  <si>
    <t>Woodside Energy Ltd.</t>
  </si>
  <si>
    <t>BLUESCOPE STEEL (AIS) PTY. LTD.</t>
  </si>
  <si>
    <t>South32 Worsley Alumina Pty Ltd</t>
  </si>
  <si>
    <t>QUEENSLAND ALUMINA LIMITED</t>
  </si>
  <si>
    <t>Santos Limited</t>
  </si>
  <si>
    <t>CONOCOPHILLIPS AUSTRALIA OPERATIONS PTY LTD</t>
  </si>
  <si>
    <t>RTA Yarwun Pty Ltd</t>
  </si>
  <si>
    <t>Ichthys LNG Project</t>
  </si>
  <si>
    <t>Wheatstone Gas &amp; Oil Project</t>
  </si>
  <si>
    <t>Worsley Alumina</t>
  </si>
  <si>
    <t>Orora Matraville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</si>
</sst>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/>
    <xf numFmtId="0" fontId="1" fillId="0" borderId="0" xfId="0" applyFont="1" applyAlignment="1">
      <alignment horizontal="right"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sindustries.com/media/4rzftzpf/bis_norske_skog_tasmania_project_fact_sheet_june2022.pdf" TargetMode="External"/><Relationship Id="rId3" Type="http://schemas.openxmlformats.org/officeDocument/2006/relationships/hyperlink" Target="https://www.visy.com/vp2reservoir" TargetMode="External"/><Relationship Id="rId7" Type="http://schemas.openxmlformats.org/officeDocument/2006/relationships/hyperlink" Target="https://www.ororagroup.com/system/downloads/files/000/000/324/original/19.08.15_Orora_-_Result_Investors_Presentation_Slides_-_FY19.pdf?1565822327" TargetMode="External"/><Relationship Id="rId2" Type="http://schemas.openxmlformats.org/officeDocument/2006/relationships/hyperlink" Target="https://www.indailysa.com.au/news/business/2024/04/22/the-impact-of-kimberly-clarks-regional-manufacturing" TargetMode="External"/><Relationship Id="rId1" Type="http://schemas.openxmlformats.org/officeDocument/2006/relationships/hyperlink" Target="https://www.abctissue.com/environment/qld-tissue-products.html" TargetMode="External"/><Relationship Id="rId6" Type="http://schemas.openxmlformats.org/officeDocument/2006/relationships/hyperlink" Target="https://latrobevalleyexpress.com.au/news/2023/02/21/shoddy-end-to-85-year-operation/" TargetMode="External"/><Relationship Id="rId5" Type="http://schemas.openxmlformats.org/officeDocument/2006/relationships/hyperlink" Target="https://www.visy.com/products/paper/tumut-kraft-mill" TargetMode="External"/><Relationship Id="rId4" Type="http://schemas.openxmlformats.org/officeDocument/2006/relationships/hyperlink" Target="https://www.visy.com/newsroom/2023/australias-most-advanced-paper-and-cardboard-recycling-facility-comes-online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legrain.com.au/" TargetMode="External"/><Relationship Id="rId2" Type="http://schemas.openxmlformats.org/officeDocument/2006/relationships/hyperlink" Target="https://www.inside.beer/news/detail/australia/scotland-united-malt-group-to-add-130000-tons-at-three-sites" TargetMode="External"/><Relationship Id="rId1" Type="http://schemas.openxmlformats.org/officeDocument/2006/relationships/hyperlink" Target="https://www.manildra.com.au/about-manildra-group/" TargetMode="External"/><Relationship Id="rId4" Type="http://schemas.openxmlformats.org/officeDocument/2006/relationships/hyperlink" Target="https://www.pc.gov.au/inquiries/completed/tasmanian-shipping/submissions/submissions-test2/submission-counter/subdr071-tasmanian-shipping.doc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rena.gov.au/projects/kwinana-energy-recovery-project/" TargetMode="External"/><Relationship Id="rId7" Type="http://schemas.openxmlformats.org/officeDocument/2006/relationships/hyperlink" Target="https://cleanaway2stor.blob.core.windows.net/cleanaway2-blob-container/2025/03/AEMR-SSD-6835-2024-Lucas-Heights-Landfill.pdf" TargetMode="External"/><Relationship Id="rId2" Type="http://schemas.openxmlformats.org/officeDocument/2006/relationships/hyperlink" Target="https://www.bingoindustries.com.au/getattachment/739d3e5d-cc78-47c2-ac0e-1d6eb7cdf2f7/Bingo-Eastern-Creek-2023-Annual-Environmental-Review-FINAL-27-February-2025-(with-appendices)-(1).pdf" TargetMode="External"/><Relationship Id="rId1" Type="http://schemas.openxmlformats.org/officeDocument/2006/relationships/hyperlink" Target="https://www.visy.com/newsroom/2022/upgrades-our-gibson-island-recycling-facility-are-underway" TargetMode="External"/><Relationship Id="rId6" Type="http://schemas.openxmlformats.org/officeDocument/2006/relationships/hyperlink" Target="https://www.theage.com.au/national/victoria/massive-expansion-of-ravenhall-tip-approved-despite-developerled-campaign-20170609-gwo1mg.html" TargetMode="External"/><Relationship Id="rId5" Type="http://schemas.openxmlformats.org/officeDocument/2006/relationships/hyperlink" Target="https://www.clarke-energy.com/2022/rochedale-biogas-to-renewable-electricity/" TargetMode="External"/><Relationship Id="rId4" Type="http://schemas.openxmlformats.org/officeDocument/2006/relationships/hyperlink" Target="https://www.anz.veolia.com/our-facilities/energy-from-waste/woodlaw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raincentral.com/news/australias-ethanol-plants-underutilised-by-60pc/" TargetMode="External"/><Relationship Id="rId1" Type="http://schemas.openxmlformats.org/officeDocument/2006/relationships/hyperlink" Target="https://www.cefc.com.au/case-studies/richgro-green-thumb-grows-green-pow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workbookViewId="0">
      <selection activeCell="G1" sqref="G1:H1048576"/>
    </sheetView>
  </sheetViews>
  <sheetFormatPr defaultRowHeight="14.4" x14ac:dyDescent="0.3"/>
  <cols>
    <col min="1" max="1" width="76.88671875" bestFit="1" customWidth="1"/>
    <col min="2" max="2" width="8.21875" bestFit="1" customWidth="1"/>
    <col min="3" max="3" width="45.5546875" bestFit="1" customWidth="1"/>
    <col min="4" max="4" width="21.21875" bestFit="1" customWidth="1"/>
    <col min="5" max="5" width="35.5546875" bestFit="1" customWidth="1"/>
    <col min="6" max="6" width="35.5546875" customWidth="1"/>
    <col min="7" max="7" width="12" bestFit="1" customWidth="1"/>
    <col min="8" max="8" width="12.6640625" bestFit="1" customWidth="1"/>
  </cols>
  <sheetData>
    <row r="1" spans="1:8" x14ac:dyDescent="0.3">
      <c r="A1" s="2" t="s">
        <v>14</v>
      </c>
      <c r="B1" s="2" t="s">
        <v>0</v>
      </c>
      <c r="C1" s="2" t="s">
        <v>15</v>
      </c>
      <c r="D1" s="2" t="s">
        <v>19</v>
      </c>
      <c r="E1" s="2" t="s">
        <v>17</v>
      </c>
      <c r="F1" s="2" t="s">
        <v>70</v>
      </c>
      <c r="G1" s="2" t="s">
        <v>12</v>
      </c>
      <c r="H1" s="2" t="s">
        <v>13</v>
      </c>
    </row>
    <row r="2" spans="1:8" x14ac:dyDescent="0.3">
      <c r="A2" t="s">
        <v>144</v>
      </c>
      <c r="B2" t="s">
        <v>1</v>
      </c>
      <c r="C2" t="s">
        <v>161</v>
      </c>
      <c r="D2">
        <v>18723707</v>
      </c>
      <c r="E2" t="s">
        <v>2</v>
      </c>
      <c r="F2" s="8" t="s">
        <v>26</v>
      </c>
      <c r="G2">
        <v>146.57533000000001</v>
      </c>
      <c r="H2">
        <v>-38.252409999999998</v>
      </c>
    </row>
    <row r="3" spans="1:8" x14ac:dyDescent="0.3">
      <c r="A3" t="s">
        <v>145</v>
      </c>
      <c r="B3" t="s">
        <v>3</v>
      </c>
      <c r="C3" t="s">
        <v>161</v>
      </c>
      <c r="D3">
        <v>13712719</v>
      </c>
      <c r="E3" t="s">
        <v>4</v>
      </c>
      <c r="F3" s="8" t="s">
        <v>26</v>
      </c>
      <c r="G3">
        <v>150.95201709537801</v>
      </c>
      <c r="H3">
        <v>-32.384030264595303</v>
      </c>
    </row>
    <row r="4" spans="1:8" x14ac:dyDescent="0.3">
      <c r="A4" t="s">
        <v>146</v>
      </c>
      <c r="B4" t="s">
        <v>3</v>
      </c>
      <c r="C4" t="s">
        <v>162</v>
      </c>
      <c r="D4">
        <v>13550220</v>
      </c>
      <c r="E4" t="s">
        <v>4</v>
      </c>
      <c r="F4" s="8" t="s">
        <v>26</v>
      </c>
      <c r="G4">
        <v>151.518071787483</v>
      </c>
      <c r="H4">
        <v>-33.065365589820097</v>
      </c>
    </row>
    <row r="5" spans="1:8" x14ac:dyDescent="0.3">
      <c r="A5" t="s">
        <v>147</v>
      </c>
      <c r="B5" t="s">
        <v>5</v>
      </c>
      <c r="C5" t="s">
        <v>163</v>
      </c>
      <c r="D5">
        <v>10936021</v>
      </c>
      <c r="E5" t="s">
        <v>4</v>
      </c>
      <c r="F5" s="8" t="s">
        <v>26</v>
      </c>
      <c r="G5">
        <v>151.91453233797199</v>
      </c>
      <c r="H5">
        <v>-26.780550944887</v>
      </c>
    </row>
    <row r="6" spans="1:8" x14ac:dyDescent="0.3">
      <c r="A6" t="s">
        <v>148</v>
      </c>
      <c r="B6" t="s">
        <v>1</v>
      </c>
      <c r="C6" t="s">
        <v>164</v>
      </c>
      <c r="D6">
        <v>10502080</v>
      </c>
      <c r="E6" t="s">
        <v>2</v>
      </c>
      <c r="F6" s="8" t="s">
        <v>26</v>
      </c>
      <c r="G6">
        <v>146.347111780928</v>
      </c>
      <c r="H6">
        <v>-38.180717880217998</v>
      </c>
    </row>
    <row r="7" spans="1:8" x14ac:dyDescent="0.3">
      <c r="A7" t="s">
        <v>149</v>
      </c>
      <c r="B7" t="s">
        <v>1</v>
      </c>
      <c r="C7" t="s">
        <v>165</v>
      </c>
      <c r="D7">
        <v>9643955</v>
      </c>
      <c r="E7" t="s">
        <v>2</v>
      </c>
      <c r="F7" s="8" t="s">
        <v>26</v>
      </c>
      <c r="G7">
        <v>146.585085624454</v>
      </c>
      <c r="H7">
        <v>-38.256564865462302</v>
      </c>
    </row>
    <row r="8" spans="1:8" x14ac:dyDescent="0.3">
      <c r="A8" t="s">
        <v>150</v>
      </c>
      <c r="B8" t="s">
        <v>6</v>
      </c>
      <c r="C8" t="s">
        <v>166</v>
      </c>
      <c r="D8">
        <v>8802650</v>
      </c>
      <c r="E8" t="s">
        <v>4</v>
      </c>
      <c r="F8" s="8" t="s">
        <v>26</v>
      </c>
      <c r="G8">
        <v>115.44662609165201</v>
      </c>
      <c r="H8">
        <v>-20.789997937456501</v>
      </c>
    </row>
    <row r="9" spans="1:8" x14ac:dyDescent="0.3">
      <c r="A9" t="s">
        <v>151</v>
      </c>
      <c r="B9" t="s">
        <v>3</v>
      </c>
      <c r="C9" t="s">
        <v>167</v>
      </c>
      <c r="D9">
        <v>7111963</v>
      </c>
      <c r="E9" t="s">
        <v>4</v>
      </c>
      <c r="F9" s="8" t="s">
        <v>26</v>
      </c>
      <c r="G9">
        <v>151.541600365813</v>
      </c>
      <c r="H9">
        <v>-33.162067178911101</v>
      </c>
    </row>
    <row r="10" spans="1:8" x14ac:dyDescent="0.3">
      <c r="A10" t="s">
        <v>152</v>
      </c>
      <c r="B10" t="s">
        <v>5</v>
      </c>
      <c r="C10" t="s">
        <v>163</v>
      </c>
      <c r="D10">
        <v>6982204</v>
      </c>
      <c r="E10" t="s">
        <v>4</v>
      </c>
      <c r="F10" s="8" t="s">
        <v>26</v>
      </c>
      <c r="G10">
        <v>150.319527696747</v>
      </c>
      <c r="H10">
        <v>-23.508906439853501</v>
      </c>
    </row>
    <row r="11" spans="1:8" x14ac:dyDescent="0.3">
      <c r="A11" t="s">
        <v>177</v>
      </c>
      <c r="B11" t="s">
        <v>7</v>
      </c>
      <c r="C11" t="s">
        <v>168</v>
      </c>
      <c r="D11">
        <v>6698961</v>
      </c>
      <c r="E11" t="s">
        <v>4</v>
      </c>
      <c r="F11" s="8" t="s">
        <v>26</v>
      </c>
      <c r="G11">
        <v>130.91946918094601</v>
      </c>
      <c r="H11">
        <v>-12.517662769537701</v>
      </c>
    </row>
    <row r="12" spans="1:8" x14ac:dyDescent="0.3">
      <c r="A12" t="s">
        <v>153</v>
      </c>
      <c r="B12" t="s">
        <v>5</v>
      </c>
      <c r="C12" t="s">
        <v>169</v>
      </c>
      <c r="D12">
        <v>6698961</v>
      </c>
      <c r="E12" t="s">
        <v>4</v>
      </c>
      <c r="F12" s="8" t="s">
        <v>26</v>
      </c>
      <c r="G12">
        <v>151.21806486471999</v>
      </c>
      <c r="H12">
        <v>-23.849356561870501</v>
      </c>
    </row>
    <row r="13" spans="1:8" x14ac:dyDescent="0.3">
      <c r="A13" t="s">
        <v>154</v>
      </c>
      <c r="B13" t="s">
        <v>6</v>
      </c>
      <c r="C13" t="s">
        <v>170</v>
      </c>
      <c r="D13">
        <v>5962350.0000000009</v>
      </c>
      <c r="E13" t="s">
        <v>8</v>
      </c>
      <c r="F13" s="8" t="s">
        <v>26</v>
      </c>
      <c r="G13">
        <v>116.72</v>
      </c>
      <c r="H13">
        <v>-20.68</v>
      </c>
    </row>
    <row r="14" spans="1:8" x14ac:dyDescent="0.3">
      <c r="A14" t="s">
        <v>155</v>
      </c>
      <c r="B14" t="s">
        <v>3</v>
      </c>
      <c r="C14" t="s">
        <v>171</v>
      </c>
      <c r="D14">
        <v>5945869</v>
      </c>
      <c r="E14" t="s">
        <v>8</v>
      </c>
      <c r="F14" s="8" t="s">
        <v>26</v>
      </c>
      <c r="G14">
        <v>150.89062031931701</v>
      </c>
      <c r="H14">
        <v>-34.473719108395699</v>
      </c>
    </row>
    <row r="15" spans="1:8" x14ac:dyDescent="0.3">
      <c r="A15" t="s">
        <v>156</v>
      </c>
      <c r="B15" t="s">
        <v>3</v>
      </c>
      <c r="C15" t="s">
        <v>164</v>
      </c>
      <c r="D15">
        <v>5672338</v>
      </c>
      <c r="E15" t="s">
        <v>4</v>
      </c>
      <c r="F15" s="8" t="s">
        <v>26</v>
      </c>
      <c r="G15">
        <v>150.03213167022801</v>
      </c>
      <c r="H15">
        <v>-33.358400580348103</v>
      </c>
    </row>
    <row r="16" spans="1:8" x14ac:dyDescent="0.3">
      <c r="A16" t="s">
        <v>178</v>
      </c>
      <c r="B16" t="s">
        <v>6</v>
      </c>
      <c r="C16" t="s">
        <v>166</v>
      </c>
      <c r="D16">
        <v>3772123</v>
      </c>
      <c r="E16" t="s">
        <v>8</v>
      </c>
      <c r="F16" s="8" t="s">
        <v>26</v>
      </c>
      <c r="G16">
        <v>115.040552395018</v>
      </c>
      <c r="H16">
        <v>-21.779761949785598</v>
      </c>
    </row>
    <row r="17" spans="1:13" x14ac:dyDescent="0.3">
      <c r="A17" t="s">
        <v>179</v>
      </c>
      <c r="B17" t="s">
        <v>6</v>
      </c>
      <c r="C17" t="s">
        <v>172</v>
      </c>
      <c r="D17">
        <v>3168745</v>
      </c>
      <c r="E17" t="s">
        <v>9</v>
      </c>
      <c r="F17" s="8" t="s">
        <v>26</v>
      </c>
      <c r="G17">
        <v>116.066112290685</v>
      </c>
      <c r="H17">
        <v>-33.2390545384634</v>
      </c>
    </row>
    <row r="18" spans="1:13" x14ac:dyDescent="0.3">
      <c r="A18" t="s">
        <v>157</v>
      </c>
      <c r="B18" t="s">
        <v>5</v>
      </c>
      <c r="C18" t="s">
        <v>173</v>
      </c>
      <c r="D18">
        <v>3086354</v>
      </c>
      <c r="E18" t="s">
        <v>9</v>
      </c>
      <c r="F18" s="8" t="s">
        <v>26</v>
      </c>
      <c r="G18">
        <v>151.28896307699799</v>
      </c>
      <c r="H18">
        <v>-23.8675918288925</v>
      </c>
    </row>
    <row r="19" spans="1:13" x14ac:dyDescent="0.3">
      <c r="A19" t="s">
        <v>158</v>
      </c>
      <c r="B19" t="s">
        <v>10</v>
      </c>
      <c r="C19" t="s">
        <v>174</v>
      </c>
      <c r="D19">
        <v>1988493</v>
      </c>
      <c r="E19" t="s">
        <v>8</v>
      </c>
      <c r="F19" s="8" t="s">
        <v>26</v>
      </c>
      <c r="G19">
        <v>140.20697714907001</v>
      </c>
      <c r="H19">
        <v>-28.1120505626515</v>
      </c>
    </row>
    <row r="20" spans="1:13" x14ac:dyDescent="0.3">
      <c r="A20" t="s">
        <v>159</v>
      </c>
      <c r="B20" t="s">
        <v>5</v>
      </c>
      <c r="C20" t="s">
        <v>175</v>
      </c>
      <c r="D20">
        <v>2084631</v>
      </c>
      <c r="E20" t="s">
        <v>8</v>
      </c>
      <c r="F20" s="8" t="s">
        <v>26</v>
      </c>
      <c r="G20">
        <v>151.191174947663</v>
      </c>
      <c r="H20">
        <v>-23.758162346430801</v>
      </c>
    </row>
    <row r="21" spans="1:13" x14ac:dyDescent="0.3">
      <c r="A21" t="s">
        <v>160</v>
      </c>
      <c r="B21" t="s">
        <v>5</v>
      </c>
      <c r="C21" t="s">
        <v>176</v>
      </c>
      <c r="D21">
        <v>2108611</v>
      </c>
      <c r="E21" t="s">
        <v>9</v>
      </c>
      <c r="F21" s="8" t="s">
        <v>26</v>
      </c>
      <c r="G21">
        <v>151.15324739475</v>
      </c>
      <c r="H21">
        <v>-23.8292031478388</v>
      </c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589B-2A0B-4977-9B99-C909E5A03A54}">
  <sheetPr codeName="Sheet2"/>
  <dimension ref="A1:L10"/>
  <sheetViews>
    <sheetView zoomScaleNormal="100" workbookViewId="0">
      <selection activeCell="L1" sqref="K1:L1048576"/>
    </sheetView>
  </sheetViews>
  <sheetFormatPr defaultColWidth="8.6640625" defaultRowHeight="14.4" x14ac:dyDescent="0.3"/>
  <cols>
    <col min="1" max="1" width="25.6640625" bestFit="1" customWidth="1"/>
    <col min="2" max="2" width="26.6640625" bestFit="1" customWidth="1"/>
    <col min="3" max="3" width="24.88671875" bestFit="1" customWidth="1"/>
    <col min="4" max="4" width="75.5546875" bestFit="1" customWidth="1"/>
    <col min="5" max="5" width="14" bestFit="1" customWidth="1"/>
    <col min="6" max="6" width="25.6640625" bestFit="1" customWidth="1"/>
    <col min="7" max="7" width="6.21875" bestFit="1" customWidth="1"/>
    <col min="8" max="8" width="11.109375" bestFit="1" customWidth="1"/>
    <col min="9" max="9" width="11.5546875" bestFit="1" customWidth="1"/>
    <col min="10" max="10" width="19.5546875" customWidth="1"/>
    <col min="11" max="11" width="12" bestFit="1" customWidth="1"/>
    <col min="12" max="12" width="12.664062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21</v>
      </c>
      <c r="B2" s="3" t="s">
        <v>22</v>
      </c>
      <c r="C2" s="3" t="s">
        <v>23</v>
      </c>
      <c r="D2" s="3" t="s">
        <v>24</v>
      </c>
      <c r="E2">
        <v>285000</v>
      </c>
      <c r="F2" t="s">
        <v>25</v>
      </c>
      <c r="G2">
        <v>0.66</v>
      </c>
      <c r="H2">
        <f>E2*G2</f>
        <v>188100</v>
      </c>
      <c r="I2" t="s">
        <v>26</v>
      </c>
      <c r="J2" s="4" t="s">
        <v>27</v>
      </c>
      <c r="K2">
        <v>147.10211361557799</v>
      </c>
      <c r="L2">
        <v>-42.780241897290303</v>
      </c>
    </row>
    <row r="3" spans="1:12" x14ac:dyDescent="0.3">
      <c r="A3" s="3" t="s">
        <v>28</v>
      </c>
      <c r="B3" s="3" t="s">
        <v>29</v>
      </c>
      <c r="C3" s="3" t="s">
        <v>30</v>
      </c>
      <c r="D3" s="3" t="s">
        <v>31</v>
      </c>
      <c r="E3">
        <v>600000</v>
      </c>
      <c r="F3" t="s">
        <v>32</v>
      </c>
      <c r="G3">
        <v>0.66</v>
      </c>
      <c r="H3">
        <f t="shared" ref="H3:H10" si="0">E3*G3</f>
        <v>396000</v>
      </c>
      <c r="I3" t="s">
        <v>33</v>
      </c>
      <c r="J3" s="1" t="s">
        <v>34</v>
      </c>
      <c r="K3">
        <v>146.447181571914</v>
      </c>
      <c r="L3">
        <v>-38.184551238187403</v>
      </c>
    </row>
    <row r="4" spans="1:12" x14ac:dyDescent="0.3">
      <c r="A4" s="3" t="s">
        <v>180</v>
      </c>
      <c r="B4" s="3" t="s">
        <v>35</v>
      </c>
      <c r="C4" s="3" t="s">
        <v>36</v>
      </c>
      <c r="D4" s="3" t="s">
        <v>37</v>
      </c>
      <c r="E4">
        <v>400000</v>
      </c>
      <c r="F4" t="s">
        <v>38</v>
      </c>
      <c r="G4">
        <v>0.39</v>
      </c>
      <c r="H4">
        <f t="shared" si="0"/>
        <v>156000</v>
      </c>
      <c r="I4" t="s">
        <v>26</v>
      </c>
      <c r="J4" s="4" t="s">
        <v>39</v>
      </c>
      <c r="K4">
        <v>151.22442615824301</v>
      </c>
      <c r="L4">
        <v>-33.963858524558503</v>
      </c>
    </row>
    <row r="5" spans="1:12" x14ac:dyDescent="0.3">
      <c r="A5" s="3" t="s">
        <v>40</v>
      </c>
      <c r="B5" s="3" t="s">
        <v>41</v>
      </c>
      <c r="C5" s="3" t="s">
        <v>42</v>
      </c>
      <c r="D5" s="3" t="s">
        <v>43</v>
      </c>
      <c r="E5">
        <v>680000</v>
      </c>
      <c r="F5" t="s">
        <v>44</v>
      </c>
      <c r="G5">
        <v>0.66</v>
      </c>
      <c r="H5">
        <f t="shared" si="0"/>
        <v>448800</v>
      </c>
      <c r="I5" t="s">
        <v>45</v>
      </c>
      <c r="J5" s="4" t="s">
        <v>46</v>
      </c>
      <c r="K5">
        <v>148.13678030133599</v>
      </c>
      <c r="L5">
        <v>-35.295735552347303</v>
      </c>
    </row>
    <row r="6" spans="1:12" x14ac:dyDescent="0.3">
      <c r="A6" s="3" t="s">
        <v>47</v>
      </c>
      <c r="B6" s="3" t="s">
        <v>48</v>
      </c>
      <c r="C6" s="3" t="s">
        <v>42</v>
      </c>
      <c r="D6" s="3" t="s">
        <v>49</v>
      </c>
      <c r="E6">
        <v>180000</v>
      </c>
      <c r="F6" t="s">
        <v>50</v>
      </c>
      <c r="G6">
        <v>0.66</v>
      </c>
      <c r="H6">
        <f t="shared" si="0"/>
        <v>118800</v>
      </c>
      <c r="I6" t="s">
        <v>51</v>
      </c>
      <c r="J6" s="4" t="s">
        <v>52</v>
      </c>
      <c r="K6">
        <v>144.935776390341</v>
      </c>
      <c r="L6">
        <v>-37.645811268688703</v>
      </c>
    </row>
    <row r="7" spans="1:12" x14ac:dyDescent="0.3">
      <c r="A7" s="3" t="s">
        <v>53</v>
      </c>
      <c r="B7" s="3" t="s">
        <v>54</v>
      </c>
      <c r="C7" s="3" t="s">
        <v>42</v>
      </c>
      <c r="D7" s="3" t="s">
        <v>11</v>
      </c>
      <c r="F7" t="s">
        <v>38</v>
      </c>
      <c r="G7">
        <v>0.39</v>
      </c>
      <c r="H7">
        <f t="shared" si="0"/>
        <v>0</v>
      </c>
      <c r="I7" t="s">
        <v>26</v>
      </c>
      <c r="J7" s="3" t="s">
        <v>11</v>
      </c>
      <c r="K7">
        <v>150.94931916999499</v>
      </c>
      <c r="L7">
        <v>-33.850164954521802</v>
      </c>
    </row>
    <row r="8" spans="1:12" x14ac:dyDescent="0.3">
      <c r="A8" s="3" t="s">
        <v>55</v>
      </c>
      <c r="B8" s="3" t="s">
        <v>56</v>
      </c>
      <c r="C8" s="3" t="s">
        <v>42</v>
      </c>
      <c r="D8" s="3" t="s">
        <v>57</v>
      </c>
      <c r="E8">
        <v>15000000</v>
      </c>
      <c r="F8" t="s">
        <v>38</v>
      </c>
      <c r="G8">
        <v>0.39</v>
      </c>
      <c r="H8">
        <f t="shared" si="0"/>
        <v>5850000</v>
      </c>
      <c r="I8" t="s">
        <v>26</v>
      </c>
      <c r="J8" s="1" t="s">
        <v>58</v>
      </c>
      <c r="K8">
        <v>144.982829278248</v>
      </c>
      <c r="L8">
        <v>-37.713323790944003</v>
      </c>
    </row>
    <row r="9" spans="1:12" x14ac:dyDescent="0.3">
      <c r="A9" s="3" t="s">
        <v>59</v>
      </c>
      <c r="B9" s="3" t="s">
        <v>60</v>
      </c>
      <c r="C9" s="3" t="s">
        <v>61</v>
      </c>
      <c r="D9" s="3" t="s">
        <v>62</v>
      </c>
      <c r="E9">
        <v>85000</v>
      </c>
      <c r="F9" t="s">
        <v>38</v>
      </c>
      <c r="G9">
        <v>0.39</v>
      </c>
      <c r="H9">
        <f t="shared" si="0"/>
        <v>33150</v>
      </c>
      <c r="I9" t="s">
        <v>26</v>
      </c>
      <c r="J9" s="4" t="s">
        <v>63</v>
      </c>
      <c r="K9">
        <v>140.428966620707</v>
      </c>
      <c r="L9">
        <v>-37.6732094628764</v>
      </c>
    </row>
    <row r="10" spans="1:12" x14ac:dyDescent="0.3">
      <c r="A10" s="3" t="s">
        <v>64</v>
      </c>
      <c r="B10" s="3" t="s">
        <v>65</v>
      </c>
      <c r="C10" s="3" t="s">
        <v>66</v>
      </c>
      <c r="D10" s="3" t="s">
        <v>67</v>
      </c>
      <c r="E10">
        <v>20000</v>
      </c>
      <c r="F10" t="s">
        <v>38</v>
      </c>
      <c r="G10">
        <v>0.39</v>
      </c>
      <c r="H10">
        <f t="shared" si="0"/>
        <v>7800</v>
      </c>
      <c r="I10" t="s">
        <v>26</v>
      </c>
      <c r="J10" s="1" t="s">
        <v>68</v>
      </c>
      <c r="K10">
        <v>152.93740580555701</v>
      </c>
      <c r="L10">
        <v>-27.619361125187801</v>
      </c>
    </row>
  </sheetData>
  <hyperlinks>
    <hyperlink ref="J10" r:id="rId1" xr:uid="{55ADCF8A-9C98-41C3-B7A0-F9F52BEFECF3}"/>
    <hyperlink ref="J9" r:id="rId2" xr:uid="{A8DDDCB9-D4A0-45E3-9112-44EF6949456D}"/>
    <hyperlink ref="J8" r:id="rId3" xr:uid="{782F2FFF-7AA4-4F2F-8877-294A35E48EB3}"/>
    <hyperlink ref="J6" r:id="rId4" xr:uid="{DC0DDC90-9ABC-48ED-9786-7FBDAA7118FC}"/>
    <hyperlink ref="J5" r:id="rId5" xr:uid="{334F2C35-008A-4671-A5B6-B8D74E63F8A3}"/>
    <hyperlink ref="J3" r:id="rId6" xr:uid="{68AE2015-330D-4024-8DFD-2C7C6C1312DB}"/>
    <hyperlink ref="J4" r:id="rId7" xr:uid="{D9BFBBFC-7DCC-42B9-B93A-29A76F6ABA15}"/>
    <hyperlink ref="J2" r:id="rId8" xr:uid="{41E00E98-04F0-48BA-BF43-4250AA95213F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C6CE-3979-45FE-AB9A-99D625BE16FA}">
  <sheetPr codeName="Sheet3"/>
  <dimension ref="A1:L16"/>
  <sheetViews>
    <sheetView zoomScaleNormal="100" workbookViewId="0">
      <selection activeCell="E11" sqref="E11"/>
    </sheetView>
  </sheetViews>
  <sheetFormatPr defaultColWidth="8.6640625" defaultRowHeight="14.4" x14ac:dyDescent="0.3"/>
  <cols>
    <col min="1" max="1" width="29.5546875" style="11" customWidth="1"/>
    <col min="2" max="2" width="15.6640625" style="11" bestFit="1" customWidth="1"/>
    <col min="3" max="3" width="22.109375" style="11" bestFit="1" customWidth="1"/>
    <col min="4" max="4" width="56.33203125" style="11" bestFit="1" customWidth="1"/>
    <col min="5" max="5" width="13.88671875" style="11" bestFit="1" customWidth="1"/>
    <col min="6" max="6" width="31.6640625" style="11" bestFit="1" customWidth="1"/>
    <col min="7" max="7" width="6.21875" style="11" bestFit="1" customWidth="1"/>
    <col min="8" max="8" width="11" style="11" bestFit="1" customWidth="1"/>
    <col min="9" max="9" width="17.109375" style="11" bestFit="1" customWidth="1"/>
    <col min="10" max="10" width="11" style="11" bestFit="1" customWidth="1"/>
    <col min="11" max="11" width="11.5546875" style="11" bestFit="1" customWidth="1"/>
    <col min="12" max="12" width="12.21875" style="11" bestFit="1" customWidth="1"/>
    <col min="13" max="16384" width="8.6640625" style="1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11" t="s">
        <v>71</v>
      </c>
      <c r="B2" s="11" t="s">
        <v>72</v>
      </c>
      <c r="C2" s="11" t="s">
        <v>73</v>
      </c>
      <c r="D2" s="11" t="s">
        <v>74</v>
      </c>
      <c r="E2" s="7">
        <v>265000</v>
      </c>
      <c r="F2" s="6" t="s">
        <v>76</v>
      </c>
      <c r="G2" s="7">
        <v>0.15</v>
      </c>
      <c r="H2" s="7">
        <f>G2*E2</f>
        <v>39750</v>
      </c>
      <c r="I2" s="8" t="s">
        <v>77</v>
      </c>
      <c r="J2" s="4" t="s">
        <v>75</v>
      </c>
      <c r="K2" s="3">
        <v>150.61152802857001</v>
      </c>
      <c r="L2" s="3">
        <v>-34.857228359018102</v>
      </c>
    </row>
    <row r="3" spans="1:12" x14ac:dyDescent="0.3">
      <c r="A3" s="11" t="s">
        <v>78</v>
      </c>
      <c r="B3" s="11" t="s">
        <v>79</v>
      </c>
      <c r="C3" s="11" t="s">
        <v>73</v>
      </c>
      <c r="D3" s="11" t="s">
        <v>80</v>
      </c>
      <c r="E3" s="7">
        <v>600000</v>
      </c>
      <c r="F3" s="6" t="s">
        <v>82</v>
      </c>
      <c r="G3" s="7">
        <v>0.15</v>
      </c>
      <c r="H3" s="7">
        <f>G3*E3</f>
        <v>90000</v>
      </c>
      <c r="I3" s="8" t="s">
        <v>51</v>
      </c>
      <c r="J3" s="9" t="s">
        <v>81</v>
      </c>
      <c r="K3" s="3">
        <v>148.69849063498901</v>
      </c>
      <c r="L3" s="3">
        <v>-33.186389097135098</v>
      </c>
    </row>
    <row r="4" spans="1:12" x14ac:dyDescent="0.3">
      <c r="A4" s="11" t="s">
        <v>98</v>
      </c>
      <c r="B4" s="11" t="s">
        <v>83</v>
      </c>
      <c r="C4" s="11" t="s">
        <v>84</v>
      </c>
      <c r="D4" s="11" t="s">
        <v>85</v>
      </c>
      <c r="E4" s="7">
        <v>110000</v>
      </c>
      <c r="F4" s="6" t="s">
        <v>87</v>
      </c>
      <c r="G4" s="7">
        <v>0.2</v>
      </c>
      <c r="H4" s="7">
        <f>G4*E4</f>
        <v>22000</v>
      </c>
      <c r="I4" s="8" t="s">
        <v>26</v>
      </c>
      <c r="J4" s="9" t="s">
        <v>86</v>
      </c>
      <c r="K4" s="3">
        <v>115.968197978853</v>
      </c>
      <c r="L4" s="3">
        <v>-31.9948784826856</v>
      </c>
    </row>
    <row r="5" spans="1:12" x14ac:dyDescent="0.3">
      <c r="A5" s="11" t="s">
        <v>88</v>
      </c>
      <c r="B5" s="11" t="s">
        <v>89</v>
      </c>
      <c r="C5" s="11" t="s">
        <v>88</v>
      </c>
      <c r="D5" s="11" t="s">
        <v>90</v>
      </c>
      <c r="E5" s="7">
        <v>20000</v>
      </c>
      <c r="F5" s="6" t="s">
        <v>92</v>
      </c>
      <c r="G5" s="7">
        <v>0.19</v>
      </c>
      <c r="H5" s="7">
        <f>G5*E5</f>
        <v>3800</v>
      </c>
      <c r="I5" s="8" t="s">
        <v>45</v>
      </c>
      <c r="J5" s="9" t="s">
        <v>91</v>
      </c>
      <c r="K5" s="3">
        <v>150.23421974191399</v>
      </c>
      <c r="L5" s="3">
        <v>-30.977809617005502</v>
      </c>
    </row>
    <row r="6" spans="1:12" x14ac:dyDescent="0.3">
      <c r="A6" s="11" t="s">
        <v>93</v>
      </c>
      <c r="B6" s="11" t="s">
        <v>94</v>
      </c>
      <c r="C6" s="11" t="s">
        <v>93</v>
      </c>
      <c r="D6" s="11" t="s">
        <v>95</v>
      </c>
      <c r="E6" s="7">
        <v>18000</v>
      </c>
      <c r="F6" s="6" t="s">
        <v>97</v>
      </c>
      <c r="G6" s="7">
        <v>0.11</v>
      </c>
      <c r="H6" s="7">
        <f>G6*E6</f>
        <v>1980</v>
      </c>
      <c r="I6" s="8" t="s">
        <v>26</v>
      </c>
      <c r="J6" s="9" t="s">
        <v>96</v>
      </c>
      <c r="K6" s="3">
        <v>147.136704638212</v>
      </c>
      <c r="L6" s="3">
        <v>-41.432516299790102</v>
      </c>
    </row>
    <row r="11" spans="1:12" x14ac:dyDescent="0.3">
      <c r="B11" s="2"/>
      <c r="C11" s="2"/>
      <c r="D11" s="2"/>
      <c r="E11" s="2"/>
      <c r="G11" s="2"/>
      <c r="H11" s="10"/>
      <c r="I11" s="10"/>
      <c r="J11" s="2"/>
      <c r="K11" s="2"/>
      <c r="L11" s="10"/>
    </row>
    <row r="12" spans="1:12" x14ac:dyDescent="0.3">
      <c r="B12" s="3"/>
      <c r="C12" s="3"/>
      <c r="D12" s="3"/>
      <c r="E12" s="6"/>
      <c r="G12" s="6"/>
      <c r="H12" s="7"/>
      <c r="I12" s="7"/>
      <c r="J12" s="8"/>
      <c r="K12" s="4"/>
      <c r="L12" s="7"/>
    </row>
    <row r="13" spans="1:12" x14ac:dyDescent="0.3">
      <c r="B13" s="3"/>
      <c r="C13" s="3"/>
      <c r="D13" s="3"/>
      <c r="E13" s="6"/>
      <c r="G13" s="6"/>
      <c r="H13" s="7"/>
      <c r="I13" s="7"/>
      <c r="J13" s="8"/>
      <c r="K13" s="4"/>
      <c r="L13" s="7"/>
    </row>
    <row r="14" spans="1:12" x14ac:dyDescent="0.3">
      <c r="B14" s="3"/>
      <c r="C14" s="3"/>
      <c r="D14" s="3"/>
      <c r="E14" s="6"/>
      <c r="G14" s="6"/>
      <c r="H14" s="7"/>
      <c r="I14" s="7"/>
      <c r="J14" s="8"/>
      <c r="K14" s="4"/>
      <c r="L14" s="7"/>
    </row>
    <row r="15" spans="1:12" x14ac:dyDescent="0.3">
      <c r="B15" s="3"/>
      <c r="C15" s="3"/>
      <c r="D15" s="3"/>
      <c r="E15" s="6"/>
      <c r="G15" s="6"/>
      <c r="H15" s="7"/>
      <c r="I15" s="7"/>
      <c r="J15" s="8"/>
      <c r="K15" s="4"/>
      <c r="L15" s="7"/>
    </row>
    <row r="16" spans="1:12" x14ac:dyDescent="0.3">
      <c r="B16" s="3"/>
      <c r="C16" s="3"/>
      <c r="D16" s="3"/>
      <c r="E16" s="6"/>
      <c r="G16" s="6"/>
      <c r="H16" s="7"/>
      <c r="I16" s="7"/>
      <c r="J16" s="8"/>
      <c r="K16" s="4"/>
      <c r="L16" s="7"/>
    </row>
  </sheetData>
  <hyperlinks>
    <hyperlink ref="J3" r:id="rId1" location=":~:text=11-,MANUFACTURING%20FACILITIES,value%2C%20for%20global%20markets;%20and " xr:uid="{F1932EA6-041A-4203-B752-1F7DC0544952}"/>
    <hyperlink ref="J4" r:id="rId2" location=":~:text=3rd%2C%202020-,Australia/Scotland:%20United%20Malt%20Group%20to%20add%20130%2C000%20tons%20at,and%20in%20exports%20to%20Asia. " xr:uid="{8760C9CE-EC94-4922-B41B-EE9516CBEC0F}"/>
    <hyperlink ref="J5" r:id="rId3" xr:uid="{27A4DE8A-1F99-4FE5-8404-4B3E9C569923}"/>
    <hyperlink ref="J6" r:id="rId4" location=":~:text=Tasmanian%20Flour%20Mills%20is%20the,are%20supplied%20with%20bagged%20flour." xr:uid="{B88ED962-CEE2-4EDA-9C5C-CAEA6FB179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8E79-92FE-4767-884B-FCE8C0D067B2}">
  <sheetPr codeName="Sheet5"/>
  <dimension ref="A1:L12"/>
  <sheetViews>
    <sheetView zoomScaleNormal="100" workbookViewId="0">
      <selection activeCell="J22" sqref="J22"/>
    </sheetView>
  </sheetViews>
  <sheetFormatPr defaultColWidth="8.6640625" defaultRowHeight="14.4" x14ac:dyDescent="0.3"/>
  <cols>
    <col min="1" max="1" width="46.21875" bestFit="1" customWidth="1"/>
    <col min="2" max="2" width="24.33203125" bestFit="1" customWidth="1"/>
    <col min="3" max="3" width="70" bestFit="1" customWidth="1"/>
    <col min="4" max="4" width="59.109375" bestFit="1" customWidth="1"/>
    <col min="5" max="5" width="14" bestFit="1" customWidth="1"/>
    <col min="6" max="6" width="26.33203125" bestFit="1" customWidth="1"/>
    <col min="7" max="7" width="6.21875" bestFit="1" customWidth="1"/>
    <col min="8" max="8" width="11.109375" bestFit="1" customWidth="1"/>
    <col min="9" max="9" width="15" bestFit="1" customWidth="1"/>
    <col min="10" max="10" width="10.88671875" bestFit="1" customWidth="1"/>
    <col min="11" max="11" width="10" style="5" bestFit="1" customWidth="1"/>
    <col min="12" max="12" width="9.6640625" style="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110</v>
      </c>
      <c r="B2" s="3" t="s">
        <v>111</v>
      </c>
      <c r="C2" s="3" t="s">
        <v>42</v>
      </c>
      <c r="D2" s="3" t="s">
        <v>112</v>
      </c>
      <c r="E2" s="3">
        <v>250000</v>
      </c>
      <c r="F2" s="3" t="s">
        <v>114</v>
      </c>
      <c r="G2" s="3">
        <v>0</v>
      </c>
      <c r="H2" s="3">
        <f>E2*G2</f>
        <v>0</v>
      </c>
      <c r="I2" s="3" t="s">
        <v>26</v>
      </c>
      <c r="J2" s="4" t="s">
        <v>113</v>
      </c>
      <c r="K2" s="3">
        <v>153.11532801518899</v>
      </c>
      <c r="L2" s="3">
        <v>-27.441001566672</v>
      </c>
    </row>
    <row r="3" spans="1:12" x14ac:dyDescent="0.3">
      <c r="A3" s="3" t="s">
        <v>115</v>
      </c>
      <c r="B3" s="3" t="s">
        <v>3</v>
      </c>
      <c r="C3" s="3" t="s">
        <v>116</v>
      </c>
      <c r="D3" s="3" t="s">
        <v>117</v>
      </c>
      <c r="E3" s="3">
        <v>2000000</v>
      </c>
      <c r="F3" s="3" t="s">
        <v>119</v>
      </c>
      <c r="G3" s="3">
        <v>0</v>
      </c>
      <c r="H3" s="3">
        <f t="shared" ref="H3:H8" si="0">E3*G3</f>
        <v>0</v>
      </c>
      <c r="I3" s="3" t="s">
        <v>26</v>
      </c>
      <c r="J3" s="9" t="s">
        <v>118</v>
      </c>
      <c r="K3" s="3">
        <v>150.83172224940799</v>
      </c>
      <c r="L3" s="3">
        <v>-33.799596920670901</v>
      </c>
    </row>
    <row r="4" spans="1:12" x14ac:dyDescent="0.3">
      <c r="A4" s="3" t="s">
        <v>120</v>
      </c>
      <c r="B4" s="3" t="s">
        <v>6</v>
      </c>
      <c r="C4" s="3" t="s">
        <v>121</v>
      </c>
      <c r="D4" s="3" t="s">
        <v>122</v>
      </c>
      <c r="E4" s="3">
        <v>460000</v>
      </c>
      <c r="F4" s="3" t="s">
        <v>124</v>
      </c>
      <c r="G4" s="3">
        <v>0.9</v>
      </c>
      <c r="H4" s="3">
        <f t="shared" si="0"/>
        <v>414000</v>
      </c>
      <c r="I4" s="3" t="s">
        <v>51</v>
      </c>
      <c r="J4" s="9" t="s">
        <v>123</v>
      </c>
      <c r="K4" s="3">
        <v>115.777679429976</v>
      </c>
      <c r="L4" s="3">
        <v>-32.2102920423822</v>
      </c>
    </row>
    <row r="5" spans="1:12" x14ac:dyDescent="0.3">
      <c r="A5" s="3" t="s">
        <v>125</v>
      </c>
      <c r="B5" s="3" t="s">
        <v>3</v>
      </c>
      <c r="C5" s="3" t="s">
        <v>126</v>
      </c>
      <c r="D5" s="3" t="s">
        <v>127</v>
      </c>
      <c r="E5" s="3">
        <v>380000</v>
      </c>
      <c r="F5" s="3" t="s">
        <v>129</v>
      </c>
      <c r="G5" s="3">
        <v>0.9</v>
      </c>
      <c r="H5" s="3">
        <f t="shared" si="0"/>
        <v>342000</v>
      </c>
      <c r="I5" s="3" t="s">
        <v>51</v>
      </c>
      <c r="J5" s="9" t="s">
        <v>128</v>
      </c>
      <c r="K5" s="3">
        <v>115.816829220503</v>
      </c>
      <c r="L5" s="3">
        <v>-32.285440332113303</v>
      </c>
    </row>
    <row r="6" spans="1:12" x14ac:dyDescent="0.3">
      <c r="A6" s="3" t="s">
        <v>130</v>
      </c>
      <c r="B6" s="3" t="s">
        <v>5</v>
      </c>
      <c r="C6" s="3" t="s">
        <v>131</v>
      </c>
      <c r="D6" s="3" t="s">
        <v>132</v>
      </c>
      <c r="E6" s="3">
        <v>2500000</v>
      </c>
      <c r="F6" s="3" t="s">
        <v>134</v>
      </c>
      <c r="G6" s="3">
        <v>0.8</v>
      </c>
      <c r="H6" s="3">
        <f t="shared" si="0"/>
        <v>2000000</v>
      </c>
      <c r="I6" s="3" t="s">
        <v>33</v>
      </c>
      <c r="J6" s="9" t="s">
        <v>133</v>
      </c>
      <c r="K6" s="3">
        <v>153.12302477284501</v>
      </c>
      <c r="L6" s="3">
        <v>-27.556319917382801</v>
      </c>
    </row>
    <row r="7" spans="1:12" x14ac:dyDescent="0.3">
      <c r="A7" s="3" t="s">
        <v>135</v>
      </c>
      <c r="B7" s="3" t="s">
        <v>1</v>
      </c>
      <c r="C7" s="3" t="s">
        <v>136</v>
      </c>
      <c r="D7" s="3" t="s">
        <v>137</v>
      </c>
      <c r="E7" s="3">
        <v>1300000</v>
      </c>
      <c r="F7" s="3" t="s">
        <v>139</v>
      </c>
      <c r="G7" s="3">
        <v>0.8</v>
      </c>
      <c r="H7" s="3">
        <f t="shared" si="0"/>
        <v>1040000</v>
      </c>
      <c r="I7" s="3" t="s">
        <v>33</v>
      </c>
      <c r="J7" s="9" t="s">
        <v>138</v>
      </c>
      <c r="K7" s="3">
        <v>144.722017414937</v>
      </c>
      <c r="L7" s="3">
        <v>-37.787690354616402</v>
      </c>
    </row>
    <row r="8" spans="1:12" x14ac:dyDescent="0.3">
      <c r="A8" s="3" t="s">
        <v>140</v>
      </c>
      <c r="B8" s="3" t="s">
        <v>3</v>
      </c>
      <c r="C8" s="3" t="s">
        <v>141</v>
      </c>
      <c r="D8" s="3" t="s">
        <v>142</v>
      </c>
      <c r="E8" s="3">
        <v>970000</v>
      </c>
      <c r="F8" s="3" t="s">
        <v>139</v>
      </c>
      <c r="G8" s="3">
        <v>0.8</v>
      </c>
      <c r="H8" s="3">
        <f t="shared" si="0"/>
        <v>776000</v>
      </c>
      <c r="I8" s="3" t="s">
        <v>33</v>
      </c>
      <c r="J8" s="9" t="s">
        <v>143</v>
      </c>
      <c r="K8" s="3">
        <v>150.97284943997599</v>
      </c>
      <c r="L8" s="3">
        <v>-34.045589100615501</v>
      </c>
    </row>
    <row r="9" spans="1:12" x14ac:dyDescent="0.3">
      <c r="B9" s="3"/>
      <c r="C9" s="3"/>
      <c r="D9" s="3"/>
      <c r="E9" s="7"/>
      <c r="F9" s="6"/>
      <c r="G9" s="10"/>
      <c r="H9" s="10"/>
      <c r="I9" s="8"/>
      <c r="J9" s="3"/>
    </row>
    <row r="10" spans="1:12" x14ac:dyDescent="0.3">
      <c r="B10" s="3"/>
      <c r="C10" s="3"/>
      <c r="D10" s="3"/>
      <c r="E10" s="7"/>
      <c r="F10" s="6"/>
      <c r="G10" s="10"/>
      <c r="H10" s="10"/>
      <c r="I10" s="8"/>
      <c r="J10" s="3"/>
    </row>
    <row r="11" spans="1:12" x14ac:dyDescent="0.3">
      <c r="B11" s="3"/>
      <c r="C11" s="3"/>
      <c r="D11" s="3"/>
      <c r="E11" s="7"/>
      <c r="F11" s="3"/>
      <c r="G11" s="7"/>
      <c r="H11" s="7"/>
      <c r="I11" s="8"/>
      <c r="J11" s="3"/>
    </row>
    <row r="12" spans="1:12" x14ac:dyDescent="0.3">
      <c r="B12" s="3"/>
      <c r="C12" s="3"/>
      <c r="D12" s="3"/>
      <c r="E12" s="7"/>
      <c r="F12" s="3"/>
      <c r="G12" s="7"/>
      <c r="H12" s="7"/>
      <c r="I12" s="8"/>
      <c r="J12" s="3"/>
    </row>
  </sheetData>
  <hyperlinks>
    <hyperlink ref="J2" r:id="rId1" location=":~:text=1%20minute%20read,optical%20sorting%20plant%20coming%20together. " xr:uid="{2A5F22F7-A21C-4B29-A08C-7B075B77CF0E}"/>
    <hyperlink ref="J3" r:id="rId2" xr:uid="{7A9B1E15-0E91-4078-AC14-B5E5DF449D7D}"/>
    <hyperlink ref="J4" r:id="rId3" xr:uid="{8D5466BA-0046-409E-AF06-C52716912EE0}"/>
    <hyperlink ref="J5" r:id="rId4" xr:uid="{0A8221E4-23BE-474D-9283-5A2B53B9392A}"/>
    <hyperlink ref="J6" r:id="rId5" xr:uid="{D70F4A0D-96ED-4173-ABB6-C4E53BDCC4FE}"/>
    <hyperlink ref="J7" r:id="rId6" xr:uid="{B21AF6DE-D56B-463D-9BD0-98ECE241AB64}"/>
    <hyperlink ref="J8" r:id="rId7" xr:uid="{ECE15D3F-6A62-4DA0-81A1-47D16D16316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217F-1218-4BEA-9FD3-DEE8B219D1DE}">
  <sheetPr codeName="Sheet4"/>
  <dimension ref="A1:L3"/>
  <sheetViews>
    <sheetView tabSelected="1" workbookViewId="0">
      <selection activeCell="H16" sqref="H16"/>
    </sheetView>
  </sheetViews>
  <sheetFormatPr defaultColWidth="8.6640625" defaultRowHeight="14.4" x14ac:dyDescent="0.3"/>
  <cols>
    <col min="1" max="1" width="20.77734375" bestFit="1" customWidth="1"/>
    <col min="2" max="2" width="8.21875" bestFit="1" customWidth="1"/>
    <col min="3" max="3" width="16.77734375" bestFit="1" customWidth="1"/>
    <col min="4" max="4" width="99.33203125" bestFit="1" customWidth="1"/>
    <col min="5" max="5" width="14" bestFit="1" customWidth="1"/>
    <col min="6" max="6" width="26.77734375" bestFit="1" customWidth="1"/>
    <col min="7" max="7" width="6.21875" bestFit="1" customWidth="1"/>
    <col min="8" max="8" width="11.109375" bestFit="1" customWidth="1"/>
    <col min="9" max="9" width="15" bestFit="1" customWidth="1"/>
    <col min="10" max="10" width="10.88671875" bestFit="1" customWidth="1"/>
    <col min="11" max="11" width="10" bestFit="1" customWidth="1"/>
    <col min="12" max="12" width="9.554687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t="s">
        <v>99</v>
      </c>
      <c r="B2" t="s">
        <v>6</v>
      </c>
      <c r="C2" t="s">
        <v>100</v>
      </c>
      <c r="D2" t="s">
        <v>101</v>
      </c>
      <c r="E2">
        <v>35000</v>
      </c>
      <c r="F2" t="s">
        <v>103</v>
      </c>
      <c r="G2">
        <v>0.6</v>
      </c>
      <c r="H2">
        <f>G2*E2</f>
        <v>21000</v>
      </c>
      <c r="I2" t="s">
        <v>45</v>
      </c>
      <c r="J2" s="1" t="s">
        <v>102</v>
      </c>
      <c r="K2">
        <v>115.89828355143101</v>
      </c>
      <c r="L2">
        <v>-32.104366066525799</v>
      </c>
    </row>
    <row r="3" spans="1:12" x14ac:dyDescent="0.3">
      <c r="A3" t="s">
        <v>104</v>
      </c>
      <c r="B3" t="s">
        <v>3</v>
      </c>
      <c r="C3" t="s">
        <v>105</v>
      </c>
      <c r="D3" t="s">
        <v>106</v>
      </c>
      <c r="E3">
        <v>236000</v>
      </c>
      <c r="F3" t="s">
        <v>108</v>
      </c>
      <c r="G3">
        <v>0.9</v>
      </c>
      <c r="H3">
        <f>E3*G3</f>
        <v>212400</v>
      </c>
      <c r="I3" t="s">
        <v>109</v>
      </c>
      <c r="J3" s="1" t="s">
        <v>107</v>
      </c>
      <c r="K3">
        <v>150.6105</v>
      </c>
      <c r="L3">
        <v>-34.856070000000003</v>
      </c>
    </row>
  </sheetData>
  <hyperlinks>
    <hyperlink ref="J2" r:id="rId1" xr:uid="{2EF105F1-018C-4C2E-86C8-3728E2E67202}"/>
    <hyperlink ref="J3" r:id="rId2" xr:uid="{37C2B5A1-3FE7-40F6-9F19-AE283D7C57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 - Top 20 emit. facilities</vt:lpstr>
      <vt:lpstr>BIO - Paper mill</vt:lpstr>
      <vt:lpstr>BIO - Flour mill</vt:lpstr>
      <vt:lpstr>BIO - Landfills</vt:lpstr>
      <vt:lpstr>BIO - Ana. digestion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Schmitt</dc:creator>
  <cp:lastModifiedBy>Victor Schmitt</cp:lastModifiedBy>
  <dcterms:created xsi:type="dcterms:W3CDTF">2015-06-05T18:17:20Z</dcterms:created>
  <dcterms:modified xsi:type="dcterms:W3CDTF">2025-09-30T03:06:29Z</dcterms:modified>
</cp:coreProperties>
</file>