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Juan Pablo Schnettle\Documents\GitHub\GRASP\io\input\"/>
    </mc:Choice>
  </mc:AlternateContent>
  <xr:revisionPtr revIDLastSave="0" documentId="13_ncr:1_{D8934378-E3BE-4BE7-869A-029967E739F0}" xr6:coauthVersionLast="47" xr6:coauthVersionMax="47" xr10:uidLastSave="{00000000-0000-0000-0000-000000000000}"/>
  <bookViews>
    <workbookView xWindow="-120" yWindow="-120" windowWidth="20730" windowHeight="11160" tabRatio="702" firstSheet="2" activeTab="2" xr2:uid="{00000000-000D-0000-FFFF-FFFF00000000}"/>
  </bookViews>
  <sheets>
    <sheet name="general" sheetId="1" r:id="rId1"/>
    <sheet name="stoic" sheetId="2" r:id="rId2"/>
    <sheet name="rxns" sheetId="3" r:id="rId3"/>
    <sheet name="mets" sheetId="4" r:id="rId4"/>
    <sheet name="poolConst" sheetId="5" r:id="rId5"/>
    <sheet name="thermo_ineq_constraints" sheetId="6" r:id="rId6"/>
    <sheet name="thermoRxns" sheetId="7" r:id="rId7"/>
    <sheet name="thermoMets" sheetId="8" r:id="rId8"/>
    <sheet name="measRates" sheetId="9" r:id="rId9"/>
    <sheet name="protData" sheetId="10" r:id="rId10"/>
    <sheet name="metsData" sheetId="11" r:id="rId11"/>
    <sheet name="kinetics1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7" i="10" l="1"/>
  <c r="D17" i="10"/>
  <c r="B17" i="10"/>
  <c r="B17" i="9"/>
  <c r="C11" i="9"/>
  <c r="C10" i="9"/>
  <c r="C9" i="9"/>
  <c r="C8" i="9"/>
  <c r="C7" i="9"/>
  <c r="C6" i="9"/>
  <c r="C5" i="9"/>
  <c r="C4" i="9"/>
  <c r="C3" i="9"/>
  <c r="C2" i="9"/>
  <c r="C12" i="9"/>
  <c r="C15" i="9"/>
  <c r="C14" i="9"/>
  <c r="C13" i="9"/>
  <c r="B15" i="7"/>
  <c r="C15" i="7" s="1"/>
  <c r="B14" i="7"/>
  <c r="C14" i="7" s="1"/>
  <c r="B13" i="7"/>
  <c r="C13" i="7" s="1"/>
  <c r="B12" i="7"/>
  <c r="C12" i="7" s="1"/>
</calcChain>
</file>

<file path=xl/sharedStrings.xml><?xml version="1.0" encoding="utf-8"?>
<sst xmlns="http://schemas.openxmlformats.org/spreadsheetml/2006/main" count="420" uniqueCount="136">
  <si>
    <t>General Reaction and Sampling Platform (GRASP)</t>
  </si>
  <si>
    <t>value</t>
  </si>
  <si>
    <t>Model name</t>
  </si>
  <si>
    <t>Sampling mode (GRASP or rejection)</t>
  </si>
  <si>
    <t>NLP solver (NLOPT or FMINCON (default))</t>
  </si>
  <si>
    <t>fmincon</t>
  </si>
  <si>
    <t>LP solver (linprog or gurobi)</t>
  </si>
  <si>
    <t>gurobi</t>
  </si>
  <si>
    <t>Prior distribution for fluxes (uniform (default) or normal)</t>
  </si>
  <si>
    <t>Prior distribution for thermodynamic quantities (uniform (default) or normal)</t>
  </si>
  <si>
    <t>Number of exp. conditions (excluding reference state)</t>
  </si>
  <si>
    <t>Number of model structures</t>
  </si>
  <si>
    <t>Number of models</t>
  </si>
  <si>
    <t>Parallel mode (ON = 1; OFF = 0)</t>
  </si>
  <si>
    <t>Number of cores (ignored if Parallel mode disabled)</t>
  </si>
  <si>
    <t>Compute robust fluxes (ON = 1; OFF = 0)</t>
  </si>
  <si>
    <t>Final tolerance (in the case of GRASP, set to 1)</t>
  </si>
  <si>
    <t>rxn ID</t>
  </si>
  <si>
    <t>adp</t>
  </si>
  <si>
    <t>ppi</t>
  </si>
  <si>
    <t>reaction ID</t>
  </si>
  <si>
    <t>reaction name</t>
  </si>
  <si>
    <t>transport reaction?</t>
  </si>
  <si>
    <t>isoenzymes</t>
  </si>
  <si>
    <t>metabolite ID</t>
  </si>
  <si>
    <t>Metabolite name</t>
  </si>
  <si>
    <t>balanced?</t>
  </si>
  <si>
    <t>∆Gr'_min (kJ/mol)</t>
  </si>
  <si>
    <t>∆Gr'_max (kJ/mol)</t>
  </si>
  <si>
    <t>min (M)</t>
  </si>
  <si>
    <t>max (M)</t>
  </si>
  <si>
    <t>reaction/enzyme ID</t>
  </si>
  <si>
    <t>kinetic mechanism</t>
  </si>
  <si>
    <t>substrate order</t>
  </si>
  <si>
    <t>product order</t>
  </si>
  <si>
    <t>promiscuous</t>
  </si>
  <si>
    <t>inhibitors</t>
  </si>
  <si>
    <t>activators</t>
  </si>
  <si>
    <t>negative effector</t>
  </si>
  <si>
    <t>positive effector</t>
  </si>
  <si>
    <t>allosteric</t>
  </si>
  <si>
    <t>subunits</t>
  </si>
  <si>
    <t>comments</t>
  </si>
  <si>
    <t>IPT4b</t>
  </si>
  <si>
    <t>CYP735Ab</t>
  </si>
  <si>
    <t>TZRPDPH</t>
  </si>
  <si>
    <t>dmpp</t>
  </si>
  <si>
    <t>iprdp</t>
  </si>
  <si>
    <t>nadph</t>
  </si>
  <si>
    <t>o2</t>
  </si>
  <si>
    <t>h2o</t>
  </si>
  <si>
    <t>nadp</t>
  </si>
  <si>
    <t>tzrdp</t>
  </si>
  <si>
    <t>tzrmp</t>
  </si>
  <si>
    <t>r5p</t>
  </si>
  <si>
    <t>tz</t>
  </si>
  <si>
    <t>pi</t>
  </si>
  <si>
    <t>Adenylate isopentenyltransferase</t>
  </si>
  <si>
    <t>Cytokinin trans-hydroxylase</t>
  </si>
  <si>
    <t>Trans-zeatin riboside monophosphate phosphoribohydrolase</t>
  </si>
  <si>
    <t>vref_mean (mmol/L/h)</t>
  </si>
  <si>
    <t>vref_std (mmol/L/h)</t>
  </si>
  <si>
    <t>orderedBiBi</t>
  </si>
  <si>
    <t>Trans-zeatin riboside dphosphate</t>
  </si>
  <si>
    <t>massAction</t>
  </si>
  <si>
    <t>dmpp adp</t>
  </si>
  <si>
    <t>tz r5p</t>
  </si>
  <si>
    <t>GRASP</t>
  </si>
  <si>
    <t>uniform</t>
  </si>
  <si>
    <t>EX_TZ</t>
  </si>
  <si>
    <t>TZ exchange</t>
  </si>
  <si>
    <t>fixedExchange</t>
  </si>
  <si>
    <t>iprdp ppi</t>
  </si>
  <si>
    <t>tzrmp h2o</t>
  </si>
  <si>
    <t>ERG10</t>
  </si>
  <si>
    <t>ERG13</t>
  </si>
  <si>
    <t>HMG1</t>
  </si>
  <si>
    <t>ERG12</t>
  </si>
  <si>
    <t>ERG8</t>
  </si>
  <si>
    <t>IDI1</t>
  </si>
  <si>
    <t>LOG</t>
  </si>
  <si>
    <t>ADH</t>
  </si>
  <si>
    <t>ALD</t>
  </si>
  <si>
    <t>ACS</t>
  </si>
  <si>
    <t>MVD1</t>
  </si>
  <si>
    <t>EX_ET</t>
  </si>
  <si>
    <t>etoh</t>
  </si>
  <si>
    <t>acald</t>
  </si>
  <si>
    <t>ac</t>
  </si>
  <si>
    <t>accoa</t>
  </si>
  <si>
    <t>aacoa</t>
  </si>
  <si>
    <t>mev</t>
  </si>
  <si>
    <t>pmev</t>
  </si>
  <si>
    <t>dpmev</t>
  </si>
  <si>
    <t>ipdp</t>
  </si>
  <si>
    <t>atp</t>
  </si>
  <si>
    <t>coa</t>
  </si>
  <si>
    <t>co2</t>
  </si>
  <si>
    <t>h</t>
  </si>
  <si>
    <t>nad</t>
  </si>
  <si>
    <t>nadh</t>
  </si>
  <si>
    <t>amp</t>
  </si>
  <si>
    <t>hmgcoa</t>
  </si>
  <si>
    <t xml:space="preserve"> </t>
  </si>
  <si>
    <t>ET exchange</t>
  </si>
  <si>
    <t>Acetyl-CoA C-acetyltransferase</t>
  </si>
  <si>
    <t>Hydroxymethylglutaryl CoA synthase</t>
  </si>
  <si>
    <t>Hydroxymethylglutaryl CoA reductase</t>
  </si>
  <si>
    <t>Mevalonate kinase</t>
  </si>
  <si>
    <t>Phosphomevalonate kinase</t>
  </si>
  <si>
    <t>Mevalonate diphosphate decarboxylase</t>
  </si>
  <si>
    <t>Isopentenyl diphosphate D-isomerase</t>
  </si>
  <si>
    <t>Alcohol dehydrogenase</t>
  </si>
  <si>
    <t>Aldehyde dehydrogenase</t>
  </si>
  <si>
    <t>AcetylCoA synthase</t>
  </si>
  <si>
    <t>orderedTerBi</t>
  </si>
  <si>
    <t>pingPong</t>
  </si>
  <si>
    <t>randomBiBi</t>
  </si>
  <si>
    <t>orderedBiTer</t>
  </si>
  <si>
    <t>uniUni</t>
  </si>
  <si>
    <t>nad etoh</t>
  </si>
  <si>
    <t>acald nadh</t>
  </si>
  <si>
    <t>lower_bound</t>
  </si>
  <si>
    <t>mean</t>
  </si>
  <si>
    <t>upper_bound</t>
  </si>
  <si>
    <t>acald nadp</t>
  </si>
  <si>
    <t>etoh nad</t>
  </si>
  <si>
    <t>coa atp ac</t>
  </si>
  <si>
    <t>accoa amp</t>
  </si>
  <si>
    <t>mev atp</t>
  </si>
  <si>
    <t>pmev adp</t>
  </si>
  <si>
    <t>dpmev atp</t>
  </si>
  <si>
    <t>ipdp adp</t>
  </si>
  <si>
    <t>iprdp nadph</t>
  </si>
  <si>
    <t>tzrdp nadp</t>
  </si>
  <si>
    <t>et_mev_tz_pathway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</si>
</sst>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5" formatCode="0.000"/>
    <numFmt numFmtId="166" formatCode="0.0"/>
    <numFmt numFmtId="167" formatCode="0.0000"/>
  </numFmts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0" fontId="3" fillId="0" borderId="3" xfId="0" applyFont="1" applyBorder="1" applyAlignment="1">
      <alignment horizontal="center" vertical="top"/>
    </xf>
    <xf numFmtId="0" fontId="5" fillId="0" borderId="0" xfId="0" applyFont="1"/>
    <xf numFmtId="0" fontId="6" fillId="0" borderId="0" xfId="0" applyFont="1" applyAlignment="1">
      <alignment horizontal="left" vertical="center"/>
    </xf>
    <xf numFmtId="0" fontId="2" fillId="0" borderId="0" xfId="0" applyFont="1"/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165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7" fillId="0" borderId="0" xfId="0" applyFont="1" applyAlignment="1">
      <alignment horizontal="left" vertical="center"/>
    </xf>
    <xf numFmtId="0" fontId="7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"/>
  <sheetViews>
    <sheetView zoomScaleNormal="100" workbookViewId="0">
      <selection activeCell="B9" sqref="B9"/>
    </sheetView>
  </sheetViews>
  <sheetFormatPr baseColWidth="10" defaultColWidth="9.140625" defaultRowHeight="15" x14ac:dyDescent="0.25"/>
  <cols>
    <col min="1" max="1" width="85" style="1" customWidth="1"/>
    <col min="2" max="2" width="18.140625" style="2" bestFit="1" customWidth="1"/>
    <col min="3" max="1025" width="8.5703125" customWidth="1"/>
  </cols>
  <sheetData>
    <row r="1" spans="1:1024" x14ac:dyDescent="0.25">
      <c r="A1" s="3" t="s">
        <v>0</v>
      </c>
      <c r="B1" s="4" t="s">
        <v>1</v>
      </c>
    </row>
    <row r="2" spans="1:1024" x14ac:dyDescent="0.25">
      <c r="A2" s="3" t="s">
        <v>2</v>
      </c>
      <c r="B2" s="5" t="s">
        <v>135</v>
      </c>
    </row>
    <row r="3" spans="1:1024" x14ac:dyDescent="0.25">
      <c r="A3" s="3" t="s">
        <v>3</v>
      </c>
      <c r="B3" s="5" t="s">
        <v>67</v>
      </c>
    </row>
    <row r="4" spans="1:1024" x14ac:dyDescent="0.25">
      <c r="A4" s="3" t="s">
        <v>4</v>
      </c>
      <c r="B4" s="5" t="s">
        <v>5</v>
      </c>
    </row>
    <row r="5" spans="1:1024" x14ac:dyDescent="0.25">
      <c r="A5" s="3" t="s">
        <v>6</v>
      </c>
      <c r="B5" s="5" t="s">
        <v>7</v>
      </c>
    </row>
    <row r="6" spans="1:1024" s="6" customFormat="1" x14ac:dyDescent="0.25">
      <c r="A6" s="3" t="s">
        <v>8</v>
      </c>
      <c r="B6" s="24" t="s">
        <v>68</v>
      </c>
      <c r="D6"/>
      <c r="F6"/>
      <c r="H6"/>
      <c r="J6"/>
      <c r="L6"/>
      <c r="N6"/>
      <c r="P6"/>
      <c r="R6"/>
      <c r="T6"/>
      <c r="V6"/>
      <c r="X6"/>
      <c r="Z6"/>
      <c r="AB6"/>
      <c r="AD6"/>
      <c r="AF6"/>
      <c r="AH6"/>
      <c r="AJ6"/>
      <c r="AL6"/>
      <c r="AN6"/>
      <c r="AP6"/>
      <c r="AR6"/>
      <c r="AT6"/>
      <c r="AV6"/>
      <c r="AX6"/>
      <c r="AZ6"/>
      <c r="BB6"/>
      <c r="BD6"/>
      <c r="BF6"/>
      <c r="BH6"/>
      <c r="BJ6"/>
      <c r="BL6"/>
      <c r="BN6"/>
      <c r="BP6"/>
      <c r="BR6"/>
      <c r="BT6"/>
      <c r="BV6"/>
      <c r="BX6"/>
      <c r="BZ6"/>
      <c r="CB6"/>
      <c r="CD6"/>
      <c r="CF6"/>
      <c r="CH6"/>
      <c r="CJ6"/>
      <c r="CL6"/>
      <c r="CN6"/>
      <c r="CP6"/>
      <c r="CR6"/>
      <c r="CT6"/>
      <c r="CV6"/>
      <c r="CX6"/>
      <c r="CZ6"/>
      <c r="DB6"/>
      <c r="DD6"/>
      <c r="DF6"/>
      <c r="DH6"/>
      <c r="DJ6"/>
      <c r="DL6"/>
      <c r="DN6"/>
      <c r="DP6"/>
      <c r="DR6"/>
      <c r="DT6"/>
      <c r="DV6"/>
      <c r="DX6"/>
      <c r="DZ6"/>
      <c r="EB6"/>
      <c r="ED6"/>
      <c r="EF6"/>
      <c r="EH6"/>
      <c r="EJ6"/>
      <c r="EL6"/>
      <c r="EN6"/>
      <c r="EP6"/>
      <c r="ER6"/>
      <c r="ET6"/>
      <c r="EV6"/>
      <c r="EX6"/>
      <c r="EZ6"/>
      <c r="FB6"/>
      <c r="FD6"/>
      <c r="FF6"/>
      <c r="FH6"/>
      <c r="FJ6"/>
      <c r="FL6"/>
      <c r="FN6"/>
      <c r="FP6"/>
      <c r="FR6"/>
      <c r="FT6"/>
      <c r="FV6"/>
      <c r="FX6"/>
      <c r="FZ6"/>
      <c r="GB6"/>
      <c r="GD6"/>
      <c r="GF6"/>
      <c r="GH6"/>
      <c r="GJ6"/>
      <c r="GL6"/>
      <c r="GN6"/>
      <c r="GP6"/>
      <c r="GR6"/>
      <c r="GT6"/>
      <c r="GV6"/>
      <c r="GX6"/>
      <c r="GZ6"/>
      <c r="HB6"/>
      <c r="HD6"/>
      <c r="HF6"/>
      <c r="HH6"/>
      <c r="HJ6"/>
      <c r="HL6"/>
      <c r="HN6"/>
      <c r="HP6"/>
      <c r="HR6"/>
      <c r="HT6"/>
      <c r="HV6"/>
      <c r="HX6"/>
      <c r="HZ6"/>
      <c r="IB6"/>
      <c r="ID6"/>
      <c r="IF6"/>
      <c r="IH6"/>
      <c r="IJ6"/>
      <c r="IL6"/>
      <c r="IN6"/>
      <c r="IP6"/>
      <c r="IR6"/>
      <c r="IT6"/>
      <c r="IV6"/>
      <c r="IX6"/>
      <c r="IZ6"/>
      <c r="JB6"/>
      <c r="JD6"/>
      <c r="JF6"/>
      <c r="JH6"/>
      <c r="JJ6"/>
      <c r="JL6"/>
      <c r="JN6"/>
      <c r="JP6"/>
      <c r="JR6"/>
      <c r="JT6"/>
      <c r="JV6"/>
      <c r="JX6"/>
      <c r="JZ6"/>
      <c r="KB6"/>
      <c r="KD6"/>
      <c r="KF6"/>
      <c r="KH6"/>
      <c r="KJ6"/>
      <c r="KL6"/>
      <c r="KN6"/>
      <c r="KP6"/>
      <c r="KR6"/>
      <c r="KT6"/>
      <c r="KV6"/>
      <c r="KX6"/>
      <c r="KZ6"/>
      <c r="LB6"/>
      <c r="LD6"/>
      <c r="LF6"/>
      <c r="LH6"/>
      <c r="LJ6"/>
      <c r="LL6"/>
      <c r="LN6"/>
      <c r="LP6"/>
      <c r="LR6"/>
      <c r="LT6"/>
      <c r="LV6"/>
      <c r="LX6"/>
      <c r="LZ6"/>
      <c r="MB6"/>
      <c r="MD6"/>
      <c r="MF6"/>
      <c r="MH6"/>
      <c r="MJ6"/>
      <c r="ML6"/>
      <c r="MN6"/>
      <c r="MP6"/>
      <c r="MR6"/>
      <c r="MT6"/>
      <c r="MV6"/>
      <c r="MX6"/>
      <c r="MZ6"/>
      <c r="NB6"/>
      <c r="ND6"/>
      <c r="NF6"/>
      <c r="NH6"/>
      <c r="NJ6"/>
      <c r="NL6"/>
      <c r="NN6"/>
      <c r="NP6"/>
      <c r="NR6"/>
      <c r="NT6"/>
      <c r="NV6"/>
      <c r="NX6"/>
      <c r="NZ6"/>
      <c r="OB6"/>
      <c r="OD6"/>
      <c r="OF6"/>
      <c r="OH6"/>
      <c r="OJ6"/>
      <c r="OL6"/>
      <c r="ON6"/>
      <c r="OP6"/>
      <c r="OR6"/>
      <c r="OT6"/>
      <c r="OV6"/>
      <c r="OX6"/>
      <c r="OZ6"/>
      <c r="PB6"/>
      <c r="PD6"/>
      <c r="PF6"/>
      <c r="PH6"/>
      <c r="PJ6"/>
      <c r="PL6"/>
      <c r="PN6"/>
      <c r="PP6"/>
      <c r="PR6"/>
      <c r="PT6"/>
      <c r="PV6"/>
      <c r="PX6"/>
      <c r="PZ6"/>
      <c r="QB6"/>
      <c r="QD6"/>
      <c r="QF6"/>
      <c r="QH6"/>
      <c r="QJ6"/>
      <c r="QL6"/>
      <c r="QN6"/>
      <c r="QP6"/>
      <c r="QR6"/>
      <c r="QT6"/>
      <c r="QV6"/>
      <c r="QX6"/>
      <c r="QZ6"/>
      <c r="RB6"/>
      <c r="RD6"/>
      <c r="RF6"/>
      <c r="RH6"/>
      <c r="RJ6"/>
      <c r="RL6"/>
      <c r="RN6"/>
      <c r="RP6"/>
      <c r="RR6"/>
      <c r="RT6"/>
      <c r="RV6"/>
      <c r="RX6"/>
      <c r="RZ6"/>
      <c r="SB6"/>
      <c r="SD6"/>
      <c r="SF6"/>
      <c r="SH6"/>
      <c r="SJ6"/>
      <c r="SL6"/>
      <c r="SN6"/>
      <c r="SP6"/>
      <c r="SR6"/>
      <c r="ST6"/>
      <c r="SV6"/>
      <c r="SX6"/>
      <c r="SZ6"/>
      <c r="TB6"/>
      <c r="TD6"/>
      <c r="TF6"/>
      <c r="TH6"/>
      <c r="TJ6"/>
      <c r="TL6"/>
      <c r="TN6"/>
      <c r="TP6"/>
      <c r="TR6"/>
      <c r="TT6"/>
      <c r="TV6"/>
      <c r="TX6"/>
      <c r="TZ6"/>
      <c r="UB6"/>
      <c r="UD6"/>
      <c r="UF6"/>
      <c r="UH6"/>
      <c r="UJ6"/>
      <c r="UL6"/>
      <c r="UN6"/>
      <c r="UP6"/>
      <c r="UR6"/>
      <c r="UT6"/>
      <c r="UV6"/>
      <c r="UX6"/>
      <c r="UZ6"/>
      <c r="VB6"/>
      <c r="VD6"/>
      <c r="VF6"/>
      <c r="VH6"/>
      <c r="VJ6"/>
      <c r="VL6"/>
      <c r="VN6"/>
      <c r="VP6"/>
      <c r="VR6"/>
      <c r="VT6"/>
      <c r="VV6"/>
      <c r="VX6"/>
      <c r="VZ6"/>
      <c r="WB6"/>
      <c r="WD6"/>
      <c r="WF6"/>
      <c r="WH6"/>
      <c r="WJ6"/>
      <c r="WL6"/>
      <c r="WN6"/>
      <c r="WP6"/>
      <c r="WR6"/>
      <c r="WT6"/>
      <c r="WV6"/>
      <c r="WX6"/>
      <c r="WZ6"/>
      <c r="XB6"/>
      <c r="XD6"/>
      <c r="XF6"/>
      <c r="XH6"/>
      <c r="XJ6"/>
      <c r="XL6"/>
      <c r="XN6"/>
      <c r="XP6"/>
      <c r="XR6"/>
      <c r="XT6"/>
      <c r="XV6"/>
      <c r="XX6"/>
      <c r="XZ6"/>
      <c r="YB6"/>
      <c r="YD6"/>
      <c r="YF6"/>
      <c r="YH6"/>
      <c r="YJ6"/>
      <c r="YL6"/>
      <c r="YN6"/>
      <c r="YP6"/>
      <c r="YR6"/>
      <c r="YT6"/>
      <c r="YV6"/>
      <c r="YX6"/>
      <c r="YZ6"/>
      <c r="ZB6"/>
      <c r="ZD6"/>
      <c r="ZF6"/>
      <c r="ZH6"/>
      <c r="ZJ6"/>
      <c r="ZL6"/>
      <c r="ZN6"/>
      <c r="ZP6"/>
      <c r="ZR6"/>
      <c r="ZT6"/>
      <c r="ZV6"/>
      <c r="ZX6"/>
      <c r="ZZ6"/>
      <c r="AAB6"/>
      <c r="AAD6"/>
      <c r="AAF6"/>
      <c r="AAH6"/>
      <c r="AAJ6"/>
      <c r="AAL6"/>
      <c r="AAN6"/>
      <c r="AAP6"/>
      <c r="AAR6"/>
      <c r="AAT6"/>
      <c r="AAV6"/>
      <c r="AAX6"/>
      <c r="AAZ6"/>
      <c r="ABB6"/>
      <c r="ABD6"/>
      <c r="ABF6"/>
      <c r="ABH6"/>
      <c r="ABJ6"/>
      <c r="ABL6"/>
      <c r="ABN6"/>
      <c r="ABP6"/>
      <c r="ABR6"/>
      <c r="ABT6"/>
      <c r="ABV6"/>
      <c r="ABX6"/>
      <c r="ABZ6"/>
      <c r="ACB6"/>
      <c r="ACD6"/>
      <c r="ACF6"/>
      <c r="ACH6"/>
      <c r="ACJ6"/>
      <c r="ACL6"/>
      <c r="ACN6"/>
      <c r="ACP6"/>
      <c r="ACR6"/>
      <c r="ACT6"/>
      <c r="ACV6"/>
      <c r="ACX6"/>
      <c r="ACZ6"/>
      <c r="ADB6"/>
      <c r="ADD6"/>
      <c r="ADF6"/>
      <c r="ADH6"/>
      <c r="ADJ6"/>
      <c r="ADL6"/>
      <c r="ADN6"/>
      <c r="ADP6"/>
      <c r="ADR6"/>
      <c r="ADT6"/>
      <c r="ADV6"/>
      <c r="ADX6"/>
      <c r="ADZ6"/>
      <c r="AEB6"/>
      <c r="AED6"/>
      <c r="AEF6"/>
      <c r="AEH6"/>
      <c r="AEJ6"/>
      <c r="AEL6"/>
      <c r="AEN6"/>
      <c r="AEP6"/>
      <c r="AER6"/>
      <c r="AET6"/>
      <c r="AEV6"/>
      <c r="AEX6"/>
      <c r="AEZ6"/>
      <c r="AFB6"/>
      <c r="AFD6"/>
      <c r="AFF6"/>
      <c r="AFH6"/>
      <c r="AFJ6"/>
      <c r="AFL6"/>
      <c r="AFN6"/>
      <c r="AFP6"/>
      <c r="AFR6"/>
      <c r="AFT6"/>
      <c r="AFV6"/>
      <c r="AFX6"/>
      <c r="AFZ6"/>
      <c r="AGB6"/>
      <c r="AGD6"/>
      <c r="AGF6"/>
      <c r="AGH6"/>
      <c r="AGJ6"/>
      <c r="AGL6"/>
      <c r="AGN6"/>
      <c r="AGP6"/>
      <c r="AGR6"/>
      <c r="AGT6"/>
      <c r="AGV6"/>
      <c r="AGX6"/>
      <c r="AGZ6"/>
      <c r="AHB6"/>
      <c r="AHD6"/>
      <c r="AHF6"/>
      <c r="AHH6"/>
      <c r="AHJ6"/>
      <c r="AHL6"/>
      <c r="AHN6"/>
      <c r="AHP6"/>
      <c r="AHR6"/>
      <c r="AHT6"/>
      <c r="AHV6"/>
      <c r="AHX6"/>
      <c r="AHZ6"/>
      <c r="AIB6"/>
      <c r="AID6"/>
      <c r="AIF6"/>
      <c r="AIH6"/>
      <c r="AIJ6"/>
      <c r="AIL6"/>
      <c r="AIN6"/>
      <c r="AIP6"/>
      <c r="AIR6"/>
      <c r="AIT6"/>
      <c r="AIV6"/>
      <c r="AIX6"/>
      <c r="AIZ6"/>
      <c r="AJB6"/>
      <c r="AJD6"/>
      <c r="AJF6"/>
      <c r="AJH6"/>
      <c r="AJJ6"/>
      <c r="AJL6"/>
      <c r="AJN6"/>
      <c r="AJP6"/>
      <c r="AJR6"/>
      <c r="AJT6"/>
      <c r="AJV6"/>
      <c r="AJX6"/>
      <c r="AJZ6"/>
      <c r="AKB6"/>
      <c r="AKD6"/>
      <c r="AKF6"/>
      <c r="AKH6"/>
      <c r="AKJ6"/>
      <c r="AKL6"/>
      <c r="AKN6"/>
      <c r="AKP6"/>
      <c r="AKR6"/>
      <c r="AKT6"/>
      <c r="AKV6"/>
      <c r="AKX6"/>
      <c r="AKZ6"/>
      <c r="ALB6"/>
      <c r="ALD6"/>
      <c r="ALF6"/>
      <c r="ALH6"/>
      <c r="ALJ6"/>
      <c r="ALL6"/>
      <c r="ALN6"/>
      <c r="ALP6"/>
      <c r="ALR6"/>
      <c r="ALT6"/>
      <c r="ALV6"/>
      <c r="ALX6"/>
      <c r="ALZ6"/>
      <c r="AMB6"/>
      <c r="AMD6"/>
      <c r="AMF6"/>
      <c r="AMH6"/>
      <c r="AMJ6"/>
    </row>
    <row r="7" spans="1:1024" s="6" customFormat="1" x14ac:dyDescent="0.25">
      <c r="A7" s="3" t="s">
        <v>9</v>
      </c>
      <c r="B7" s="24" t="s">
        <v>68</v>
      </c>
      <c r="D7"/>
      <c r="F7"/>
      <c r="H7"/>
      <c r="J7"/>
      <c r="L7"/>
      <c r="N7"/>
      <c r="P7"/>
      <c r="R7"/>
      <c r="T7"/>
      <c r="V7"/>
      <c r="X7"/>
      <c r="Z7"/>
      <c r="AB7"/>
      <c r="AD7"/>
      <c r="AF7"/>
      <c r="AH7"/>
      <c r="AJ7"/>
      <c r="AL7"/>
      <c r="AN7"/>
      <c r="AP7"/>
      <c r="AR7"/>
      <c r="AT7"/>
      <c r="AV7"/>
      <c r="AX7"/>
      <c r="AZ7"/>
      <c r="BB7"/>
      <c r="BD7"/>
      <c r="BF7"/>
      <c r="BH7"/>
      <c r="BJ7"/>
      <c r="BL7"/>
      <c r="BN7"/>
      <c r="BP7"/>
      <c r="BR7"/>
      <c r="BT7"/>
      <c r="BV7"/>
      <c r="BX7"/>
      <c r="BZ7"/>
      <c r="CB7"/>
      <c r="CD7"/>
      <c r="CF7"/>
      <c r="CH7"/>
      <c r="CJ7"/>
      <c r="CL7"/>
      <c r="CN7"/>
      <c r="CP7"/>
      <c r="CR7"/>
      <c r="CT7"/>
      <c r="CV7"/>
      <c r="CX7"/>
      <c r="CZ7"/>
      <c r="DB7"/>
      <c r="DD7"/>
      <c r="DF7"/>
      <c r="DH7"/>
      <c r="DJ7"/>
      <c r="DL7"/>
      <c r="DN7"/>
      <c r="DP7"/>
      <c r="DR7"/>
      <c r="DT7"/>
      <c r="DV7"/>
      <c r="DX7"/>
      <c r="DZ7"/>
      <c r="EB7"/>
      <c r="ED7"/>
      <c r="EF7"/>
      <c r="EH7"/>
      <c r="EJ7"/>
      <c r="EL7"/>
      <c r="EN7"/>
      <c r="EP7"/>
      <c r="ER7"/>
      <c r="ET7"/>
      <c r="EV7"/>
      <c r="EX7"/>
      <c r="EZ7"/>
      <c r="FB7"/>
      <c r="FD7"/>
      <c r="FF7"/>
      <c r="FH7"/>
      <c r="FJ7"/>
      <c r="FL7"/>
      <c r="FN7"/>
      <c r="FP7"/>
      <c r="FR7"/>
      <c r="FT7"/>
      <c r="FV7"/>
      <c r="FX7"/>
      <c r="FZ7"/>
      <c r="GB7"/>
      <c r="GD7"/>
      <c r="GF7"/>
      <c r="GH7"/>
      <c r="GJ7"/>
      <c r="GL7"/>
      <c r="GN7"/>
      <c r="GP7"/>
      <c r="GR7"/>
      <c r="GT7"/>
      <c r="GV7"/>
      <c r="GX7"/>
      <c r="GZ7"/>
      <c r="HB7"/>
      <c r="HD7"/>
      <c r="HF7"/>
      <c r="HH7"/>
      <c r="HJ7"/>
      <c r="HL7"/>
      <c r="HN7"/>
      <c r="HP7"/>
      <c r="HR7"/>
      <c r="HT7"/>
      <c r="HV7"/>
      <c r="HX7"/>
      <c r="HZ7"/>
      <c r="IB7"/>
      <c r="ID7"/>
      <c r="IF7"/>
      <c r="IH7"/>
      <c r="IJ7"/>
      <c r="IL7"/>
      <c r="IN7"/>
      <c r="IP7"/>
      <c r="IR7"/>
      <c r="IT7"/>
      <c r="IV7"/>
      <c r="IX7"/>
      <c r="IZ7"/>
      <c r="JB7"/>
      <c r="JD7"/>
      <c r="JF7"/>
      <c r="JH7"/>
      <c r="JJ7"/>
      <c r="JL7"/>
      <c r="JN7"/>
      <c r="JP7"/>
      <c r="JR7"/>
      <c r="JT7"/>
      <c r="JV7"/>
      <c r="JX7"/>
      <c r="JZ7"/>
      <c r="KB7"/>
      <c r="KD7"/>
      <c r="KF7"/>
      <c r="KH7"/>
      <c r="KJ7"/>
      <c r="KL7"/>
      <c r="KN7"/>
      <c r="KP7"/>
      <c r="KR7"/>
      <c r="KT7"/>
      <c r="KV7"/>
      <c r="KX7"/>
      <c r="KZ7"/>
      <c r="LB7"/>
      <c r="LD7"/>
      <c r="LF7"/>
      <c r="LH7"/>
      <c r="LJ7"/>
      <c r="LL7"/>
      <c r="LN7"/>
      <c r="LP7"/>
      <c r="LR7"/>
      <c r="LT7"/>
      <c r="LV7"/>
      <c r="LX7"/>
      <c r="LZ7"/>
      <c r="MB7"/>
      <c r="MD7"/>
      <c r="MF7"/>
      <c r="MH7"/>
      <c r="MJ7"/>
      <c r="ML7"/>
      <c r="MN7"/>
      <c r="MP7"/>
      <c r="MR7"/>
      <c r="MT7"/>
      <c r="MV7"/>
      <c r="MX7"/>
      <c r="MZ7"/>
      <c r="NB7"/>
      <c r="ND7"/>
      <c r="NF7"/>
      <c r="NH7"/>
      <c r="NJ7"/>
      <c r="NL7"/>
      <c r="NN7"/>
      <c r="NP7"/>
      <c r="NR7"/>
      <c r="NT7"/>
      <c r="NV7"/>
      <c r="NX7"/>
      <c r="NZ7"/>
      <c r="OB7"/>
      <c r="OD7"/>
      <c r="OF7"/>
      <c r="OH7"/>
      <c r="OJ7"/>
      <c r="OL7"/>
      <c r="ON7"/>
      <c r="OP7"/>
      <c r="OR7"/>
      <c r="OT7"/>
      <c r="OV7"/>
      <c r="OX7"/>
      <c r="OZ7"/>
      <c r="PB7"/>
      <c r="PD7"/>
      <c r="PF7"/>
      <c r="PH7"/>
      <c r="PJ7"/>
      <c r="PL7"/>
      <c r="PN7"/>
      <c r="PP7"/>
      <c r="PR7"/>
      <c r="PT7"/>
      <c r="PV7"/>
      <c r="PX7"/>
      <c r="PZ7"/>
      <c r="QB7"/>
      <c r="QD7"/>
      <c r="QF7"/>
      <c r="QH7"/>
      <c r="QJ7"/>
      <c r="QL7"/>
      <c r="QN7"/>
      <c r="QP7"/>
      <c r="QR7"/>
      <c r="QT7"/>
      <c r="QV7"/>
      <c r="QX7"/>
      <c r="QZ7"/>
      <c r="RB7"/>
      <c r="RD7"/>
      <c r="RF7"/>
      <c r="RH7"/>
      <c r="RJ7"/>
      <c r="RL7"/>
      <c r="RN7"/>
      <c r="RP7"/>
      <c r="RR7"/>
      <c r="RT7"/>
      <c r="RV7"/>
      <c r="RX7"/>
      <c r="RZ7"/>
      <c r="SB7"/>
      <c r="SD7"/>
      <c r="SF7"/>
      <c r="SH7"/>
      <c r="SJ7"/>
      <c r="SL7"/>
      <c r="SN7"/>
      <c r="SP7"/>
      <c r="SR7"/>
      <c r="ST7"/>
      <c r="SV7"/>
      <c r="SX7"/>
      <c r="SZ7"/>
      <c r="TB7"/>
      <c r="TD7"/>
      <c r="TF7"/>
      <c r="TH7"/>
      <c r="TJ7"/>
      <c r="TL7"/>
      <c r="TN7"/>
      <c r="TP7"/>
      <c r="TR7"/>
      <c r="TT7"/>
      <c r="TV7"/>
      <c r="TX7"/>
      <c r="TZ7"/>
      <c r="UB7"/>
      <c r="UD7"/>
      <c r="UF7"/>
      <c r="UH7"/>
      <c r="UJ7"/>
      <c r="UL7"/>
      <c r="UN7"/>
      <c r="UP7"/>
      <c r="UR7"/>
      <c r="UT7"/>
      <c r="UV7"/>
      <c r="UX7"/>
      <c r="UZ7"/>
      <c r="VB7"/>
      <c r="VD7"/>
      <c r="VF7"/>
      <c r="VH7"/>
      <c r="VJ7"/>
      <c r="VL7"/>
      <c r="VN7"/>
      <c r="VP7"/>
      <c r="VR7"/>
      <c r="VT7"/>
      <c r="VV7"/>
      <c r="VX7"/>
      <c r="VZ7"/>
      <c r="WB7"/>
      <c r="WD7"/>
      <c r="WF7"/>
      <c r="WH7"/>
      <c r="WJ7"/>
      <c r="WL7"/>
      <c r="WN7"/>
      <c r="WP7"/>
      <c r="WR7"/>
      <c r="WT7"/>
      <c r="WV7"/>
      <c r="WX7"/>
      <c r="WZ7"/>
      <c r="XB7"/>
      <c r="XD7"/>
      <c r="XF7"/>
      <c r="XH7"/>
      <c r="XJ7"/>
      <c r="XL7"/>
      <c r="XN7"/>
      <c r="XP7"/>
      <c r="XR7"/>
      <c r="XT7"/>
      <c r="XV7"/>
      <c r="XX7"/>
      <c r="XZ7"/>
      <c r="YB7"/>
      <c r="YD7"/>
      <c r="YF7"/>
      <c r="YH7"/>
      <c r="YJ7"/>
      <c r="YL7"/>
      <c r="YN7"/>
      <c r="YP7"/>
      <c r="YR7"/>
      <c r="YT7"/>
      <c r="YV7"/>
      <c r="YX7"/>
      <c r="YZ7"/>
      <c r="ZB7"/>
      <c r="ZD7"/>
      <c r="ZF7"/>
      <c r="ZH7"/>
      <c r="ZJ7"/>
      <c r="ZL7"/>
      <c r="ZN7"/>
      <c r="ZP7"/>
      <c r="ZR7"/>
      <c r="ZT7"/>
      <c r="ZV7"/>
      <c r="ZX7"/>
      <c r="ZZ7"/>
      <c r="AAB7"/>
      <c r="AAD7"/>
      <c r="AAF7"/>
      <c r="AAH7"/>
      <c r="AAJ7"/>
      <c r="AAL7"/>
      <c r="AAN7"/>
      <c r="AAP7"/>
      <c r="AAR7"/>
      <c r="AAT7"/>
      <c r="AAV7"/>
      <c r="AAX7"/>
      <c r="AAZ7"/>
      <c r="ABB7"/>
      <c r="ABD7"/>
      <c r="ABF7"/>
      <c r="ABH7"/>
      <c r="ABJ7"/>
      <c r="ABL7"/>
      <c r="ABN7"/>
      <c r="ABP7"/>
      <c r="ABR7"/>
      <c r="ABT7"/>
      <c r="ABV7"/>
      <c r="ABX7"/>
      <c r="ABZ7"/>
      <c r="ACB7"/>
      <c r="ACD7"/>
      <c r="ACF7"/>
      <c r="ACH7"/>
      <c r="ACJ7"/>
      <c r="ACL7"/>
      <c r="ACN7"/>
      <c r="ACP7"/>
      <c r="ACR7"/>
      <c r="ACT7"/>
      <c r="ACV7"/>
      <c r="ACX7"/>
      <c r="ACZ7"/>
      <c r="ADB7"/>
      <c r="ADD7"/>
      <c r="ADF7"/>
      <c r="ADH7"/>
      <c r="ADJ7"/>
      <c r="ADL7"/>
      <c r="ADN7"/>
      <c r="ADP7"/>
      <c r="ADR7"/>
      <c r="ADT7"/>
      <c r="ADV7"/>
      <c r="ADX7"/>
      <c r="ADZ7"/>
      <c r="AEB7"/>
      <c r="AED7"/>
      <c r="AEF7"/>
      <c r="AEH7"/>
      <c r="AEJ7"/>
      <c r="AEL7"/>
      <c r="AEN7"/>
      <c r="AEP7"/>
      <c r="AER7"/>
      <c r="AET7"/>
      <c r="AEV7"/>
      <c r="AEX7"/>
      <c r="AEZ7"/>
      <c r="AFB7"/>
      <c r="AFD7"/>
      <c r="AFF7"/>
      <c r="AFH7"/>
      <c r="AFJ7"/>
      <c r="AFL7"/>
      <c r="AFN7"/>
      <c r="AFP7"/>
      <c r="AFR7"/>
      <c r="AFT7"/>
      <c r="AFV7"/>
      <c r="AFX7"/>
      <c r="AFZ7"/>
      <c r="AGB7"/>
      <c r="AGD7"/>
      <c r="AGF7"/>
      <c r="AGH7"/>
      <c r="AGJ7"/>
      <c r="AGL7"/>
      <c r="AGN7"/>
      <c r="AGP7"/>
      <c r="AGR7"/>
      <c r="AGT7"/>
      <c r="AGV7"/>
      <c r="AGX7"/>
      <c r="AGZ7"/>
      <c r="AHB7"/>
      <c r="AHD7"/>
      <c r="AHF7"/>
      <c r="AHH7"/>
      <c r="AHJ7"/>
      <c r="AHL7"/>
      <c r="AHN7"/>
      <c r="AHP7"/>
      <c r="AHR7"/>
      <c r="AHT7"/>
      <c r="AHV7"/>
      <c r="AHX7"/>
      <c r="AHZ7"/>
      <c r="AIB7"/>
      <c r="AID7"/>
      <c r="AIF7"/>
      <c r="AIH7"/>
      <c r="AIJ7"/>
      <c r="AIL7"/>
      <c r="AIN7"/>
      <c r="AIP7"/>
      <c r="AIR7"/>
      <c r="AIT7"/>
      <c r="AIV7"/>
      <c r="AIX7"/>
      <c r="AIZ7"/>
      <c r="AJB7"/>
      <c r="AJD7"/>
      <c r="AJF7"/>
      <c r="AJH7"/>
      <c r="AJJ7"/>
      <c r="AJL7"/>
      <c r="AJN7"/>
      <c r="AJP7"/>
      <c r="AJR7"/>
      <c r="AJT7"/>
      <c r="AJV7"/>
      <c r="AJX7"/>
      <c r="AJZ7"/>
      <c r="AKB7"/>
      <c r="AKD7"/>
      <c r="AKF7"/>
      <c r="AKH7"/>
      <c r="AKJ7"/>
      <c r="AKL7"/>
      <c r="AKN7"/>
      <c r="AKP7"/>
      <c r="AKR7"/>
      <c r="AKT7"/>
      <c r="AKV7"/>
      <c r="AKX7"/>
      <c r="AKZ7"/>
      <c r="ALB7"/>
      <c r="ALD7"/>
      <c r="ALF7"/>
      <c r="ALH7"/>
      <c r="ALJ7"/>
      <c r="ALL7"/>
      <c r="ALN7"/>
      <c r="ALP7"/>
      <c r="ALR7"/>
      <c r="ALT7"/>
      <c r="ALV7"/>
      <c r="ALX7"/>
      <c r="ALZ7"/>
      <c r="AMB7"/>
      <c r="AMD7"/>
      <c r="AMF7"/>
      <c r="AMH7"/>
      <c r="AMJ7"/>
    </row>
    <row r="8" spans="1:1024" x14ac:dyDescent="0.25">
      <c r="A8" s="3" t="s">
        <v>10</v>
      </c>
      <c r="B8" s="24">
        <v>0</v>
      </c>
    </row>
    <row r="9" spans="1:1024" x14ac:dyDescent="0.25">
      <c r="A9" s="3" t="s">
        <v>11</v>
      </c>
      <c r="B9" s="24">
        <v>1</v>
      </c>
    </row>
    <row r="10" spans="1:1024" x14ac:dyDescent="0.25">
      <c r="A10" s="3" t="s">
        <v>12</v>
      </c>
      <c r="B10" s="24">
        <v>10</v>
      </c>
    </row>
    <row r="11" spans="1:1024" x14ac:dyDescent="0.25">
      <c r="A11" s="3" t="s">
        <v>13</v>
      </c>
      <c r="B11" s="24">
        <v>0</v>
      </c>
    </row>
    <row r="12" spans="1:1024" x14ac:dyDescent="0.25">
      <c r="A12" s="3" t="s">
        <v>14</v>
      </c>
      <c r="B12" s="24">
        <v>2</v>
      </c>
    </row>
    <row r="13" spans="1:1024" x14ac:dyDescent="0.25">
      <c r="A13" s="3" t="s">
        <v>15</v>
      </c>
      <c r="B13" s="24">
        <v>0</v>
      </c>
    </row>
    <row r="14" spans="1:1024" x14ac:dyDescent="0.25">
      <c r="A14" s="3" t="s">
        <v>16</v>
      </c>
      <c r="B14" s="24">
        <v>0.3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7"/>
  <sheetViews>
    <sheetView zoomScaleNormal="100" workbookViewId="0">
      <selection activeCell="I15" sqref="I15"/>
    </sheetView>
  </sheetViews>
  <sheetFormatPr baseColWidth="10" defaultColWidth="9.140625" defaultRowHeight="15" x14ac:dyDescent="0.25"/>
  <cols>
    <col min="1" max="1" width="16.85546875" style="2" customWidth="1"/>
    <col min="2" max="2" width="7.140625" style="2" customWidth="1"/>
    <col min="3" max="3" width="10.140625" style="2" customWidth="1"/>
    <col min="4" max="4" width="7.7109375" style="2" customWidth="1"/>
    <col min="5" max="5" width="7.140625" style="2" customWidth="1"/>
    <col min="6" max="6" width="10.140625" style="2" customWidth="1"/>
    <col min="7" max="7" width="7.7109375" style="2" customWidth="1"/>
    <col min="8" max="8" width="7.140625" style="2" customWidth="1"/>
    <col min="9" max="9" width="10.140625" style="2" customWidth="1"/>
    <col min="10" max="10" width="7.7109375" style="2" customWidth="1"/>
    <col min="11" max="11" width="7.140625" style="2" customWidth="1"/>
    <col min="12" max="12" width="10.140625" style="2" customWidth="1"/>
    <col min="13" max="13" width="7.7109375" style="2" customWidth="1"/>
    <col min="14" max="1022" width="8.5703125" customWidth="1"/>
  </cols>
  <sheetData>
    <row r="1" spans="1:13" x14ac:dyDescent="0.25">
      <c r="A1" s="11" t="s">
        <v>31</v>
      </c>
      <c r="B1" s="8" t="s">
        <v>122</v>
      </c>
      <c r="C1" s="8" t="s">
        <v>123</v>
      </c>
      <c r="D1" s="16" t="s">
        <v>124</v>
      </c>
      <c r="E1" s="21"/>
      <c r="F1" s="21"/>
      <c r="G1" s="21"/>
      <c r="H1" s="21"/>
      <c r="I1" s="21"/>
      <c r="J1" s="21"/>
      <c r="K1" s="21"/>
      <c r="L1" s="21"/>
      <c r="M1" s="21"/>
    </row>
    <row r="2" spans="1:13" x14ac:dyDescent="0.25">
      <c r="A2" s="2" t="s">
        <v>81</v>
      </c>
      <c r="B2">
        <v>0.99</v>
      </c>
      <c r="C2">
        <v>1</v>
      </c>
      <c r="D2">
        <v>1.01</v>
      </c>
      <c r="E2" s="15"/>
      <c r="F2" s="15"/>
      <c r="G2" s="15"/>
      <c r="H2" s="15"/>
      <c r="I2" s="15"/>
      <c r="J2" s="15"/>
      <c r="K2" s="15"/>
      <c r="L2" s="15"/>
      <c r="M2" s="15"/>
    </row>
    <row r="3" spans="1:13" x14ac:dyDescent="0.25">
      <c r="A3" s="2" t="s">
        <v>82</v>
      </c>
      <c r="B3">
        <v>0.99</v>
      </c>
      <c r="C3">
        <v>1</v>
      </c>
      <c r="D3">
        <v>1.01</v>
      </c>
      <c r="E3" s="15"/>
      <c r="F3" s="15"/>
      <c r="G3" s="15"/>
      <c r="H3" s="15"/>
      <c r="I3" s="15"/>
      <c r="J3" s="15"/>
      <c r="K3" s="15"/>
      <c r="L3" s="15"/>
      <c r="M3" s="15"/>
    </row>
    <row r="4" spans="1:13" x14ac:dyDescent="0.25">
      <c r="A4" s="2" t="s">
        <v>83</v>
      </c>
      <c r="B4">
        <v>0.99</v>
      </c>
      <c r="C4">
        <v>1</v>
      </c>
      <c r="D4">
        <v>1.01</v>
      </c>
      <c r="E4" s="15"/>
      <c r="F4" s="15"/>
      <c r="G4" s="15"/>
      <c r="H4" s="15"/>
      <c r="I4" s="15"/>
      <c r="J4" s="15"/>
      <c r="K4" s="15"/>
      <c r="L4" s="15"/>
      <c r="M4" s="15"/>
    </row>
    <row r="5" spans="1:13" x14ac:dyDescent="0.25">
      <c r="A5" s="2" t="s">
        <v>74</v>
      </c>
      <c r="B5">
        <v>0.99</v>
      </c>
      <c r="C5">
        <v>1</v>
      </c>
      <c r="D5">
        <v>1.01</v>
      </c>
    </row>
    <row r="6" spans="1:13" x14ac:dyDescent="0.25">
      <c r="A6" s="2" t="s">
        <v>75</v>
      </c>
      <c r="B6">
        <v>0.99</v>
      </c>
      <c r="C6">
        <v>1</v>
      </c>
      <c r="D6">
        <v>1.01</v>
      </c>
    </row>
    <row r="7" spans="1:13" x14ac:dyDescent="0.25">
      <c r="A7" s="2" t="s">
        <v>76</v>
      </c>
      <c r="B7">
        <v>0.99</v>
      </c>
      <c r="C7">
        <v>1</v>
      </c>
      <c r="D7">
        <v>1.01</v>
      </c>
    </row>
    <row r="8" spans="1:13" x14ac:dyDescent="0.25">
      <c r="A8" s="2" t="s">
        <v>77</v>
      </c>
      <c r="B8">
        <v>0.99</v>
      </c>
      <c r="C8">
        <v>1</v>
      </c>
      <c r="D8">
        <v>1.01</v>
      </c>
    </row>
    <row r="9" spans="1:13" x14ac:dyDescent="0.25">
      <c r="A9" s="2" t="s">
        <v>78</v>
      </c>
      <c r="B9">
        <v>0.99</v>
      </c>
      <c r="C9">
        <v>1</v>
      </c>
      <c r="D9">
        <v>1.01</v>
      </c>
    </row>
    <row r="10" spans="1:13" x14ac:dyDescent="0.25">
      <c r="A10" s="2" t="s">
        <v>84</v>
      </c>
      <c r="B10">
        <v>0.99</v>
      </c>
      <c r="C10">
        <v>1</v>
      </c>
      <c r="D10">
        <v>1.01</v>
      </c>
    </row>
    <row r="11" spans="1:13" x14ac:dyDescent="0.25">
      <c r="A11" s="2" t="s">
        <v>79</v>
      </c>
      <c r="B11">
        <v>0.99</v>
      </c>
      <c r="C11">
        <v>1</v>
      </c>
      <c r="D11">
        <v>1.01</v>
      </c>
    </row>
    <row r="12" spans="1:13" x14ac:dyDescent="0.25">
      <c r="A12" s="1" t="s">
        <v>43</v>
      </c>
      <c r="B12">
        <v>0.99</v>
      </c>
      <c r="C12">
        <v>1</v>
      </c>
      <c r="D12">
        <v>1.01</v>
      </c>
    </row>
    <row r="13" spans="1:13" x14ac:dyDescent="0.25">
      <c r="A13" s="1" t="s">
        <v>44</v>
      </c>
      <c r="B13">
        <v>0.99</v>
      </c>
      <c r="C13">
        <v>1</v>
      </c>
      <c r="D13">
        <v>1.01</v>
      </c>
    </row>
    <row r="14" spans="1:13" x14ac:dyDescent="0.25">
      <c r="A14" s="1" t="s">
        <v>45</v>
      </c>
      <c r="B14">
        <v>0.99</v>
      </c>
      <c r="C14">
        <v>1</v>
      </c>
      <c r="D14">
        <v>1.01</v>
      </c>
    </row>
    <row r="15" spans="1:13" x14ac:dyDescent="0.25">
      <c r="A15" s="1" t="s">
        <v>80</v>
      </c>
      <c r="B15">
        <v>0.99</v>
      </c>
      <c r="C15">
        <v>1</v>
      </c>
      <c r="D15">
        <v>1.01</v>
      </c>
    </row>
    <row r="16" spans="1:13" x14ac:dyDescent="0.25">
      <c r="A16" s="1" t="s">
        <v>85</v>
      </c>
      <c r="B16" s="23">
        <v>2.7659939999999999E-3</v>
      </c>
      <c r="C16" s="23">
        <v>2.7659939999999999E-3</v>
      </c>
      <c r="D16" s="23">
        <v>2.7659939999999999E-3</v>
      </c>
    </row>
    <row r="17" spans="1:4" x14ac:dyDescent="0.25">
      <c r="A17" s="1" t="s">
        <v>69</v>
      </c>
      <c r="B17" s="23">
        <f>1.63263*10^-5</f>
        <v>1.6326300000000003E-5</v>
      </c>
      <c r="C17" s="23">
        <f>1.63263*10^-5</f>
        <v>1.6326300000000003E-5</v>
      </c>
      <c r="D17" s="23">
        <f>1.63263*10^-5</f>
        <v>1.6326300000000003E-5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1"/>
  <sheetViews>
    <sheetView topLeftCell="A3" zoomScaleNormal="100" workbookViewId="0">
      <selection activeCell="C27" sqref="C27"/>
    </sheetView>
  </sheetViews>
  <sheetFormatPr baseColWidth="10" defaultColWidth="9.140625" defaultRowHeight="15" x14ac:dyDescent="0.25"/>
  <cols>
    <col min="1" max="1" width="11.7109375" style="2" customWidth="1"/>
    <col min="2" max="2" width="7.140625" style="2" customWidth="1"/>
    <col min="3" max="3" width="10.140625" style="2" customWidth="1"/>
    <col min="4" max="4" width="7.7109375" style="2" customWidth="1"/>
    <col min="5" max="5" width="7.140625" style="2" customWidth="1"/>
    <col min="6" max="6" width="10.140625" style="2" customWidth="1"/>
    <col min="7" max="7" width="7.7109375" style="2" customWidth="1"/>
    <col min="8" max="8" width="7.140625" style="2" customWidth="1"/>
    <col min="9" max="9" width="10.140625" style="2" customWidth="1"/>
    <col min="10" max="10" width="7.7109375" style="2" customWidth="1"/>
    <col min="11" max="11" width="7.140625" style="2" customWidth="1"/>
    <col min="12" max="12" width="10.140625" style="2" customWidth="1"/>
    <col min="13" max="13" width="7.7109375" style="2" customWidth="1"/>
    <col min="14" max="1022" width="8.5703125" customWidth="1"/>
  </cols>
  <sheetData>
    <row r="1" spans="1:13" x14ac:dyDescent="0.25">
      <c r="A1" s="11" t="s">
        <v>24</v>
      </c>
      <c r="B1" s="8" t="s">
        <v>122</v>
      </c>
      <c r="C1" s="8" t="s">
        <v>123</v>
      </c>
      <c r="D1" s="16" t="s">
        <v>124</v>
      </c>
      <c r="E1" s="21"/>
      <c r="F1" s="21"/>
      <c r="G1" s="21"/>
      <c r="H1" s="21"/>
      <c r="I1" s="21"/>
      <c r="J1" s="21"/>
      <c r="K1" s="21"/>
      <c r="L1" s="21"/>
      <c r="M1" s="21"/>
    </row>
    <row r="2" spans="1:13" x14ac:dyDescent="0.25">
      <c r="A2" s="2" t="s">
        <v>86</v>
      </c>
      <c r="B2">
        <v>0.99</v>
      </c>
      <c r="C2">
        <v>1</v>
      </c>
      <c r="D2">
        <v>1.01</v>
      </c>
      <c r="E2" s="15"/>
      <c r="F2" s="15"/>
      <c r="G2" s="15"/>
      <c r="H2" s="15"/>
      <c r="I2" s="15"/>
      <c r="J2" s="15"/>
      <c r="K2" s="15"/>
      <c r="L2" s="15"/>
      <c r="M2" s="15"/>
    </row>
    <row r="3" spans="1:13" x14ac:dyDescent="0.25">
      <c r="A3" s="2" t="s">
        <v>87</v>
      </c>
      <c r="B3">
        <v>0.99</v>
      </c>
      <c r="C3">
        <v>1</v>
      </c>
      <c r="D3">
        <v>1.01</v>
      </c>
      <c r="E3" s="15"/>
      <c r="F3" s="15"/>
      <c r="G3" s="15"/>
      <c r="H3" s="15"/>
      <c r="I3" s="15"/>
      <c r="J3" s="15"/>
      <c r="K3" s="15"/>
      <c r="L3" s="15"/>
      <c r="M3" s="15"/>
    </row>
    <row r="4" spans="1:13" x14ac:dyDescent="0.25">
      <c r="A4" s="2" t="s">
        <v>88</v>
      </c>
      <c r="B4">
        <v>0.99</v>
      </c>
      <c r="C4">
        <v>1</v>
      </c>
      <c r="D4">
        <v>1.01</v>
      </c>
      <c r="E4" s="15"/>
      <c r="F4" s="15"/>
      <c r="G4" s="15"/>
      <c r="H4" s="15"/>
      <c r="I4" s="15"/>
      <c r="J4" s="15"/>
      <c r="K4" s="15"/>
      <c r="L4" s="15"/>
      <c r="M4" s="15"/>
    </row>
    <row r="5" spans="1:13" x14ac:dyDescent="0.25">
      <c r="A5" s="2" t="s">
        <v>89</v>
      </c>
      <c r="B5">
        <v>0.99</v>
      </c>
      <c r="C5">
        <v>1</v>
      </c>
      <c r="D5">
        <v>1.01</v>
      </c>
      <c r="E5" s="15"/>
      <c r="F5" s="15"/>
      <c r="G5" s="15"/>
      <c r="H5" s="15"/>
      <c r="I5" s="15"/>
      <c r="J5" s="15"/>
      <c r="K5" s="15"/>
      <c r="L5" s="15"/>
      <c r="M5" s="15"/>
    </row>
    <row r="6" spans="1:13" x14ac:dyDescent="0.25">
      <c r="A6" s="2" t="s">
        <v>90</v>
      </c>
      <c r="B6">
        <v>0.99</v>
      </c>
      <c r="C6">
        <v>1</v>
      </c>
      <c r="D6">
        <v>1.01</v>
      </c>
      <c r="E6" s="15"/>
      <c r="F6" s="15"/>
      <c r="G6" s="15"/>
      <c r="H6" s="15"/>
      <c r="I6" s="15"/>
      <c r="J6" s="15"/>
      <c r="K6" s="15"/>
      <c r="L6" s="15"/>
      <c r="M6" s="15"/>
    </row>
    <row r="7" spans="1:13" x14ac:dyDescent="0.25">
      <c r="A7" s="2" t="s">
        <v>102</v>
      </c>
      <c r="B7">
        <v>0.99</v>
      </c>
      <c r="C7">
        <v>1</v>
      </c>
      <c r="D7">
        <v>1.01</v>
      </c>
      <c r="E7" s="15"/>
      <c r="F7" s="15"/>
      <c r="G7" s="15"/>
      <c r="H7" s="15"/>
      <c r="I7" s="15"/>
      <c r="J7" s="15"/>
      <c r="K7" s="15"/>
      <c r="L7" s="15"/>
      <c r="M7" s="15"/>
    </row>
    <row r="8" spans="1:13" x14ac:dyDescent="0.25">
      <c r="A8" s="2" t="s">
        <v>91</v>
      </c>
      <c r="B8">
        <v>0.99</v>
      </c>
      <c r="C8">
        <v>1</v>
      </c>
      <c r="D8">
        <v>1.01</v>
      </c>
      <c r="E8" s="15"/>
      <c r="F8" s="15"/>
      <c r="G8" s="15"/>
      <c r="H8" s="15"/>
      <c r="I8" s="15"/>
      <c r="J8" s="15"/>
      <c r="K8" s="15"/>
      <c r="L8" s="15"/>
      <c r="M8" s="15"/>
    </row>
    <row r="9" spans="1:13" x14ac:dyDescent="0.25">
      <c r="A9" s="2" t="s">
        <v>92</v>
      </c>
      <c r="B9">
        <v>0.99</v>
      </c>
      <c r="C9">
        <v>1</v>
      </c>
      <c r="D9">
        <v>1.01</v>
      </c>
      <c r="E9" s="15"/>
      <c r="F9" s="15"/>
      <c r="G9" s="15"/>
      <c r="H9" s="15"/>
      <c r="I9" s="15"/>
      <c r="J9" s="15"/>
      <c r="K9" s="15"/>
      <c r="L9" s="15"/>
      <c r="M9" s="15"/>
    </row>
    <row r="10" spans="1:13" x14ac:dyDescent="0.25">
      <c r="A10" s="2" t="s">
        <v>93</v>
      </c>
      <c r="B10">
        <v>0.99</v>
      </c>
      <c r="C10">
        <v>1</v>
      </c>
      <c r="D10">
        <v>1.01</v>
      </c>
      <c r="E10" s="15"/>
      <c r="F10" s="15"/>
      <c r="G10" s="15"/>
      <c r="H10" s="15"/>
      <c r="I10" s="15"/>
      <c r="J10" s="15"/>
      <c r="K10" s="15"/>
      <c r="L10" s="15"/>
      <c r="M10" s="15"/>
    </row>
    <row r="11" spans="1:13" x14ac:dyDescent="0.25">
      <c r="A11" t="s">
        <v>94</v>
      </c>
      <c r="B11">
        <v>0.99</v>
      </c>
      <c r="C11">
        <v>1</v>
      </c>
      <c r="D11">
        <v>1.01</v>
      </c>
    </row>
    <row r="12" spans="1:13" x14ac:dyDescent="0.25">
      <c r="A12" t="s">
        <v>46</v>
      </c>
      <c r="B12">
        <v>0.99</v>
      </c>
      <c r="C12">
        <v>1</v>
      </c>
      <c r="D12">
        <v>1.01</v>
      </c>
    </row>
    <row r="13" spans="1:13" x14ac:dyDescent="0.25">
      <c r="A13" t="s">
        <v>47</v>
      </c>
      <c r="B13">
        <v>0.99</v>
      </c>
      <c r="C13">
        <v>1</v>
      </c>
      <c r="D13">
        <v>1.01</v>
      </c>
    </row>
    <row r="14" spans="1:13" x14ac:dyDescent="0.25">
      <c r="A14" t="s">
        <v>52</v>
      </c>
      <c r="B14">
        <v>0.99</v>
      </c>
      <c r="C14">
        <v>1</v>
      </c>
      <c r="D14">
        <v>1.01</v>
      </c>
    </row>
    <row r="15" spans="1:13" x14ac:dyDescent="0.25">
      <c r="A15" t="s">
        <v>53</v>
      </c>
      <c r="B15">
        <v>0.99</v>
      </c>
      <c r="C15">
        <v>1</v>
      </c>
      <c r="D15">
        <v>1.01</v>
      </c>
    </row>
    <row r="16" spans="1:13" x14ac:dyDescent="0.25">
      <c r="A16" t="s">
        <v>55</v>
      </c>
      <c r="B16">
        <v>0.99</v>
      </c>
      <c r="C16">
        <v>1</v>
      </c>
      <c r="D16">
        <v>1.01</v>
      </c>
    </row>
    <row r="17" spans="1:4" x14ac:dyDescent="0.25">
      <c r="A17" t="s">
        <v>95</v>
      </c>
      <c r="B17">
        <v>0.99</v>
      </c>
      <c r="C17">
        <v>1</v>
      </c>
      <c r="D17">
        <v>1.01</v>
      </c>
    </row>
    <row r="18" spans="1:4" x14ac:dyDescent="0.25">
      <c r="A18" t="s">
        <v>18</v>
      </c>
      <c r="B18">
        <v>0.99</v>
      </c>
      <c r="C18">
        <v>1</v>
      </c>
      <c r="D18">
        <v>1.01</v>
      </c>
    </row>
    <row r="19" spans="1:4" x14ac:dyDescent="0.25">
      <c r="A19" t="s">
        <v>56</v>
      </c>
      <c r="B19">
        <v>0.99</v>
      </c>
      <c r="C19">
        <v>1</v>
      </c>
      <c r="D19">
        <v>1.01</v>
      </c>
    </row>
    <row r="20" spans="1:4" x14ac:dyDescent="0.25">
      <c r="A20" t="s">
        <v>96</v>
      </c>
      <c r="B20">
        <v>0.99</v>
      </c>
      <c r="C20">
        <v>1</v>
      </c>
      <c r="D20">
        <v>1.01</v>
      </c>
    </row>
    <row r="21" spans="1:4" x14ac:dyDescent="0.25">
      <c r="A21" t="s">
        <v>48</v>
      </c>
      <c r="B21">
        <v>0.99</v>
      </c>
      <c r="C21">
        <v>1</v>
      </c>
      <c r="D21">
        <v>1.01</v>
      </c>
    </row>
    <row r="22" spans="1:4" x14ac:dyDescent="0.25">
      <c r="A22" t="s">
        <v>51</v>
      </c>
      <c r="B22">
        <v>0.99</v>
      </c>
      <c r="C22">
        <v>1</v>
      </c>
      <c r="D22">
        <v>1.01</v>
      </c>
    </row>
    <row r="23" spans="1:4" x14ac:dyDescent="0.25">
      <c r="A23" t="s">
        <v>97</v>
      </c>
      <c r="B23">
        <v>0.99</v>
      </c>
      <c r="C23">
        <v>1</v>
      </c>
      <c r="D23">
        <v>1.01</v>
      </c>
    </row>
    <row r="24" spans="1:4" x14ac:dyDescent="0.25">
      <c r="A24" t="s">
        <v>98</v>
      </c>
      <c r="B24">
        <v>0.99</v>
      </c>
      <c r="C24">
        <v>1</v>
      </c>
      <c r="D24">
        <v>1.01</v>
      </c>
    </row>
    <row r="25" spans="1:4" x14ac:dyDescent="0.25">
      <c r="A25" t="s">
        <v>50</v>
      </c>
      <c r="B25">
        <v>0.99</v>
      </c>
      <c r="C25">
        <v>1</v>
      </c>
      <c r="D25">
        <v>1.01</v>
      </c>
    </row>
    <row r="26" spans="1:4" x14ac:dyDescent="0.25">
      <c r="A26" t="s">
        <v>99</v>
      </c>
      <c r="B26">
        <v>0.99</v>
      </c>
      <c r="C26">
        <v>1</v>
      </c>
      <c r="D26">
        <v>1.01</v>
      </c>
    </row>
    <row r="27" spans="1:4" x14ac:dyDescent="0.25">
      <c r="A27" t="s">
        <v>100</v>
      </c>
      <c r="B27">
        <v>0.99</v>
      </c>
      <c r="C27">
        <v>1</v>
      </c>
      <c r="D27">
        <v>1.01</v>
      </c>
    </row>
    <row r="28" spans="1:4" x14ac:dyDescent="0.25">
      <c r="A28" t="s">
        <v>101</v>
      </c>
      <c r="B28">
        <v>0.99</v>
      </c>
      <c r="C28">
        <v>1</v>
      </c>
      <c r="D28">
        <v>1.01</v>
      </c>
    </row>
    <row r="29" spans="1:4" x14ac:dyDescent="0.25">
      <c r="A29" t="s">
        <v>19</v>
      </c>
      <c r="B29">
        <v>0.99</v>
      </c>
      <c r="C29">
        <v>1</v>
      </c>
      <c r="D29">
        <v>1.01</v>
      </c>
    </row>
    <row r="30" spans="1:4" x14ac:dyDescent="0.25">
      <c r="A30" t="s">
        <v>49</v>
      </c>
      <c r="B30">
        <v>0.99</v>
      </c>
      <c r="C30">
        <v>1</v>
      </c>
      <c r="D30">
        <v>1.01</v>
      </c>
    </row>
    <row r="31" spans="1:4" x14ac:dyDescent="0.25">
      <c r="A31" t="s">
        <v>54</v>
      </c>
      <c r="B31">
        <v>0.99</v>
      </c>
      <c r="C31">
        <v>1</v>
      </c>
      <c r="D31">
        <v>1.01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2"/>
  <sheetViews>
    <sheetView zoomScaleNormal="100" workbookViewId="0">
      <selection activeCell="H4" sqref="H4"/>
    </sheetView>
  </sheetViews>
  <sheetFormatPr baseColWidth="10" defaultColWidth="9.140625" defaultRowHeight="15" x14ac:dyDescent="0.25"/>
  <cols>
    <col min="1" max="1" width="9.5703125" customWidth="1"/>
    <col min="2" max="2" width="15.85546875" customWidth="1"/>
    <col min="3" max="3" width="13.28515625" customWidth="1"/>
    <col min="4" max="4" width="12" customWidth="1"/>
    <col min="5" max="5" width="11" customWidth="1"/>
    <col min="6" max="6" width="8.42578125" customWidth="1"/>
    <col min="7" max="7" width="8.7109375" customWidth="1"/>
    <col min="8" max="8" width="14.7109375" customWidth="1"/>
    <col min="9" max="9" width="14.140625" customWidth="1"/>
    <col min="10" max="10" width="8" customWidth="1"/>
    <col min="11" max="11" width="7.5703125" customWidth="1"/>
    <col min="12" max="12" width="48.7109375" customWidth="1"/>
    <col min="13" max="1025" width="8.5703125" customWidth="1"/>
  </cols>
  <sheetData>
    <row r="1" spans="1:12" x14ac:dyDescent="0.25">
      <c r="A1" s="11" t="s">
        <v>20</v>
      </c>
      <c r="B1" s="11" t="s">
        <v>32</v>
      </c>
      <c r="C1" s="11" t="s">
        <v>33</v>
      </c>
      <c r="D1" s="11" t="s">
        <v>34</v>
      </c>
      <c r="E1" s="11" t="s">
        <v>35</v>
      </c>
      <c r="F1" s="11" t="s">
        <v>36</v>
      </c>
      <c r="G1" s="11" t="s">
        <v>37</v>
      </c>
      <c r="H1" s="11" t="s">
        <v>38</v>
      </c>
      <c r="I1" s="11" t="s">
        <v>39</v>
      </c>
      <c r="J1" s="11" t="s">
        <v>40</v>
      </c>
      <c r="K1" s="11" t="s">
        <v>41</v>
      </c>
      <c r="L1" s="11" t="s">
        <v>42</v>
      </c>
    </row>
    <row r="2" spans="1:12" x14ac:dyDescent="0.25">
      <c r="A2" s="2" t="s">
        <v>81</v>
      </c>
      <c r="B2" t="s">
        <v>62</v>
      </c>
      <c r="C2" s="29" t="s">
        <v>120</v>
      </c>
      <c r="D2" s="29" t="s">
        <v>121</v>
      </c>
      <c r="E2" s="9"/>
      <c r="F2" s="9"/>
      <c r="G2" s="9"/>
      <c r="H2" s="9"/>
      <c r="I2" s="9"/>
      <c r="J2">
        <v>0</v>
      </c>
      <c r="L2" s="9"/>
    </row>
    <row r="3" spans="1:12" x14ac:dyDescent="0.25">
      <c r="A3" s="2" t="s">
        <v>82</v>
      </c>
      <c r="B3" t="s">
        <v>62</v>
      </c>
      <c r="C3" s="29" t="s">
        <v>125</v>
      </c>
      <c r="D3" s="29" t="s">
        <v>126</v>
      </c>
      <c r="E3" s="9"/>
      <c r="F3" s="9"/>
      <c r="G3" s="9"/>
      <c r="H3" s="9"/>
      <c r="I3" s="9"/>
      <c r="J3">
        <v>0</v>
      </c>
      <c r="L3" s="9"/>
    </row>
    <row r="4" spans="1:12" x14ac:dyDescent="0.25">
      <c r="A4" s="2" t="s">
        <v>83</v>
      </c>
      <c r="B4" t="s">
        <v>115</v>
      </c>
      <c r="C4" s="29" t="s">
        <v>127</v>
      </c>
      <c r="D4" s="29" t="s">
        <v>128</v>
      </c>
      <c r="E4" s="9"/>
      <c r="F4" s="9"/>
      <c r="G4" s="9"/>
      <c r="H4" s="9"/>
      <c r="I4" s="9"/>
      <c r="J4">
        <v>0</v>
      </c>
      <c r="L4" s="9"/>
    </row>
    <row r="5" spans="1:12" x14ac:dyDescent="0.25">
      <c r="A5" s="2" t="s">
        <v>74</v>
      </c>
      <c r="B5" t="s">
        <v>116</v>
      </c>
      <c r="C5" s="29"/>
      <c r="D5" s="29"/>
      <c r="E5" s="9"/>
      <c r="F5" s="9"/>
      <c r="G5" s="9"/>
      <c r="H5" s="9"/>
      <c r="I5" s="9"/>
      <c r="J5">
        <v>0</v>
      </c>
      <c r="L5" s="9"/>
    </row>
    <row r="6" spans="1:12" x14ac:dyDescent="0.25">
      <c r="A6" s="2" t="s">
        <v>75</v>
      </c>
      <c r="B6" t="s">
        <v>116</v>
      </c>
      <c r="C6" s="29"/>
      <c r="D6" s="29"/>
      <c r="E6" s="9"/>
      <c r="F6" s="9"/>
      <c r="G6" s="9"/>
      <c r="H6" s="9"/>
      <c r="I6" s="9"/>
      <c r="J6">
        <v>0</v>
      </c>
      <c r="L6" s="9"/>
    </row>
    <row r="7" spans="1:12" x14ac:dyDescent="0.25">
      <c r="A7" s="2" t="s">
        <v>76</v>
      </c>
      <c r="B7" t="s">
        <v>116</v>
      </c>
      <c r="C7" s="29"/>
      <c r="D7" s="29"/>
      <c r="E7" s="9"/>
      <c r="F7" s="9"/>
      <c r="G7" s="9"/>
      <c r="H7" s="9"/>
      <c r="I7" s="9"/>
      <c r="J7">
        <v>0</v>
      </c>
      <c r="L7" s="9"/>
    </row>
    <row r="8" spans="1:12" x14ac:dyDescent="0.25">
      <c r="A8" s="2" t="s">
        <v>77</v>
      </c>
      <c r="B8" t="s">
        <v>62</v>
      </c>
      <c r="C8" s="29" t="s">
        <v>129</v>
      </c>
      <c r="D8" s="29" t="s">
        <v>130</v>
      </c>
      <c r="E8" s="9" t="s">
        <v>103</v>
      </c>
      <c r="F8" s="9"/>
      <c r="G8" s="9"/>
      <c r="H8" s="9"/>
      <c r="I8" s="9"/>
      <c r="J8">
        <v>0</v>
      </c>
      <c r="L8" s="9"/>
    </row>
    <row r="9" spans="1:12" x14ac:dyDescent="0.25">
      <c r="A9" s="2" t="s">
        <v>78</v>
      </c>
      <c r="B9" t="s">
        <v>117</v>
      </c>
      <c r="C9" s="30"/>
      <c r="D9" s="30"/>
      <c r="E9" s="9"/>
      <c r="F9" s="9"/>
      <c r="G9" s="9"/>
      <c r="H9" s="9"/>
      <c r="I9" s="9"/>
      <c r="J9">
        <v>0</v>
      </c>
      <c r="L9" s="9"/>
    </row>
    <row r="10" spans="1:12" x14ac:dyDescent="0.25">
      <c r="A10" s="2" t="s">
        <v>84</v>
      </c>
      <c r="B10" t="s">
        <v>118</v>
      </c>
      <c r="C10" s="29" t="s">
        <v>131</v>
      </c>
      <c r="D10" s="29" t="s">
        <v>132</v>
      </c>
      <c r="E10" s="9"/>
      <c r="F10" s="9"/>
      <c r="G10" s="9"/>
      <c r="H10" s="9"/>
      <c r="I10" s="9"/>
      <c r="J10">
        <v>0</v>
      </c>
      <c r="L10" s="9"/>
    </row>
    <row r="11" spans="1:12" x14ac:dyDescent="0.25">
      <c r="A11" s="2" t="s">
        <v>79</v>
      </c>
      <c r="B11" t="s">
        <v>119</v>
      </c>
      <c r="C11" s="29"/>
      <c r="D11" s="29"/>
      <c r="E11" s="9"/>
      <c r="F11" s="9"/>
      <c r="G11" s="9"/>
      <c r="H11" s="9"/>
      <c r="I11" s="9"/>
      <c r="J11">
        <v>0</v>
      </c>
      <c r="L11" s="9"/>
    </row>
    <row r="12" spans="1:12" x14ac:dyDescent="0.25">
      <c r="A12" s="1" t="s">
        <v>43</v>
      </c>
      <c r="B12" t="s">
        <v>62</v>
      </c>
      <c r="C12" t="s">
        <v>65</v>
      </c>
      <c r="D12" t="s">
        <v>72</v>
      </c>
      <c r="J12">
        <v>0</v>
      </c>
    </row>
    <row r="13" spans="1:12" x14ac:dyDescent="0.25">
      <c r="A13" s="1" t="s">
        <v>44</v>
      </c>
      <c r="B13" t="s">
        <v>62</v>
      </c>
      <c r="C13" t="s">
        <v>133</v>
      </c>
      <c r="D13" t="s">
        <v>134</v>
      </c>
      <c r="J13">
        <v>0</v>
      </c>
    </row>
    <row r="14" spans="1:12" x14ac:dyDescent="0.25">
      <c r="A14" s="1" t="s">
        <v>45</v>
      </c>
      <c r="B14" t="s">
        <v>64</v>
      </c>
      <c r="J14">
        <v>0</v>
      </c>
    </row>
    <row r="15" spans="1:12" x14ac:dyDescent="0.25">
      <c r="A15" s="1" t="s">
        <v>80</v>
      </c>
      <c r="B15" t="s">
        <v>62</v>
      </c>
      <c r="C15" t="s">
        <v>73</v>
      </c>
      <c r="D15" t="s">
        <v>66</v>
      </c>
      <c r="J15">
        <v>0</v>
      </c>
    </row>
    <row r="16" spans="1:12" x14ac:dyDescent="0.25">
      <c r="A16" s="1" t="s">
        <v>85</v>
      </c>
      <c r="B16" t="s">
        <v>71</v>
      </c>
      <c r="J16">
        <v>0</v>
      </c>
    </row>
    <row r="17" spans="1:12" x14ac:dyDescent="0.25">
      <c r="A17" s="1" t="s">
        <v>69</v>
      </c>
      <c r="B17" t="s">
        <v>71</v>
      </c>
      <c r="J17">
        <v>0</v>
      </c>
    </row>
    <row r="18" spans="1:12" x14ac:dyDescent="0.25">
      <c r="A18" s="2"/>
      <c r="L18" t="s">
        <v>103</v>
      </c>
    </row>
    <row r="19" spans="1:12" x14ac:dyDescent="0.25">
      <c r="A19" s="2"/>
    </row>
    <row r="20" spans="1:12" x14ac:dyDescent="0.25">
      <c r="A20" s="2"/>
    </row>
    <row r="21" spans="1:12" x14ac:dyDescent="0.25">
      <c r="A21" s="2"/>
    </row>
    <row r="22" spans="1:12" x14ac:dyDescent="0.25">
      <c r="A22" s="2"/>
    </row>
    <row r="23" spans="1:12" x14ac:dyDescent="0.25">
      <c r="A23" s="2"/>
    </row>
    <row r="24" spans="1:12" x14ac:dyDescent="0.25">
      <c r="A24" s="2"/>
      <c r="I24" s="2"/>
    </row>
    <row r="25" spans="1:12" x14ac:dyDescent="0.25">
      <c r="A25" s="2"/>
      <c r="I25" s="2"/>
    </row>
    <row r="26" spans="1:12" x14ac:dyDescent="0.25">
      <c r="I26" s="2"/>
    </row>
    <row r="27" spans="1:12" x14ac:dyDescent="0.25">
      <c r="I27" s="2"/>
    </row>
    <row r="28" spans="1:12" x14ac:dyDescent="0.25">
      <c r="I28" s="2"/>
    </row>
    <row r="29" spans="1:12" x14ac:dyDescent="0.25">
      <c r="I29" s="2"/>
    </row>
    <row r="30" spans="1:12" x14ac:dyDescent="0.25">
      <c r="I30" s="2"/>
    </row>
    <row r="31" spans="1:12" x14ac:dyDescent="0.25">
      <c r="I31" s="2"/>
    </row>
    <row r="32" spans="1:12" x14ac:dyDescent="0.25">
      <c r="I32" s="2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2"/>
  <sheetViews>
    <sheetView zoomScaleNormal="100" workbookViewId="0">
      <selection activeCell="C2" sqref="C2"/>
    </sheetView>
  </sheetViews>
  <sheetFormatPr baseColWidth="10" defaultColWidth="9.140625" defaultRowHeight="15" x14ac:dyDescent="0.25"/>
  <cols>
    <col min="1" max="1" width="10.7109375" style="1" bestFit="1" customWidth="1"/>
    <col min="2" max="2" width="5.140625" style="1" bestFit="1" customWidth="1"/>
    <col min="3" max="3" width="5.5703125" style="1" bestFit="1" customWidth="1"/>
    <col min="4" max="4" width="2.85546875" style="1" bestFit="1" customWidth="1"/>
    <col min="5" max="5" width="5.85546875" style="1" bestFit="1" customWidth="1"/>
    <col min="6" max="6" width="6" style="1" bestFit="1" customWidth="1"/>
    <col min="7" max="7" width="8" style="1" bestFit="1" customWidth="1"/>
    <col min="8" max="8" width="4.85546875" style="1" bestFit="1" customWidth="1"/>
    <col min="9" max="9" width="6" style="1" bestFit="1" customWidth="1"/>
    <col min="10" max="10" width="7.140625" style="1" bestFit="1" customWidth="1"/>
    <col min="11" max="11" width="5" style="1" bestFit="1" customWidth="1"/>
    <col min="12" max="12" width="6.140625" bestFit="1" customWidth="1"/>
    <col min="13" max="13" width="5.7109375" bestFit="1" customWidth="1"/>
    <col min="14" max="14" width="5.5703125" bestFit="1" customWidth="1"/>
    <col min="15" max="15" width="6.140625" bestFit="1" customWidth="1"/>
    <col min="16" max="16" width="2.7109375" bestFit="1" customWidth="1"/>
    <col min="17" max="17" width="3.85546875" bestFit="1" customWidth="1"/>
    <col min="18" max="18" width="4.28515625" bestFit="1" customWidth="1"/>
    <col min="19" max="19" width="2.7109375" bestFit="1" customWidth="1"/>
    <col min="20" max="20" width="4" bestFit="1" customWidth="1"/>
    <col min="21" max="21" width="6.5703125" bestFit="1" customWidth="1"/>
    <col min="22" max="22" width="5.42578125" bestFit="1" customWidth="1"/>
    <col min="23" max="23" width="4" bestFit="1" customWidth="1"/>
    <col min="24" max="24" width="2.7109375" bestFit="1" customWidth="1"/>
    <col min="25" max="25" width="4.28515625" bestFit="1" customWidth="1"/>
    <col min="26" max="28" width="5.42578125" customWidth="1"/>
    <col min="29" max="29" width="3.85546875" bestFit="1" customWidth="1"/>
    <col min="30" max="30" width="3.140625" bestFit="1" customWidth="1"/>
    <col min="31" max="31" width="3.85546875" bestFit="1" customWidth="1"/>
    <col min="40" max="1051" width="8.5703125" customWidth="1"/>
  </cols>
  <sheetData>
    <row r="1" spans="1:32" x14ac:dyDescent="0.25">
      <c r="A1" s="7" t="s">
        <v>17</v>
      </c>
      <c r="B1" s="7" t="s">
        <v>86</v>
      </c>
      <c r="C1" s="7" t="s">
        <v>87</v>
      </c>
      <c r="D1" s="7" t="s">
        <v>88</v>
      </c>
      <c r="E1" s="7" t="s">
        <v>89</v>
      </c>
      <c r="F1" s="7" t="s">
        <v>90</v>
      </c>
      <c r="G1" s="7" t="s">
        <v>102</v>
      </c>
      <c r="H1" s="7" t="s">
        <v>91</v>
      </c>
      <c r="I1" s="7" t="s">
        <v>92</v>
      </c>
      <c r="J1" s="7" t="s">
        <v>93</v>
      </c>
      <c r="K1" s="7" t="s">
        <v>94</v>
      </c>
      <c r="L1" s="7" t="s">
        <v>46</v>
      </c>
      <c r="M1" s="7" t="s">
        <v>47</v>
      </c>
      <c r="N1" s="7" t="s">
        <v>52</v>
      </c>
      <c r="O1" s="7" t="s">
        <v>53</v>
      </c>
      <c r="P1" s="7" t="s">
        <v>55</v>
      </c>
      <c r="Q1" s="7" t="s">
        <v>95</v>
      </c>
      <c r="R1" s="7" t="s">
        <v>18</v>
      </c>
      <c r="S1" s="7" t="s">
        <v>56</v>
      </c>
      <c r="T1" s="7" t="s">
        <v>96</v>
      </c>
      <c r="U1" s="7" t="s">
        <v>48</v>
      </c>
      <c r="V1" s="7" t="s">
        <v>51</v>
      </c>
      <c r="W1" s="7" t="s">
        <v>97</v>
      </c>
      <c r="X1" s="7" t="s">
        <v>98</v>
      </c>
      <c r="Y1" s="7" t="s">
        <v>50</v>
      </c>
      <c r="Z1" s="7" t="s">
        <v>99</v>
      </c>
      <c r="AA1" s="7" t="s">
        <v>100</v>
      </c>
      <c r="AB1" s="7" t="s">
        <v>101</v>
      </c>
      <c r="AC1" s="7" t="s">
        <v>19</v>
      </c>
      <c r="AD1" s="7" t="s">
        <v>49</v>
      </c>
      <c r="AE1" s="7" t="s">
        <v>54</v>
      </c>
    </row>
    <row r="2" spans="1:32" x14ac:dyDescent="0.25">
      <c r="A2" s="2" t="s">
        <v>81</v>
      </c>
      <c r="B2" s="25">
        <v>-1</v>
      </c>
      <c r="C2" s="25">
        <v>1</v>
      </c>
      <c r="D2" s="25">
        <v>0</v>
      </c>
      <c r="E2" s="25">
        <v>0</v>
      </c>
      <c r="F2" s="25">
        <v>0</v>
      </c>
      <c r="G2" s="25">
        <v>0</v>
      </c>
      <c r="H2" s="25">
        <v>0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25">
        <v>0</v>
      </c>
      <c r="P2" s="25">
        <v>0</v>
      </c>
      <c r="Q2" s="25">
        <v>0</v>
      </c>
      <c r="R2" s="25">
        <v>0</v>
      </c>
      <c r="S2" s="25">
        <v>0</v>
      </c>
      <c r="T2" s="25">
        <v>0</v>
      </c>
      <c r="U2" s="25">
        <v>0</v>
      </c>
      <c r="V2" s="25">
        <v>0</v>
      </c>
      <c r="W2" s="25">
        <v>0</v>
      </c>
      <c r="X2" s="25">
        <v>1</v>
      </c>
      <c r="Y2" s="25">
        <v>0</v>
      </c>
      <c r="Z2" s="25">
        <v>-1</v>
      </c>
      <c r="AA2" s="25">
        <v>1</v>
      </c>
      <c r="AB2" s="25">
        <v>0</v>
      </c>
      <c r="AC2" s="25">
        <v>0</v>
      </c>
      <c r="AD2" s="25">
        <v>0</v>
      </c>
      <c r="AE2" s="25">
        <v>0</v>
      </c>
    </row>
    <row r="3" spans="1:32" x14ac:dyDescent="0.25">
      <c r="A3" s="2" t="s">
        <v>82</v>
      </c>
      <c r="B3" s="25">
        <v>0</v>
      </c>
      <c r="C3" s="25">
        <v>-1</v>
      </c>
      <c r="D3" s="25">
        <v>1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1</v>
      </c>
      <c r="V3" s="25">
        <v>-1</v>
      </c>
      <c r="W3" s="25">
        <v>0</v>
      </c>
      <c r="X3" s="25">
        <v>1</v>
      </c>
      <c r="Y3" s="25">
        <v>-1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</row>
    <row r="4" spans="1:32" x14ac:dyDescent="0.25">
      <c r="A4" s="2" t="s">
        <v>83</v>
      </c>
      <c r="B4" s="25">
        <v>0</v>
      </c>
      <c r="C4" s="25">
        <v>0</v>
      </c>
      <c r="D4" s="25">
        <v>-1</v>
      </c>
      <c r="E4" s="25">
        <v>1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-1</v>
      </c>
      <c r="R4" s="25">
        <v>0</v>
      </c>
      <c r="S4" s="25">
        <v>0</v>
      </c>
      <c r="T4" s="25">
        <v>-1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1</v>
      </c>
      <c r="AC4" s="25">
        <v>0</v>
      </c>
      <c r="AD4" s="25">
        <v>0</v>
      </c>
      <c r="AE4" s="25">
        <v>0</v>
      </c>
    </row>
    <row r="5" spans="1:32" x14ac:dyDescent="0.25">
      <c r="A5" s="2" t="s">
        <v>74</v>
      </c>
      <c r="B5" s="25">
        <v>0</v>
      </c>
      <c r="C5" s="25">
        <v>0</v>
      </c>
      <c r="D5" s="25">
        <v>0</v>
      </c>
      <c r="E5" s="25">
        <v>-2</v>
      </c>
      <c r="F5" s="25">
        <v>1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1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</row>
    <row r="6" spans="1:32" x14ac:dyDescent="0.25">
      <c r="A6" s="2" t="s">
        <v>75</v>
      </c>
      <c r="B6" s="25">
        <v>0</v>
      </c>
      <c r="C6" s="25">
        <v>0</v>
      </c>
      <c r="D6" s="25">
        <v>0</v>
      </c>
      <c r="E6" s="25">
        <v>-1</v>
      </c>
      <c r="F6" s="25">
        <v>-1</v>
      </c>
      <c r="G6" s="25">
        <v>1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1</v>
      </c>
      <c r="U6" s="25">
        <v>0</v>
      </c>
      <c r="V6" s="25">
        <v>0</v>
      </c>
      <c r="W6" s="25">
        <v>0</v>
      </c>
      <c r="X6" s="25">
        <v>1</v>
      </c>
      <c r="Y6" s="25">
        <v>-1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</row>
    <row r="7" spans="1:32" x14ac:dyDescent="0.25">
      <c r="A7" s="2" t="s">
        <v>76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-1</v>
      </c>
      <c r="H7" s="25">
        <v>1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1</v>
      </c>
      <c r="U7" s="25">
        <v>-2</v>
      </c>
      <c r="V7" s="25">
        <v>2</v>
      </c>
      <c r="W7" s="25">
        <v>0</v>
      </c>
      <c r="X7" s="25">
        <v>-2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</row>
    <row r="8" spans="1:32" x14ac:dyDescent="0.25">
      <c r="A8" s="2" t="s">
        <v>77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-1</v>
      </c>
      <c r="I8" s="25">
        <v>1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-1</v>
      </c>
      <c r="R8" s="25">
        <v>1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1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t="s">
        <v>103</v>
      </c>
    </row>
    <row r="9" spans="1:32" x14ac:dyDescent="0.25">
      <c r="A9" s="2" t="s">
        <v>78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-1</v>
      </c>
      <c r="J9" s="25">
        <v>1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-1</v>
      </c>
      <c r="R9" s="25">
        <v>1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</row>
    <row r="10" spans="1:32" x14ac:dyDescent="0.25">
      <c r="A10" s="2" t="s">
        <v>84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-1</v>
      </c>
      <c r="K10" s="25">
        <v>1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-1</v>
      </c>
      <c r="R10" s="25">
        <v>1</v>
      </c>
      <c r="S10" s="25">
        <v>0</v>
      </c>
      <c r="T10" s="25">
        <v>1</v>
      </c>
      <c r="U10" s="25">
        <v>0</v>
      </c>
      <c r="V10" s="25">
        <v>0</v>
      </c>
      <c r="W10" s="25">
        <v>1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</row>
    <row r="11" spans="1:32" x14ac:dyDescent="0.25">
      <c r="A11" s="2" t="s">
        <v>79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-1</v>
      </c>
      <c r="L11" s="25">
        <v>1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</row>
    <row r="12" spans="1:32" x14ac:dyDescent="0.25">
      <c r="A12" s="1" t="s">
        <v>43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-1</v>
      </c>
      <c r="M12" s="25">
        <v>1</v>
      </c>
      <c r="N12" s="25">
        <v>0</v>
      </c>
      <c r="O12" s="25">
        <v>0</v>
      </c>
      <c r="P12" s="25">
        <v>0</v>
      </c>
      <c r="Q12" s="25">
        <v>0</v>
      </c>
      <c r="R12" s="25">
        <v>-1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1</v>
      </c>
      <c r="AD12" s="25">
        <v>0</v>
      </c>
      <c r="AE12" s="25">
        <v>0</v>
      </c>
    </row>
    <row r="13" spans="1:32" x14ac:dyDescent="0.25">
      <c r="A13" s="1" t="s">
        <v>44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-1</v>
      </c>
      <c r="N13" s="25">
        <v>1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-1</v>
      </c>
      <c r="V13" s="25">
        <v>1</v>
      </c>
      <c r="W13" s="25">
        <v>0</v>
      </c>
      <c r="X13" s="25">
        <v>-1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-1</v>
      </c>
      <c r="AE13" s="25">
        <v>0</v>
      </c>
    </row>
    <row r="14" spans="1:32" x14ac:dyDescent="0.25">
      <c r="A14" s="1" t="s">
        <v>45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-1</v>
      </c>
      <c r="O14" s="25">
        <v>1</v>
      </c>
      <c r="P14" s="25">
        <v>0</v>
      </c>
      <c r="Q14" s="25">
        <v>0</v>
      </c>
      <c r="R14" s="25">
        <v>0</v>
      </c>
      <c r="S14" s="25">
        <v>1</v>
      </c>
      <c r="T14" s="25">
        <v>0</v>
      </c>
      <c r="U14" s="25">
        <v>0</v>
      </c>
      <c r="V14" s="25">
        <v>0</v>
      </c>
      <c r="W14" s="25">
        <v>0</v>
      </c>
      <c r="X14" s="25">
        <v>1</v>
      </c>
      <c r="Y14" s="25">
        <v>-1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</row>
    <row r="15" spans="1:32" x14ac:dyDescent="0.25">
      <c r="A15" s="1" t="s">
        <v>80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-1</v>
      </c>
      <c r="P15" s="25">
        <v>1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-1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1</v>
      </c>
    </row>
    <row r="16" spans="1:32" x14ac:dyDescent="0.25">
      <c r="A16" s="1" t="s">
        <v>85</v>
      </c>
      <c r="B16" s="26">
        <v>1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</row>
    <row r="17" spans="1:31" x14ac:dyDescent="0.25">
      <c r="A17" s="1" t="s">
        <v>69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-1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</row>
    <row r="22" spans="1:31" x14ac:dyDescent="0.25">
      <c r="Y22" t="s">
        <v>103</v>
      </c>
    </row>
  </sheetData>
  <conditionalFormatting sqref="B2:AE1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tabSelected="1" zoomScaleNormal="100" workbookViewId="0">
      <selection activeCell="F10" sqref="F10"/>
    </sheetView>
  </sheetViews>
  <sheetFormatPr baseColWidth="10" defaultColWidth="9.140625" defaultRowHeight="15" x14ac:dyDescent="0.25"/>
  <cols>
    <col min="1" max="1" width="10.5703125" bestFit="1" customWidth="1"/>
    <col min="2" max="2" width="49" bestFit="1" customWidth="1"/>
    <col min="3" max="3" width="18" bestFit="1" customWidth="1"/>
    <col min="4" max="4" width="11.42578125" bestFit="1" customWidth="1"/>
    <col min="5" max="1025" width="8.5703125" customWidth="1"/>
  </cols>
  <sheetData>
    <row r="1" spans="1:4" x14ac:dyDescent="0.25">
      <c r="A1" s="8" t="s">
        <v>20</v>
      </c>
      <c r="B1" s="8" t="s">
        <v>21</v>
      </c>
      <c r="C1" s="8" t="s">
        <v>22</v>
      </c>
      <c r="D1" s="8" t="s">
        <v>23</v>
      </c>
    </row>
    <row r="2" spans="1:4" x14ac:dyDescent="0.25">
      <c r="A2" s="2" t="s">
        <v>81</v>
      </c>
      <c r="B2" s="27" t="s">
        <v>112</v>
      </c>
      <c r="C2" s="2">
        <v>0</v>
      </c>
      <c r="D2" s="9"/>
    </row>
    <row r="3" spans="1:4" x14ac:dyDescent="0.25">
      <c r="A3" s="2" t="s">
        <v>82</v>
      </c>
      <c r="B3" s="27" t="s">
        <v>113</v>
      </c>
      <c r="C3" s="2">
        <v>0</v>
      </c>
      <c r="D3" s="9"/>
    </row>
    <row r="4" spans="1:4" x14ac:dyDescent="0.25">
      <c r="A4" s="2" t="s">
        <v>83</v>
      </c>
      <c r="B4" s="27" t="s">
        <v>114</v>
      </c>
      <c r="C4" s="2">
        <v>0</v>
      </c>
      <c r="D4" s="9"/>
    </row>
    <row r="5" spans="1:4" x14ac:dyDescent="0.25">
      <c r="A5" s="2" t="s">
        <v>74</v>
      </c>
      <c r="B5" s="19" t="s">
        <v>105</v>
      </c>
      <c r="C5" s="2">
        <v>0</v>
      </c>
      <c r="D5" s="9"/>
    </row>
    <row r="6" spans="1:4" x14ac:dyDescent="0.25">
      <c r="A6" s="2" t="s">
        <v>75</v>
      </c>
      <c r="B6" s="19" t="s">
        <v>106</v>
      </c>
      <c r="C6" s="2">
        <v>0</v>
      </c>
      <c r="D6" s="9"/>
    </row>
    <row r="7" spans="1:4" x14ac:dyDescent="0.25">
      <c r="A7" s="2" t="s">
        <v>76</v>
      </c>
      <c r="B7" s="19" t="s">
        <v>107</v>
      </c>
      <c r="C7" s="2">
        <v>0</v>
      </c>
      <c r="D7" s="9"/>
    </row>
    <row r="8" spans="1:4" x14ac:dyDescent="0.25">
      <c r="A8" s="2" t="s">
        <v>77</v>
      </c>
      <c r="B8" s="19" t="s">
        <v>108</v>
      </c>
      <c r="C8" s="2">
        <v>0</v>
      </c>
      <c r="D8" s="9"/>
    </row>
    <row r="9" spans="1:4" x14ac:dyDescent="0.25">
      <c r="A9" s="2" t="s">
        <v>78</v>
      </c>
      <c r="B9" s="19" t="s">
        <v>109</v>
      </c>
      <c r="C9" s="2">
        <v>0</v>
      </c>
      <c r="D9" s="9"/>
    </row>
    <row r="10" spans="1:4" x14ac:dyDescent="0.25">
      <c r="A10" s="2" t="s">
        <v>84</v>
      </c>
      <c r="B10" s="19" t="s">
        <v>110</v>
      </c>
      <c r="C10" s="2">
        <v>0</v>
      </c>
      <c r="D10" s="9"/>
    </row>
    <row r="11" spans="1:4" x14ac:dyDescent="0.25">
      <c r="A11" s="2" t="s">
        <v>79</v>
      </c>
      <c r="B11" s="19" t="s">
        <v>111</v>
      </c>
      <c r="C11" s="2">
        <v>0</v>
      </c>
      <c r="D11" s="9"/>
    </row>
    <row r="12" spans="1:4" x14ac:dyDescent="0.25">
      <c r="A12" s="1" t="s">
        <v>43</v>
      </c>
      <c r="B12" s="19" t="s">
        <v>57</v>
      </c>
      <c r="C12" s="2">
        <v>0</v>
      </c>
      <c r="D12" s="2"/>
    </row>
    <row r="13" spans="1:4" x14ac:dyDescent="0.25">
      <c r="A13" s="1" t="s">
        <v>44</v>
      </c>
      <c r="B13" s="19" t="s">
        <v>58</v>
      </c>
      <c r="C13" s="2">
        <v>0</v>
      </c>
      <c r="D13" s="2"/>
    </row>
    <row r="14" spans="1:4" x14ac:dyDescent="0.25">
      <c r="A14" s="1" t="s">
        <v>45</v>
      </c>
      <c r="B14" s="18" t="s">
        <v>63</v>
      </c>
      <c r="C14" s="2">
        <v>0</v>
      </c>
      <c r="D14" s="2"/>
    </row>
    <row r="15" spans="1:4" x14ac:dyDescent="0.25">
      <c r="A15" s="1" t="s">
        <v>80</v>
      </c>
      <c r="B15" s="19" t="s">
        <v>59</v>
      </c>
      <c r="C15" s="2">
        <v>0</v>
      </c>
    </row>
    <row r="16" spans="1:4" x14ac:dyDescent="0.25">
      <c r="A16" s="1" t="s">
        <v>85</v>
      </c>
      <c r="B16" s="27" t="s">
        <v>104</v>
      </c>
      <c r="C16" s="2">
        <v>1</v>
      </c>
    </row>
    <row r="17" spans="1:5" x14ac:dyDescent="0.25">
      <c r="A17" s="1" t="s">
        <v>69</v>
      </c>
      <c r="B17" s="19" t="s">
        <v>70</v>
      </c>
      <c r="C17" s="2">
        <v>1</v>
      </c>
    </row>
    <row r="18" spans="1:5" x14ac:dyDescent="0.25">
      <c r="E18" s="17"/>
    </row>
    <row r="19" spans="1:5" x14ac:dyDescent="0.25">
      <c r="E19" s="17"/>
    </row>
    <row r="20" spans="1:5" x14ac:dyDescent="0.25">
      <c r="E20" s="17"/>
    </row>
    <row r="23" spans="1:5" x14ac:dyDescent="0.25">
      <c r="E23" t="s">
        <v>103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1"/>
  <sheetViews>
    <sheetView zoomScaleNormal="100" workbookViewId="0">
      <selection activeCell="A2" sqref="A2:A31"/>
    </sheetView>
  </sheetViews>
  <sheetFormatPr baseColWidth="10" defaultColWidth="9.140625" defaultRowHeight="15" x14ac:dyDescent="0.25"/>
  <cols>
    <col min="1" max="1" width="11.7109375" customWidth="1"/>
    <col min="2" max="2" width="18" customWidth="1"/>
    <col min="3" max="3" width="8.85546875" style="28" customWidth="1"/>
    <col min="4" max="1017" width="8.5703125" customWidth="1"/>
    <col min="1018" max="1025" width="8.7109375" customWidth="1"/>
  </cols>
  <sheetData>
    <row r="1" spans="1:20" x14ac:dyDescent="0.25">
      <c r="A1" s="8" t="s">
        <v>24</v>
      </c>
      <c r="B1" s="8" t="s">
        <v>25</v>
      </c>
      <c r="C1" s="8" t="s">
        <v>26</v>
      </c>
    </row>
    <row r="2" spans="1:20" x14ac:dyDescent="0.25">
      <c r="A2" s="2" t="s">
        <v>86</v>
      </c>
      <c r="B2" s="2" t="s">
        <v>86</v>
      </c>
      <c r="C2" s="23">
        <v>1</v>
      </c>
    </row>
    <row r="3" spans="1:20" x14ac:dyDescent="0.25">
      <c r="A3" s="2" t="s">
        <v>87</v>
      </c>
      <c r="B3" s="2" t="s">
        <v>87</v>
      </c>
      <c r="C3" s="23">
        <v>1</v>
      </c>
    </row>
    <row r="4" spans="1:20" x14ac:dyDescent="0.25">
      <c r="A4" s="2" t="s">
        <v>88</v>
      </c>
      <c r="B4" s="2" t="s">
        <v>88</v>
      </c>
      <c r="C4" s="23">
        <v>1</v>
      </c>
    </row>
    <row r="5" spans="1:20" x14ac:dyDescent="0.25">
      <c r="A5" s="2" t="s">
        <v>89</v>
      </c>
      <c r="B5" s="2" t="s">
        <v>89</v>
      </c>
      <c r="C5" s="23">
        <v>1</v>
      </c>
    </row>
    <row r="6" spans="1:20" x14ac:dyDescent="0.25">
      <c r="A6" s="2" t="s">
        <v>90</v>
      </c>
      <c r="B6" s="2" t="s">
        <v>90</v>
      </c>
      <c r="C6" s="23">
        <v>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x14ac:dyDescent="0.25">
      <c r="A7" s="2" t="s">
        <v>102</v>
      </c>
      <c r="B7" s="2" t="s">
        <v>102</v>
      </c>
      <c r="C7" s="23">
        <v>1</v>
      </c>
    </row>
    <row r="8" spans="1:20" x14ac:dyDescent="0.25">
      <c r="A8" s="2" t="s">
        <v>91</v>
      </c>
      <c r="B8" s="2" t="s">
        <v>91</v>
      </c>
      <c r="C8" s="23">
        <v>1</v>
      </c>
    </row>
    <row r="9" spans="1:20" x14ac:dyDescent="0.25">
      <c r="A9" s="2" t="s">
        <v>92</v>
      </c>
      <c r="B9" s="2" t="s">
        <v>92</v>
      </c>
      <c r="C9" s="23">
        <v>1</v>
      </c>
    </row>
    <row r="10" spans="1:20" x14ac:dyDescent="0.25">
      <c r="A10" s="2" t="s">
        <v>93</v>
      </c>
      <c r="B10" s="2" t="s">
        <v>93</v>
      </c>
      <c r="C10" s="23">
        <v>1</v>
      </c>
    </row>
    <row r="11" spans="1:20" x14ac:dyDescent="0.25">
      <c r="A11" t="s">
        <v>94</v>
      </c>
      <c r="B11" t="s">
        <v>94</v>
      </c>
      <c r="C11" s="23">
        <v>1</v>
      </c>
    </row>
    <row r="12" spans="1:20" x14ac:dyDescent="0.25">
      <c r="A12" t="s">
        <v>46</v>
      </c>
      <c r="B12" t="s">
        <v>46</v>
      </c>
      <c r="C12" s="23">
        <v>1</v>
      </c>
    </row>
    <row r="13" spans="1:20" x14ac:dyDescent="0.25">
      <c r="A13" t="s">
        <v>47</v>
      </c>
      <c r="B13" t="s">
        <v>47</v>
      </c>
      <c r="C13" s="23">
        <v>1</v>
      </c>
    </row>
    <row r="14" spans="1:20" x14ac:dyDescent="0.25">
      <c r="A14" t="s">
        <v>52</v>
      </c>
      <c r="B14" t="s">
        <v>52</v>
      </c>
      <c r="C14" s="23">
        <v>1</v>
      </c>
    </row>
    <row r="15" spans="1:20" x14ac:dyDescent="0.25">
      <c r="A15" t="s">
        <v>53</v>
      </c>
      <c r="B15" t="s">
        <v>53</v>
      </c>
      <c r="C15" s="28">
        <v>1</v>
      </c>
    </row>
    <row r="16" spans="1:20" x14ac:dyDescent="0.25">
      <c r="A16" t="s">
        <v>55</v>
      </c>
      <c r="B16" t="s">
        <v>55</v>
      </c>
      <c r="C16" s="28">
        <v>1</v>
      </c>
    </row>
    <row r="17" spans="1:3" x14ac:dyDescent="0.25">
      <c r="A17" t="s">
        <v>95</v>
      </c>
      <c r="B17" t="s">
        <v>95</v>
      </c>
      <c r="C17" s="28">
        <v>0</v>
      </c>
    </row>
    <row r="18" spans="1:3" x14ac:dyDescent="0.25">
      <c r="A18" t="s">
        <v>18</v>
      </c>
      <c r="B18" t="s">
        <v>18</v>
      </c>
      <c r="C18" s="28">
        <v>0</v>
      </c>
    </row>
    <row r="19" spans="1:3" x14ac:dyDescent="0.25">
      <c r="A19" t="s">
        <v>56</v>
      </c>
      <c r="B19" t="s">
        <v>56</v>
      </c>
      <c r="C19" s="28">
        <v>0</v>
      </c>
    </row>
    <row r="20" spans="1:3" x14ac:dyDescent="0.25">
      <c r="A20" t="s">
        <v>96</v>
      </c>
      <c r="B20" t="s">
        <v>96</v>
      </c>
      <c r="C20" s="28">
        <v>0</v>
      </c>
    </row>
    <row r="21" spans="1:3" x14ac:dyDescent="0.25">
      <c r="A21" t="s">
        <v>48</v>
      </c>
      <c r="B21" t="s">
        <v>48</v>
      </c>
      <c r="C21" s="28">
        <v>0</v>
      </c>
    </row>
    <row r="22" spans="1:3" x14ac:dyDescent="0.25">
      <c r="A22" t="s">
        <v>51</v>
      </c>
      <c r="B22" t="s">
        <v>51</v>
      </c>
      <c r="C22" s="28">
        <v>0</v>
      </c>
    </row>
    <row r="23" spans="1:3" x14ac:dyDescent="0.25">
      <c r="A23" t="s">
        <v>97</v>
      </c>
      <c r="B23" t="s">
        <v>97</v>
      </c>
      <c r="C23" s="28">
        <v>0</v>
      </c>
    </row>
    <row r="24" spans="1:3" x14ac:dyDescent="0.25">
      <c r="A24" t="s">
        <v>98</v>
      </c>
      <c r="B24" t="s">
        <v>98</v>
      </c>
      <c r="C24" s="28">
        <v>0</v>
      </c>
    </row>
    <row r="25" spans="1:3" x14ac:dyDescent="0.25">
      <c r="A25" t="s">
        <v>50</v>
      </c>
      <c r="B25" t="s">
        <v>50</v>
      </c>
      <c r="C25" s="28">
        <v>0</v>
      </c>
    </row>
    <row r="26" spans="1:3" x14ac:dyDescent="0.25">
      <c r="A26" t="s">
        <v>99</v>
      </c>
      <c r="B26" t="s">
        <v>99</v>
      </c>
      <c r="C26" s="28">
        <v>0</v>
      </c>
    </row>
    <row r="27" spans="1:3" x14ac:dyDescent="0.25">
      <c r="A27" t="s">
        <v>100</v>
      </c>
      <c r="B27" t="s">
        <v>100</v>
      </c>
      <c r="C27" s="28">
        <v>0</v>
      </c>
    </row>
    <row r="28" spans="1:3" x14ac:dyDescent="0.25">
      <c r="A28" t="s">
        <v>101</v>
      </c>
      <c r="B28" t="s">
        <v>101</v>
      </c>
      <c r="C28" s="28">
        <v>0</v>
      </c>
    </row>
    <row r="29" spans="1:3" x14ac:dyDescent="0.25">
      <c r="A29" t="s">
        <v>19</v>
      </c>
      <c r="B29" t="s">
        <v>19</v>
      </c>
      <c r="C29" s="28">
        <v>0</v>
      </c>
    </row>
    <row r="30" spans="1:3" x14ac:dyDescent="0.25">
      <c r="A30" t="s">
        <v>49</v>
      </c>
      <c r="B30" t="s">
        <v>49</v>
      </c>
      <c r="C30" s="28">
        <v>0</v>
      </c>
    </row>
    <row r="31" spans="1:3" x14ac:dyDescent="0.25">
      <c r="A31" t="s">
        <v>54</v>
      </c>
      <c r="B31" t="s">
        <v>54</v>
      </c>
      <c r="C31" s="28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1"/>
  <sheetViews>
    <sheetView zoomScaleNormal="100" workbookViewId="0">
      <selection activeCell="A31" sqref="A2:A31"/>
    </sheetView>
  </sheetViews>
  <sheetFormatPr baseColWidth="10" defaultColWidth="9.140625" defaultRowHeight="15" x14ac:dyDescent="0.25"/>
  <cols>
    <col min="1" max="1" width="11.7109375" customWidth="1"/>
    <col min="2" max="6" width="5.28515625" bestFit="1" customWidth="1"/>
    <col min="7" max="1025" width="8.5703125" customWidth="1"/>
  </cols>
  <sheetData>
    <row r="1" spans="1:6" x14ac:dyDescent="0.25">
      <c r="A1" s="10" t="s">
        <v>24</v>
      </c>
      <c r="B1" s="11"/>
      <c r="C1" s="11"/>
      <c r="D1" s="11"/>
      <c r="E1" s="11"/>
      <c r="F1" s="11"/>
    </row>
    <row r="2" spans="1:6" x14ac:dyDescent="0.25">
      <c r="A2" s="2" t="s">
        <v>86</v>
      </c>
      <c r="B2" s="2"/>
      <c r="C2" s="2"/>
      <c r="D2" s="2"/>
      <c r="E2" s="2"/>
      <c r="F2" s="2"/>
    </row>
    <row r="3" spans="1:6" x14ac:dyDescent="0.25">
      <c r="A3" s="2" t="s">
        <v>87</v>
      </c>
      <c r="B3" s="2"/>
      <c r="C3" s="2"/>
      <c r="D3" s="2"/>
      <c r="E3" s="2"/>
      <c r="F3" s="2"/>
    </row>
    <row r="4" spans="1:6" x14ac:dyDescent="0.25">
      <c r="A4" s="2" t="s">
        <v>88</v>
      </c>
      <c r="B4" s="2"/>
      <c r="C4" s="2"/>
      <c r="D4" s="2"/>
      <c r="E4" s="2"/>
      <c r="F4" s="2"/>
    </row>
    <row r="5" spans="1:6" x14ac:dyDescent="0.25">
      <c r="A5" s="2" t="s">
        <v>89</v>
      </c>
      <c r="B5" s="2"/>
      <c r="C5" s="2"/>
      <c r="D5" s="2"/>
      <c r="E5" s="2"/>
      <c r="F5" s="2"/>
    </row>
    <row r="6" spans="1:6" x14ac:dyDescent="0.25">
      <c r="A6" s="2" t="s">
        <v>90</v>
      </c>
      <c r="B6" s="2"/>
      <c r="C6" s="2"/>
      <c r="D6" s="2"/>
      <c r="E6" s="2"/>
      <c r="F6" s="2"/>
    </row>
    <row r="7" spans="1:6" x14ac:dyDescent="0.25">
      <c r="A7" s="2" t="s">
        <v>102</v>
      </c>
      <c r="B7" s="2"/>
      <c r="C7" s="2"/>
      <c r="D7" s="2"/>
      <c r="E7" s="2"/>
      <c r="F7" s="2"/>
    </row>
    <row r="8" spans="1:6" x14ac:dyDescent="0.25">
      <c r="A8" s="2" t="s">
        <v>91</v>
      </c>
      <c r="B8" s="9"/>
      <c r="C8" s="9"/>
      <c r="D8" s="9"/>
      <c r="E8" s="9"/>
      <c r="F8" s="9"/>
    </row>
    <row r="9" spans="1:6" x14ac:dyDescent="0.25">
      <c r="A9" s="2" t="s">
        <v>92</v>
      </c>
    </row>
    <row r="10" spans="1:6" x14ac:dyDescent="0.25">
      <c r="A10" s="2" t="s">
        <v>93</v>
      </c>
    </row>
    <row r="11" spans="1:6" x14ac:dyDescent="0.25">
      <c r="A11" t="s">
        <v>94</v>
      </c>
    </row>
    <row r="12" spans="1:6" x14ac:dyDescent="0.25">
      <c r="A12" t="s">
        <v>46</v>
      </c>
    </row>
    <row r="13" spans="1:6" x14ac:dyDescent="0.25">
      <c r="A13" t="s">
        <v>47</v>
      </c>
    </row>
    <row r="14" spans="1:6" x14ac:dyDescent="0.25">
      <c r="A14" t="s">
        <v>52</v>
      </c>
    </row>
    <row r="15" spans="1:6" x14ac:dyDescent="0.25">
      <c r="A15" t="s">
        <v>53</v>
      </c>
    </row>
    <row r="16" spans="1:6" x14ac:dyDescent="0.25">
      <c r="A16" t="s">
        <v>55</v>
      </c>
    </row>
    <row r="17" spans="1:1" x14ac:dyDescent="0.25">
      <c r="A17" t="s">
        <v>95</v>
      </c>
    </row>
    <row r="18" spans="1:1" x14ac:dyDescent="0.25">
      <c r="A18" t="s">
        <v>18</v>
      </c>
    </row>
    <row r="19" spans="1:1" x14ac:dyDescent="0.25">
      <c r="A19" t="s">
        <v>56</v>
      </c>
    </row>
    <row r="20" spans="1:1" x14ac:dyDescent="0.25">
      <c r="A20" t="s">
        <v>96</v>
      </c>
    </row>
    <row r="21" spans="1:1" x14ac:dyDescent="0.25">
      <c r="A21" t="s">
        <v>48</v>
      </c>
    </row>
    <row r="22" spans="1:1" x14ac:dyDescent="0.25">
      <c r="A22" t="s">
        <v>51</v>
      </c>
    </row>
    <row r="23" spans="1:1" x14ac:dyDescent="0.25">
      <c r="A23" t="s">
        <v>97</v>
      </c>
    </row>
    <row r="24" spans="1:1" x14ac:dyDescent="0.25">
      <c r="A24" t="s">
        <v>98</v>
      </c>
    </row>
    <row r="25" spans="1:1" x14ac:dyDescent="0.25">
      <c r="A25" t="s">
        <v>50</v>
      </c>
    </row>
    <row r="26" spans="1:1" x14ac:dyDescent="0.25">
      <c r="A26" t="s">
        <v>99</v>
      </c>
    </row>
    <row r="27" spans="1:1" x14ac:dyDescent="0.25">
      <c r="A27" t="s">
        <v>100</v>
      </c>
    </row>
    <row r="28" spans="1:1" x14ac:dyDescent="0.25">
      <c r="A28" t="s">
        <v>101</v>
      </c>
    </row>
    <row r="29" spans="1:1" x14ac:dyDescent="0.25">
      <c r="A29" t="s">
        <v>19</v>
      </c>
    </row>
    <row r="30" spans="1:1" x14ac:dyDescent="0.25">
      <c r="A30" t="s">
        <v>49</v>
      </c>
    </row>
    <row r="31" spans="1:1" x14ac:dyDescent="0.25">
      <c r="A31" t="s">
        <v>54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1"/>
  <sheetViews>
    <sheetView zoomScaleNormal="100" workbookViewId="0">
      <selection activeCell="J18" sqref="J18"/>
    </sheetView>
  </sheetViews>
  <sheetFormatPr baseColWidth="10" defaultColWidth="9.140625" defaultRowHeight="15" x14ac:dyDescent="0.25"/>
  <cols>
    <col min="1" max="1" width="11.7109375" customWidth="1"/>
    <col min="2" max="6" width="4.5703125" customWidth="1"/>
    <col min="7" max="1025" width="8.5703125" customWidth="1"/>
  </cols>
  <sheetData>
    <row r="1" spans="1:6" x14ac:dyDescent="0.25">
      <c r="A1" s="10" t="s">
        <v>24</v>
      </c>
      <c r="B1" s="11"/>
      <c r="C1" s="11"/>
      <c r="D1" s="11"/>
      <c r="E1" s="11"/>
      <c r="F1" s="11"/>
    </row>
    <row r="2" spans="1:6" x14ac:dyDescent="0.25">
      <c r="A2" s="2" t="s">
        <v>86</v>
      </c>
    </row>
    <row r="3" spans="1:6" x14ac:dyDescent="0.25">
      <c r="A3" s="2" t="s">
        <v>87</v>
      </c>
    </row>
    <row r="4" spans="1:6" x14ac:dyDescent="0.25">
      <c r="A4" s="2" t="s">
        <v>88</v>
      </c>
    </row>
    <row r="5" spans="1:6" x14ac:dyDescent="0.25">
      <c r="A5" s="2" t="s">
        <v>89</v>
      </c>
    </row>
    <row r="6" spans="1:6" x14ac:dyDescent="0.25">
      <c r="A6" s="2" t="s">
        <v>90</v>
      </c>
    </row>
    <row r="7" spans="1:6" x14ac:dyDescent="0.25">
      <c r="A7" s="2" t="s">
        <v>102</v>
      </c>
    </row>
    <row r="8" spans="1:6" x14ac:dyDescent="0.25">
      <c r="A8" s="2" t="s">
        <v>91</v>
      </c>
    </row>
    <row r="9" spans="1:6" x14ac:dyDescent="0.25">
      <c r="A9" s="2" t="s">
        <v>92</v>
      </c>
    </row>
    <row r="10" spans="1:6" x14ac:dyDescent="0.25">
      <c r="A10" s="2" t="s">
        <v>93</v>
      </c>
    </row>
    <row r="11" spans="1:6" x14ac:dyDescent="0.25">
      <c r="A11" t="s">
        <v>94</v>
      </c>
    </row>
    <row r="12" spans="1:6" x14ac:dyDescent="0.25">
      <c r="A12" t="s">
        <v>46</v>
      </c>
    </row>
    <row r="13" spans="1:6" x14ac:dyDescent="0.25">
      <c r="A13" t="s">
        <v>47</v>
      </c>
    </row>
    <row r="14" spans="1:6" x14ac:dyDescent="0.25">
      <c r="A14" t="s">
        <v>52</v>
      </c>
    </row>
    <row r="15" spans="1:6" x14ac:dyDescent="0.25">
      <c r="A15" t="s">
        <v>53</v>
      </c>
    </row>
    <row r="16" spans="1:6" x14ac:dyDescent="0.25">
      <c r="A16" t="s">
        <v>55</v>
      </c>
    </row>
    <row r="17" spans="1:1" x14ac:dyDescent="0.25">
      <c r="A17" t="s">
        <v>95</v>
      </c>
    </row>
    <row r="18" spans="1:1" x14ac:dyDescent="0.25">
      <c r="A18" t="s">
        <v>18</v>
      </c>
    </row>
    <row r="19" spans="1:1" x14ac:dyDescent="0.25">
      <c r="A19" t="s">
        <v>56</v>
      </c>
    </row>
    <row r="20" spans="1:1" x14ac:dyDescent="0.25">
      <c r="A20" t="s">
        <v>96</v>
      </c>
    </row>
    <row r="21" spans="1:1" x14ac:dyDescent="0.25">
      <c r="A21" t="s">
        <v>48</v>
      </c>
    </row>
    <row r="22" spans="1:1" x14ac:dyDescent="0.25">
      <c r="A22" t="s">
        <v>51</v>
      </c>
    </row>
    <row r="23" spans="1:1" x14ac:dyDescent="0.25">
      <c r="A23" t="s">
        <v>97</v>
      </c>
    </row>
    <row r="24" spans="1:1" x14ac:dyDescent="0.25">
      <c r="A24" t="s">
        <v>98</v>
      </c>
    </row>
    <row r="25" spans="1:1" x14ac:dyDescent="0.25">
      <c r="A25" t="s">
        <v>50</v>
      </c>
    </row>
    <row r="26" spans="1:1" x14ac:dyDescent="0.25">
      <c r="A26" t="s">
        <v>99</v>
      </c>
    </row>
    <row r="27" spans="1:1" x14ac:dyDescent="0.25">
      <c r="A27" t="s">
        <v>100</v>
      </c>
    </row>
    <row r="28" spans="1:1" x14ac:dyDescent="0.25">
      <c r="A28" t="s">
        <v>101</v>
      </c>
    </row>
    <row r="29" spans="1:1" x14ac:dyDescent="0.25">
      <c r="A29" t="s">
        <v>19</v>
      </c>
    </row>
    <row r="30" spans="1:1" x14ac:dyDescent="0.25">
      <c r="A30" t="s">
        <v>49</v>
      </c>
    </row>
    <row r="31" spans="1:1" x14ac:dyDescent="0.25">
      <c r="A31" t="s">
        <v>54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7"/>
  <sheetViews>
    <sheetView zoomScaleNormal="100" workbookViewId="0">
      <selection activeCell="C5" sqref="C5"/>
    </sheetView>
  </sheetViews>
  <sheetFormatPr baseColWidth="10" defaultColWidth="9.140625" defaultRowHeight="15" x14ac:dyDescent="0.25"/>
  <cols>
    <col min="1" max="1" width="9.5703125" customWidth="1"/>
    <col min="2" max="2" width="15.5703125" customWidth="1"/>
    <col min="3" max="3" width="15.85546875" customWidth="1"/>
    <col min="4" max="1025" width="8.5703125" customWidth="1"/>
  </cols>
  <sheetData>
    <row r="1" spans="1:8" x14ac:dyDescent="0.25">
      <c r="A1" s="3" t="s">
        <v>20</v>
      </c>
      <c r="B1" s="3" t="s">
        <v>27</v>
      </c>
      <c r="C1" s="3" t="s">
        <v>28</v>
      </c>
    </row>
    <row r="2" spans="1:8" x14ac:dyDescent="0.25">
      <c r="A2" s="2" t="s">
        <v>81</v>
      </c>
      <c r="B2" s="22">
        <v>16.899999999999999</v>
      </c>
      <c r="C2" s="22">
        <v>19.3</v>
      </c>
    </row>
    <row r="3" spans="1:8" x14ac:dyDescent="0.25">
      <c r="A3" s="2" t="s">
        <v>82</v>
      </c>
      <c r="B3" s="22">
        <v>-60.6</v>
      </c>
      <c r="C3" s="22">
        <v>-50.6</v>
      </c>
    </row>
    <row r="4" spans="1:8" x14ac:dyDescent="0.25">
      <c r="A4" s="2" t="s">
        <v>83</v>
      </c>
      <c r="B4" s="22">
        <v>-9.8000000000000007</v>
      </c>
      <c r="C4" s="22">
        <v>-6.6</v>
      </c>
    </row>
    <row r="5" spans="1:8" x14ac:dyDescent="0.25">
      <c r="A5" s="2" t="s">
        <v>74</v>
      </c>
      <c r="B5" s="22">
        <v>21.6</v>
      </c>
      <c r="C5" s="22">
        <v>28.4</v>
      </c>
    </row>
    <row r="6" spans="1:8" x14ac:dyDescent="0.25">
      <c r="A6" s="2" t="s">
        <v>75</v>
      </c>
      <c r="B6" s="22">
        <v>-29.2</v>
      </c>
      <c r="C6" s="22">
        <v>-10.4</v>
      </c>
    </row>
    <row r="7" spans="1:8" x14ac:dyDescent="0.25">
      <c r="A7" s="2" t="s">
        <v>76</v>
      </c>
      <c r="B7" s="22">
        <v>-20.7</v>
      </c>
      <c r="C7" s="22">
        <v>-7.5</v>
      </c>
    </row>
    <row r="8" spans="1:8" x14ac:dyDescent="0.25">
      <c r="A8" s="2" t="s">
        <v>77</v>
      </c>
      <c r="B8" s="22">
        <v>-25.4</v>
      </c>
      <c r="C8" s="22">
        <v>-9</v>
      </c>
    </row>
    <row r="9" spans="1:8" x14ac:dyDescent="0.25">
      <c r="A9" s="2" t="s">
        <v>78</v>
      </c>
      <c r="B9" s="22">
        <v>-7.6</v>
      </c>
      <c r="C9" s="22">
        <v>8.8000000000000007</v>
      </c>
    </row>
    <row r="10" spans="1:8" x14ac:dyDescent="0.25">
      <c r="A10" s="2" t="s">
        <v>84</v>
      </c>
      <c r="B10" s="22">
        <v>-83.6</v>
      </c>
      <c r="C10" s="22">
        <v>-52.4</v>
      </c>
    </row>
    <row r="11" spans="1:8" x14ac:dyDescent="0.25">
      <c r="A11" s="2" t="s">
        <v>79</v>
      </c>
      <c r="B11" s="22">
        <v>-16.2</v>
      </c>
      <c r="C11" s="22">
        <v>6.6</v>
      </c>
    </row>
    <row r="12" spans="1:8" x14ac:dyDescent="0.25">
      <c r="A12" s="1" t="s">
        <v>43</v>
      </c>
      <c r="B12" s="22">
        <f>-56.209045*4.184</f>
        <v>-235.17864428000001</v>
      </c>
      <c r="C12" s="22">
        <f>B12 - B12*0.1</f>
        <v>-211.66077985200002</v>
      </c>
      <c r="H12" s="2"/>
    </row>
    <row r="13" spans="1:8" x14ac:dyDescent="0.25">
      <c r="A13" s="1" t="s">
        <v>44</v>
      </c>
      <c r="B13" s="22">
        <f>-81.78476*4.184</f>
        <v>-342.18743584000003</v>
      </c>
      <c r="C13" s="22">
        <f>B13 - B13*0.1</f>
        <v>-307.96869225600005</v>
      </c>
      <c r="H13" s="2"/>
    </row>
    <row r="14" spans="1:8" x14ac:dyDescent="0.25">
      <c r="A14" s="1" t="s">
        <v>45</v>
      </c>
      <c r="B14" s="22">
        <f>-6.8129272*4.184</f>
        <v>-28.505287404800001</v>
      </c>
      <c r="C14" s="22">
        <f>B14 - B14*0.1</f>
        <v>-25.654758664319999</v>
      </c>
      <c r="H14" s="2"/>
    </row>
    <row r="15" spans="1:8" x14ac:dyDescent="0.25">
      <c r="A15" s="1" t="s">
        <v>80</v>
      </c>
      <c r="B15" s="22">
        <f>-0.73298645*4.184</f>
        <v>-3.0668153068000001</v>
      </c>
      <c r="C15" s="22">
        <f>B15 - B15*0.1</f>
        <v>-2.76013377612</v>
      </c>
      <c r="H15" s="2"/>
    </row>
    <row r="16" spans="1:8" x14ac:dyDescent="0.25">
      <c r="A16" s="1" t="s">
        <v>85</v>
      </c>
      <c r="B16" s="22">
        <v>-100</v>
      </c>
      <c r="C16" s="22">
        <v>-100</v>
      </c>
      <c r="H16" s="2"/>
    </row>
    <row r="17" spans="1:8" x14ac:dyDescent="0.25">
      <c r="A17" s="1" t="s">
        <v>69</v>
      </c>
      <c r="B17" s="22">
        <v>-100</v>
      </c>
      <c r="C17" s="22">
        <v>-100</v>
      </c>
      <c r="H17" s="2"/>
    </row>
    <row r="18" spans="1:8" x14ac:dyDescent="0.25">
      <c r="H18" s="2"/>
    </row>
    <row r="19" spans="1:8" x14ac:dyDescent="0.25">
      <c r="H19" s="2"/>
    </row>
    <row r="20" spans="1:8" x14ac:dyDescent="0.25">
      <c r="H20" s="2"/>
    </row>
    <row r="21" spans="1:8" x14ac:dyDescent="0.25">
      <c r="H21" s="2"/>
    </row>
    <row r="22" spans="1:8" x14ac:dyDescent="0.25">
      <c r="H22" s="1"/>
    </row>
    <row r="23" spans="1:8" x14ac:dyDescent="0.25">
      <c r="H23" s="1"/>
    </row>
    <row r="24" spans="1:8" x14ac:dyDescent="0.25">
      <c r="H24" s="1"/>
    </row>
    <row r="25" spans="1:8" x14ac:dyDescent="0.25">
      <c r="H25" s="1"/>
    </row>
    <row r="26" spans="1:8" x14ac:dyDescent="0.25">
      <c r="H26" s="1"/>
    </row>
    <row r="27" spans="1:8" x14ac:dyDescent="0.25">
      <c r="H27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1"/>
  <sheetViews>
    <sheetView zoomScaleNormal="100" workbookViewId="0">
      <selection activeCell="M22" sqref="M22"/>
    </sheetView>
  </sheetViews>
  <sheetFormatPr baseColWidth="10" defaultColWidth="9.140625" defaultRowHeight="15" x14ac:dyDescent="0.25"/>
  <cols>
    <col min="1" max="1" width="11.7109375" customWidth="1"/>
    <col min="2" max="3" width="7.7109375" customWidth="1"/>
    <col min="4" max="1025" width="8.5703125" customWidth="1"/>
  </cols>
  <sheetData>
    <row r="1" spans="1:3" x14ac:dyDescent="0.25">
      <c r="A1" s="10" t="s">
        <v>24</v>
      </c>
      <c r="B1" s="12" t="s">
        <v>29</v>
      </c>
      <c r="C1" s="12" t="s">
        <v>30</v>
      </c>
    </row>
    <row r="2" spans="1:3" x14ac:dyDescent="0.25">
      <c r="A2" s="2" t="s">
        <v>86</v>
      </c>
      <c r="B2" s="2">
        <v>1</v>
      </c>
      <c r="C2" s="2">
        <v>1</v>
      </c>
    </row>
    <row r="3" spans="1:3" x14ac:dyDescent="0.25">
      <c r="A3" s="2" t="s">
        <v>87</v>
      </c>
      <c r="B3" s="2">
        <v>1</v>
      </c>
      <c r="C3" s="2">
        <v>1</v>
      </c>
    </row>
    <row r="4" spans="1:3" x14ac:dyDescent="0.25">
      <c r="A4" s="2" t="s">
        <v>88</v>
      </c>
      <c r="B4" s="2">
        <v>1</v>
      </c>
      <c r="C4" s="2">
        <v>1</v>
      </c>
    </row>
    <row r="5" spans="1:3" x14ac:dyDescent="0.25">
      <c r="A5" s="2" t="s">
        <v>89</v>
      </c>
      <c r="B5" s="2">
        <v>1</v>
      </c>
      <c r="C5" s="2">
        <v>1</v>
      </c>
    </row>
    <row r="6" spans="1:3" x14ac:dyDescent="0.25">
      <c r="A6" s="2" t="s">
        <v>90</v>
      </c>
      <c r="B6" s="2">
        <v>1</v>
      </c>
      <c r="C6" s="2">
        <v>1</v>
      </c>
    </row>
    <row r="7" spans="1:3" x14ac:dyDescent="0.25">
      <c r="A7" s="2" t="s">
        <v>102</v>
      </c>
      <c r="B7" s="2">
        <v>1</v>
      </c>
      <c r="C7" s="2">
        <v>1</v>
      </c>
    </row>
    <row r="8" spans="1:3" x14ac:dyDescent="0.25">
      <c r="A8" s="2" t="s">
        <v>91</v>
      </c>
      <c r="B8" s="2">
        <v>1</v>
      </c>
      <c r="C8" s="2">
        <v>1</v>
      </c>
    </row>
    <row r="9" spans="1:3" x14ac:dyDescent="0.25">
      <c r="A9" s="2" t="s">
        <v>92</v>
      </c>
      <c r="B9" s="2">
        <v>1</v>
      </c>
      <c r="C9" s="2">
        <v>1</v>
      </c>
    </row>
    <row r="10" spans="1:3" x14ac:dyDescent="0.25">
      <c r="A10" s="2" t="s">
        <v>93</v>
      </c>
      <c r="B10" s="2">
        <v>1</v>
      </c>
      <c r="C10" s="2">
        <v>1</v>
      </c>
    </row>
    <row r="11" spans="1:3" x14ac:dyDescent="0.25">
      <c r="A11" t="s">
        <v>94</v>
      </c>
      <c r="B11" s="2">
        <v>1</v>
      </c>
      <c r="C11" s="2">
        <v>1</v>
      </c>
    </row>
    <row r="12" spans="1:3" x14ac:dyDescent="0.25">
      <c r="A12" t="s">
        <v>46</v>
      </c>
      <c r="B12" s="2">
        <v>1</v>
      </c>
      <c r="C12" s="2">
        <v>1</v>
      </c>
    </row>
    <row r="13" spans="1:3" x14ac:dyDescent="0.25">
      <c r="A13" t="s">
        <v>47</v>
      </c>
      <c r="B13" s="2">
        <v>1</v>
      </c>
      <c r="C13" s="2">
        <v>1</v>
      </c>
    </row>
    <row r="14" spans="1:3" x14ac:dyDescent="0.25">
      <c r="A14" t="s">
        <v>52</v>
      </c>
      <c r="B14" s="2">
        <v>1</v>
      </c>
      <c r="C14" s="2">
        <v>1</v>
      </c>
    </row>
    <row r="15" spans="1:3" x14ac:dyDescent="0.25">
      <c r="A15" t="s">
        <v>53</v>
      </c>
      <c r="B15" s="2">
        <v>1</v>
      </c>
      <c r="C15" s="2">
        <v>1</v>
      </c>
    </row>
    <row r="16" spans="1:3" x14ac:dyDescent="0.25">
      <c r="A16" t="s">
        <v>55</v>
      </c>
      <c r="B16" s="2">
        <v>1</v>
      </c>
      <c r="C16" s="2">
        <v>1</v>
      </c>
    </row>
    <row r="17" spans="1:3" x14ac:dyDescent="0.25">
      <c r="A17" t="s">
        <v>95</v>
      </c>
      <c r="B17" s="2">
        <v>1</v>
      </c>
      <c r="C17" s="2">
        <v>1</v>
      </c>
    </row>
    <row r="18" spans="1:3" x14ac:dyDescent="0.25">
      <c r="A18" t="s">
        <v>18</v>
      </c>
      <c r="B18" s="2">
        <v>1</v>
      </c>
      <c r="C18" s="2">
        <v>1</v>
      </c>
    </row>
    <row r="19" spans="1:3" x14ac:dyDescent="0.25">
      <c r="A19" t="s">
        <v>56</v>
      </c>
      <c r="B19" s="2">
        <v>1</v>
      </c>
      <c r="C19" s="2">
        <v>1</v>
      </c>
    </row>
    <row r="20" spans="1:3" x14ac:dyDescent="0.25">
      <c r="A20" t="s">
        <v>96</v>
      </c>
      <c r="B20" s="2">
        <v>1</v>
      </c>
      <c r="C20" s="2">
        <v>1</v>
      </c>
    </row>
    <row r="21" spans="1:3" x14ac:dyDescent="0.25">
      <c r="A21" t="s">
        <v>48</v>
      </c>
      <c r="B21" s="2">
        <v>1</v>
      </c>
      <c r="C21" s="2">
        <v>1</v>
      </c>
    </row>
    <row r="22" spans="1:3" x14ac:dyDescent="0.25">
      <c r="A22" t="s">
        <v>51</v>
      </c>
      <c r="B22" s="2">
        <v>1</v>
      </c>
      <c r="C22" s="2">
        <v>1</v>
      </c>
    </row>
    <row r="23" spans="1:3" x14ac:dyDescent="0.25">
      <c r="A23" t="s">
        <v>97</v>
      </c>
      <c r="B23" s="2">
        <v>1</v>
      </c>
      <c r="C23" s="2">
        <v>1</v>
      </c>
    </row>
    <row r="24" spans="1:3" x14ac:dyDescent="0.25">
      <c r="A24" t="s">
        <v>98</v>
      </c>
      <c r="B24" s="2">
        <v>1</v>
      </c>
      <c r="C24" s="2">
        <v>1</v>
      </c>
    </row>
    <row r="25" spans="1:3" x14ac:dyDescent="0.25">
      <c r="A25" t="s">
        <v>50</v>
      </c>
      <c r="B25" s="2">
        <v>1</v>
      </c>
      <c r="C25" s="2">
        <v>1</v>
      </c>
    </row>
    <row r="26" spans="1:3" x14ac:dyDescent="0.25">
      <c r="A26" t="s">
        <v>99</v>
      </c>
      <c r="B26" s="2">
        <v>1</v>
      </c>
      <c r="C26" s="2">
        <v>1</v>
      </c>
    </row>
    <row r="27" spans="1:3" x14ac:dyDescent="0.25">
      <c r="A27" t="s">
        <v>100</v>
      </c>
      <c r="B27" s="2">
        <v>1</v>
      </c>
      <c r="C27" s="2">
        <v>1</v>
      </c>
    </row>
    <row r="28" spans="1:3" x14ac:dyDescent="0.25">
      <c r="A28" t="s">
        <v>101</v>
      </c>
      <c r="B28" s="2">
        <v>1</v>
      </c>
      <c r="C28" s="2">
        <v>1</v>
      </c>
    </row>
    <row r="29" spans="1:3" x14ac:dyDescent="0.25">
      <c r="A29" t="s">
        <v>19</v>
      </c>
      <c r="B29" s="2">
        <v>1</v>
      </c>
      <c r="C29" s="2">
        <v>1</v>
      </c>
    </row>
    <row r="30" spans="1:3" x14ac:dyDescent="0.25">
      <c r="A30" t="s">
        <v>49</v>
      </c>
      <c r="B30" s="2">
        <v>1</v>
      </c>
      <c r="C30" s="2">
        <v>1</v>
      </c>
    </row>
    <row r="31" spans="1:3" x14ac:dyDescent="0.25">
      <c r="A31" t="s">
        <v>54</v>
      </c>
      <c r="B31" s="2">
        <v>1</v>
      </c>
      <c r="C31" s="2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7"/>
  <sheetViews>
    <sheetView zoomScaleNormal="100" workbookViewId="0">
      <selection activeCell="B16" sqref="B16:B17"/>
    </sheetView>
  </sheetViews>
  <sheetFormatPr baseColWidth="10" defaultColWidth="9.140625" defaultRowHeight="15" x14ac:dyDescent="0.25"/>
  <cols>
    <col min="1" max="1" width="9.5703125" customWidth="1"/>
    <col min="2" max="2" width="16.42578125" customWidth="1"/>
    <col min="3" max="3" width="14.42578125" customWidth="1"/>
    <col min="4" max="4" width="10.140625" customWidth="1"/>
    <col min="5" max="5" width="8.140625" customWidth="1"/>
    <col min="6" max="6" width="10.140625" customWidth="1"/>
    <col min="7" max="7" width="8.140625" customWidth="1"/>
    <col min="8" max="8" width="10.140625" customWidth="1"/>
    <col min="9" max="9" width="8.140625" customWidth="1"/>
    <col min="10" max="10" width="10.140625" customWidth="1"/>
    <col min="11" max="11" width="8.140625" customWidth="1"/>
    <col min="12" max="12" width="10.140625" customWidth="1"/>
    <col min="13" max="13" width="8.140625" customWidth="1"/>
    <col min="14" max="1025" width="8.5703125" customWidth="1"/>
  </cols>
  <sheetData>
    <row r="1" spans="1:13" x14ac:dyDescent="0.25">
      <c r="A1" s="11" t="s">
        <v>20</v>
      </c>
      <c r="B1" s="8" t="s">
        <v>60</v>
      </c>
      <c r="C1" s="16" t="s">
        <v>61</v>
      </c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x14ac:dyDescent="0.25">
      <c r="A2" s="2" t="s">
        <v>81</v>
      </c>
      <c r="B2" s="23">
        <v>7.9600000000000004E-2</v>
      </c>
      <c r="C2" s="22">
        <f t="shared" ref="C2:C11" si="0">B2*0.1</f>
        <v>7.9600000000000001E-3</v>
      </c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x14ac:dyDescent="0.25">
      <c r="A3" s="2" t="s">
        <v>82</v>
      </c>
      <c r="B3" s="23">
        <v>7.9600000000000004E-2</v>
      </c>
      <c r="C3" s="22">
        <f t="shared" si="0"/>
        <v>7.9600000000000001E-3</v>
      </c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3" x14ac:dyDescent="0.25">
      <c r="A4" s="2" t="s">
        <v>83</v>
      </c>
      <c r="B4" s="23">
        <v>7.9600000000000004E-2</v>
      </c>
      <c r="C4" s="22">
        <f t="shared" si="0"/>
        <v>7.9600000000000001E-3</v>
      </c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x14ac:dyDescent="0.25">
      <c r="A5" s="2" t="s">
        <v>74</v>
      </c>
      <c r="B5" s="23">
        <v>7.9600000000000004E-2</v>
      </c>
      <c r="C5" s="22">
        <f t="shared" si="0"/>
        <v>7.9600000000000001E-3</v>
      </c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3" x14ac:dyDescent="0.25">
      <c r="A6" s="2" t="s">
        <v>75</v>
      </c>
      <c r="B6" s="23">
        <v>7.9600000000000004E-2</v>
      </c>
      <c r="C6" s="22">
        <f t="shared" si="0"/>
        <v>7.9600000000000001E-3</v>
      </c>
      <c r="D6" s="20"/>
      <c r="E6" s="20"/>
      <c r="F6" s="20" t="s">
        <v>103</v>
      </c>
      <c r="G6" s="20"/>
      <c r="H6" s="20"/>
      <c r="I6" s="20"/>
      <c r="J6" s="20"/>
      <c r="K6" s="20"/>
      <c r="L6" s="20"/>
      <c r="M6" s="20"/>
    </row>
    <row r="7" spans="1:13" x14ac:dyDescent="0.25">
      <c r="A7" s="2" t="s">
        <v>76</v>
      </c>
      <c r="B7" s="23">
        <v>7.9600000000000004E-2</v>
      </c>
      <c r="C7" s="22">
        <f t="shared" si="0"/>
        <v>7.9600000000000001E-3</v>
      </c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3" x14ac:dyDescent="0.25">
      <c r="A8" s="2" t="s">
        <v>77</v>
      </c>
      <c r="B8" s="23">
        <v>7.9600000000000004E-2</v>
      </c>
      <c r="C8" s="22">
        <f t="shared" si="0"/>
        <v>7.9600000000000001E-3</v>
      </c>
      <c r="D8" s="20"/>
      <c r="E8" s="20"/>
      <c r="F8" s="20"/>
      <c r="G8" s="20"/>
      <c r="H8" s="20"/>
      <c r="I8" s="20"/>
      <c r="J8" s="20"/>
      <c r="K8" s="20"/>
      <c r="L8" s="20"/>
      <c r="M8" s="20"/>
    </row>
    <row r="9" spans="1:13" x14ac:dyDescent="0.25">
      <c r="A9" s="2" t="s">
        <v>78</v>
      </c>
      <c r="B9" s="23">
        <v>7.9600000000000004E-2</v>
      </c>
      <c r="C9" s="22">
        <f t="shared" si="0"/>
        <v>7.9600000000000001E-3</v>
      </c>
      <c r="D9" s="20"/>
      <c r="E9" s="20"/>
      <c r="F9" s="20"/>
      <c r="G9" s="20"/>
      <c r="H9" s="20"/>
      <c r="I9" s="20"/>
      <c r="J9" s="20"/>
      <c r="K9" s="20"/>
      <c r="L9" s="20"/>
      <c r="M9" s="20"/>
    </row>
    <row r="10" spans="1:13" x14ac:dyDescent="0.25">
      <c r="A10" s="2" t="s">
        <v>84</v>
      </c>
      <c r="B10" s="23">
        <v>7.9600000000000004E-2</v>
      </c>
      <c r="C10" s="22">
        <f t="shared" si="0"/>
        <v>7.9600000000000001E-3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</row>
    <row r="11" spans="1:13" x14ac:dyDescent="0.25">
      <c r="A11" s="2" t="s">
        <v>79</v>
      </c>
      <c r="B11" s="23">
        <v>7.9600000000000004E-2</v>
      </c>
      <c r="C11" s="22">
        <f t="shared" si="0"/>
        <v>7.9600000000000001E-3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 spans="1:13" x14ac:dyDescent="0.25">
      <c r="A12" s="1" t="s">
        <v>43</v>
      </c>
      <c r="B12" s="23">
        <v>7.9600000000000004E-2</v>
      </c>
      <c r="C12" s="22">
        <f t="shared" ref="C12:C15" si="1">B12*0.1</f>
        <v>7.9600000000000001E-3</v>
      </c>
      <c r="D12" s="14"/>
      <c r="E12" s="13"/>
      <c r="F12" s="14"/>
      <c r="G12" s="13"/>
      <c r="H12" s="14"/>
      <c r="I12" s="13"/>
      <c r="J12" s="7"/>
      <c r="K12" s="13"/>
      <c r="L12" s="7"/>
      <c r="M12" s="13"/>
    </row>
    <row r="13" spans="1:13" x14ac:dyDescent="0.25">
      <c r="A13" s="1" t="s">
        <v>44</v>
      </c>
      <c r="B13" s="23">
        <v>7.9600000000000004E-2</v>
      </c>
      <c r="C13" s="22">
        <f t="shared" si="1"/>
        <v>7.9600000000000001E-3</v>
      </c>
      <c r="D13" s="14"/>
      <c r="E13" s="13"/>
      <c r="F13" s="14"/>
      <c r="G13" s="13"/>
      <c r="H13" s="14"/>
      <c r="I13" s="13"/>
      <c r="J13" s="7"/>
      <c r="K13" s="13"/>
      <c r="L13" s="7"/>
      <c r="M13" s="13"/>
    </row>
    <row r="14" spans="1:13" x14ac:dyDescent="0.25">
      <c r="A14" s="1" t="s">
        <v>45</v>
      </c>
      <c r="B14" s="23">
        <v>7.9600000000000004E-2</v>
      </c>
      <c r="C14" s="22">
        <f t="shared" si="1"/>
        <v>7.9600000000000001E-3</v>
      </c>
      <c r="D14" s="14"/>
      <c r="E14" s="13"/>
      <c r="F14" s="14"/>
      <c r="G14" s="13"/>
      <c r="H14" s="14"/>
      <c r="I14" s="13"/>
      <c r="J14" s="7"/>
      <c r="K14" s="13"/>
      <c r="L14" s="7"/>
      <c r="M14" s="13"/>
    </row>
    <row r="15" spans="1:13" x14ac:dyDescent="0.25">
      <c r="A15" s="1" t="s">
        <v>80</v>
      </c>
      <c r="B15" s="23">
        <v>7.9600000000000004E-2</v>
      </c>
      <c r="C15" s="22">
        <f t="shared" si="1"/>
        <v>7.9600000000000001E-3</v>
      </c>
    </row>
    <row r="16" spans="1:13" x14ac:dyDescent="0.25">
      <c r="A16" s="1" t="s">
        <v>85</v>
      </c>
      <c r="B16" s="23">
        <v>2.7659939999999999E-3</v>
      </c>
      <c r="C16" s="22">
        <v>0</v>
      </c>
    </row>
    <row r="17" spans="1:3" x14ac:dyDescent="0.25">
      <c r="A17" s="1" t="s">
        <v>69</v>
      </c>
      <c r="B17" s="23">
        <f>1.63263*10^-5</f>
        <v>1.6326300000000003E-5</v>
      </c>
      <c r="C17" s="2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general</vt:lpstr>
      <vt:lpstr>stoic</vt:lpstr>
      <vt:lpstr>rxns</vt:lpstr>
      <vt:lpstr>mets</vt:lpstr>
      <vt:lpstr>poolConst</vt:lpstr>
      <vt:lpstr>thermo_ineq_constraints</vt:lpstr>
      <vt:lpstr>thermoRxns</vt:lpstr>
      <vt:lpstr>thermoMets</vt:lpstr>
      <vt:lpstr>measRates</vt:lpstr>
      <vt:lpstr>protData</vt:lpstr>
      <vt:lpstr>metsData</vt:lpstr>
      <vt:lpstr>kinetics1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Valentina Schnettler</dc:creator>
  <dc:description/>
  <cp:lastModifiedBy>Juan Pablo Schnettle</cp:lastModifiedBy>
  <cp:revision>51</cp:revision>
  <dcterms:created xsi:type="dcterms:W3CDTF">2019-02-15T13:42:30Z</dcterms:created>
  <dcterms:modified xsi:type="dcterms:W3CDTF">2022-12-27T19:11:04Z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