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sfarrar/Documents/lab/prolactin receptor (Brandon)/github/PRLR/"/>
    </mc:Choice>
  </mc:AlternateContent>
  <bookViews>
    <workbookView xWindow="-31480" yWindow="-1540" windowWidth="22400" windowHeight="17540" activeTab="2"/>
  </bookViews>
  <sheets>
    <sheet name="raw_values_calculated" sheetId="3" r:id="rId1"/>
    <sheet name="raw_values" sheetId="4" r:id="rId2"/>
    <sheet name="normalized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2" i="1"/>
  <c r="N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M61" i="1"/>
  <c r="J61" i="1"/>
  <c r="G6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K204" i="3"/>
  <c r="H204" i="3"/>
  <c r="G199" i="3"/>
  <c r="F204" i="3"/>
  <c r="E204" i="3"/>
  <c r="C204" i="3"/>
  <c r="B204" i="3"/>
  <c r="M201" i="3"/>
  <c r="L201" i="3"/>
  <c r="J201" i="3"/>
  <c r="I201" i="3"/>
  <c r="G201" i="3"/>
  <c r="F201" i="3"/>
  <c r="D201" i="3"/>
  <c r="K103" i="1"/>
  <c r="H103" i="1"/>
  <c r="E103" i="1"/>
  <c r="D103" i="1"/>
  <c r="M199" i="3"/>
  <c r="M197" i="3"/>
  <c r="M195" i="3"/>
  <c r="M193" i="3"/>
  <c r="M191" i="3"/>
  <c r="M189" i="3"/>
  <c r="M187" i="3"/>
  <c r="M185" i="3"/>
  <c r="M183" i="3"/>
  <c r="M181" i="3"/>
  <c r="M179" i="3"/>
  <c r="J199" i="3"/>
  <c r="J197" i="3"/>
  <c r="J195" i="3"/>
  <c r="J193" i="3"/>
  <c r="J191" i="3"/>
  <c r="J189" i="3"/>
  <c r="J187" i="3"/>
  <c r="J185" i="3"/>
  <c r="J183" i="3"/>
  <c r="J181" i="3"/>
  <c r="J179" i="3"/>
  <c r="G197" i="3"/>
  <c r="G195" i="3"/>
  <c r="G193" i="3"/>
  <c r="G191" i="3"/>
  <c r="G189" i="3"/>
  <c r="G187" i="3"/>
  <c r="G185" i="3"/>
  <c r="G183" i="3"/>
  <c r="G181" i="3"/>
  <c r="G179" i="3"/>
  <c r="L199" i="3"/>
  <c r="L197" i="3"/>
  <c r="L195" i="3"/>
  <c r="L193" i="3"/>
  <c r="L191" i="3"/>
  <c r="L189" i="3"/>
  <c r="L187" i="3"/>
  <c r="L185" i="3"/>
  <c r="L183" i="3"/>
  <c r="L181" i="3"/>
  <c r="L179" i="3"/>
  <c r="I199" i="3"/>
  <c r="I197" i="3"/>
  <c r="I195" i="3"/>
  <c r="I193" i="3"/>
  <c r="I191" i="3"/>
  <c r="I189" i="3"/>
  <c r="I187" i="3"/>
  <c r="I185" i="3"/>
  <c r="I183" i="3"/>
  <c r="I181" i="3"/>
  <c r="F199" i="3"/>
  <c r="F197" i="3"/>
  <c r="F195" i="3"/>
  <c r="F193" i="3"/>
  <c r="F191" i="3"/>
  <c r="F189" i="3"/>
  <c r="F187" i="3"/>
  <c r="F185" i="3"/>
  <c r="F183" i="3"/>
  <c r="F181" i="3"/>
  <c r="D199" i="3"/>
  <c r="D197" i="3"/>
  <c r="D195" i="3"/>
  <c r="D193" i="3"/>
  <c r="D191" i="3"/>
  <c r="D189" i="3"/>
  <c r="D187" i="3"/>
  <c r="D185" i="3"/>
  <c r="D183" i="3"/>
  <c r="D181" i="3"/>
  <c r="I179" i="3"/>
  <c r="F179" i="3"/>
  <c r="D179" i="3"/>
  <c r="D177" i="3"/>
  <c r="M176" i="3"/>
  <c r="L176" i="3"/>
  <c r="M174" i="3"/>
  <c r="L174" i="3"/>
  <c r="M172" i="3"/>
  <c r="L172" i="3"/>
  <c r="M170" i="3"/>
  <c r="L170" i="3"/>
  <c r="M168" i="3"/>
  <c r="L168" i="3"/>
  <c r="M166" i="3"/>
  <c r="L166" i="3"/>
  <c r="M164" i="3"/>
  <c r="L164" i="3"/>
  <c r="M162" i="3"/>
  <c r="L162" i="3"/>
  <c r="M160" i="3"/>
  <c r="L160" i="3"/>
  <c r="M158" i="3"/>
  <c r="L158" i="3"/>
  <c r="M156" i="3"/>
  <c r="L156" i="3"/>
  <c r="M154" i="3"/>
  <c r="L154" i="3"/>
  <c r="M152" i="3"/>
  <c r="L152" i="3"/>
  <c r="M150" i="3"/>
  <c r="L150" i="3"/>
  <c r="M148" i="3"/>
  <c r="L148" i="3"/>
  <c r="M146" i="3"/>
  <c r="L146" i="3"/>
  <c r="M144" i="3"/>
  <c r="L144" i="3"/>
  <c r="M142" i="3"/>
  <c r="L142" i="3"/>
  <c r="M140" i="3"/>
  <c r="L140" i="3"/>
  <c r="M138" i="3"/>
  <c r="L138" i="3"/>
  <c r="M136" i="3"/>
  <c r="L136" i="3"/>
  <c r="M134" i="3"/>
  <c r="L134" i="3"/>
  <c r="M132" i="3"/>
  <c r="L132" i="3"/>
  <c r="M130" i="3"/>
  <c r="L130" i="3"/>
  <c r="M128" i="3"/>
  <c r="L128" i="3"/>
  <c r="M126" i="3"/>
  <c r="L126" i="3"/>
  <c r="M124" i="3"/>
  <c r="L124" i="3"/>
  <c r="M122" i="3"/>
  <c r="L122" i="3"/>
  <c r="M120" i="3"/>
  <c r="L120" i="3"/>
  <c r="M118" i="3"/>
  <c r="L118" i="3"/>
  <c r="M116" i="3"/>
  <c r="L116" i="3"/>
  <c r="M114" i="3"/>
  <c r="L114" i="3"/>
  <c r="M112" i="3"/>
  <c r="L112" i="3"/>
  <c r="M110" i="3"/>
  <c r="L110" i="3"/>
  <c r="M108" i="3"/>
  <c r="L108" i="3"/>
  <c r="M106" i="3"/>
  <c r="L106" i="3"/>
  <c r="M104" i="3"/>
  <c r="L104" i="3"/>
  <c r="M102" i="3"/>
  <c r="L102" i="3"/>
  <c r="M100" i="3"/>
  <c r="L100" i="3"/>
  <c r="M98" i="3"/>
  <c r="L98" i="3"/>
  <c r="M96" i="3"/>
  <c r="L96" i="3"/>
  <c r="M94" i="3"/>
  <c r="L94" i="3"/>
  <c r="M92" i="3"/>
  <c r="L92" i="3"/>
  <c r="M90" i="3"/>
  <c r="L90" i="3"/>
  <c r="M88" i="3"/>
  <c r="L88" i="3"/>
  <c r="M86" i="3"/>
  <c r="L86" i="3"/>
  <c r="M84" i="3"/>
  <c r="L84" i="3"/>
  <c r="M82" i="3"/>
  <c r="L82" i="3"/>
  <c r="M80" i="3"/>
  <c r="L80" i="3"/>
  <c r="M78" i="3"/>
  <c r="L78" i="3"/>
  <c r="M76" i="3"/>
  <c r="L76" i="3"/>
  <c r="M74" i="3"/>
  <c r="L74" i="3"/>
  <c r="M72" i="3"/>
  <c r="L72" i="3"/>
  <c r="M70" i="3"/>
  <c r="L70" i="3"/>
  <c r="M68" i="3"/>
  <c r="L68" i="3"/>
  <c r="M66" i="3"/>
  <c r="L66" i="3"/>
  <c r="M64" i="3"/>
  <c r="L64" i="3"/>
  <c r="M62" i="3"/>
  <c r="L62" i="3"/>
  <c r="M60" i="3"/>
  <c r="L60" i="3"/>
  <c r="M58" i="3"/>
  <c r="L58" i="3"/>
  <c r="M56" i="3"/>
  <c r="L56" i="3"/>
  <c r="M54" i="3"/>
  <c r="L54" i="3"/>
  <c r="M52" i="3"/>
  <c r="L52" i="3"/>
  <c r="M50" i="3"/>
  <c r="L50" i="3"/>
  <c r="M48" i="3"/>
  <c r="L48" i="3"/>
  <c r="M46" i="3"/>
  <c r="L46" i="3"/>
  <c r="M44" i="3"/>
  <c r="L44" i="3"/>
  <c r="M42" i="3"/>
  <c r="L42" i="3"/>
  <c r="M40" i="3"/>
  <c r="L40" i="3"/>
  <c r="M38" i="3"/>
  <c r="L38" i="3"/>
  <c r="M36" i="3"/>
  <c r="L36" i="3"/>
  <c r="M34" i="3"/>
  <c r="L34" i="3"/>
  <c r="M32" i="3"/>
  <c r="L32" i="3"/>
  <c r="M30" i="3"/>
  <c r="L30" i="3"/>
  <c r="M28" i="3"/>
  <c r="L28" i="3"/>
  <c r="M26" i="3"/>
  <c r="L26" i="3"/>
  <c r="M24" i="3"/>
  <c r="L24" i="3"/>
  <c r="M22" i="3"/>
  <c r="L22" i="3"/>
  <c r="M20" i="3"/>
  <c r="L20" i="3"/>
  <c r="M18" i="3"/>
  <c r="L18" i="3"/>
  <c r="M16" i="3"/>
  <c r="L16" i="3"/>
  <c r="M14" i="3"/>
  <c r="L14" i="3"/>
  <c r="M12" i="3"/>
  <c r="L12" i="3"/>
  <c r="M10" i="3"/>
  <c r="L10" i="3"/>
  <c r="M8" i="3"/>
  <c r="L8" i="3"/>
  <c r="M6" i="3"/>
  <c r="L6" i="3"/>
  <c r="M4" i="3"/>
  <c r="L4" i="3"/>
  <c r="M2" i="3"/>
  <c r="L2" i="3"/>
  <c r="J176" i="3"/>
  <c r="I176" i="3"/>
  <c r="J174" i="3"/>
  <c r="I174" i="3"/>
  <c r="J172" i="3"/>
  <c r="I172" i="3"/>
  <c r="J170" i="3"/>
  <c r="I170" i="3"/>
  <c r="J168" i="3"/>
  <c r="I168" i="3"/>
  <c r="J166" i="3"/>
  <c r="I166" i="3"/>
  <c r="J164" i="3"/>
  <c r="I164" i="3"/>
  <c r="J162" i="3"/>
  <c r="I162" i="3"/>
  <c r="J160" i="3"/>
  <c r="I160" i="3"/>
  <c r="J158" i="3"/>
  <c r="I158" i="3"/>
  <c r="J156" i="3"/>
  <c r="I156" i="3"/>
  <c r="J154" i="3"/>
  <c r="I154" i="3"/>
  <c r="J152" i="3"/>
  <c r="I152" i="3"/>
  <c r="J150" i="3"/>
  <c r="I150" i="3"/>
  <c r="J148" i="3"/>
  <c r="I148" i="3"/>
  <c r="J146" i="3"/>
  <c r="I146" i="3"/>
  <c r="J144" i="3"/>
  <c r="I144" i="3"/>
  <c r="J142" i="3"/>
  <c r="I142" i="3"/>
  <c r="J140" i="3"/>
  <c r="I140" i="3"/>
  <c r="J138" i="3"/>
  <c r="I138" i="3"/>
  <c r="J136" i="3"/>
  <c r="I136" i="3"/>
  <c r="J134" i="3"/>
  <c r="I134" i="3"/>
  <c r="J132" i="3"/>
  <c r="I132" i="3"/>
  <c r="J130" i="3"/>
  <c r="I130" i="3"/>
  <c r="J128" i="3"/>
  <c r="I128" i="3"/>
  <c r="J126" i="3"/>
  <c r="I126" i="3"/>
  <c r="J124" i="3"/>
  <c r="I124" i="3"/>
  <c r="J122" i="3"/>
  <c r="I122" i="3"/>
  <c r="J120" i="3"/>
  <c r="I120" i="3"/>
  <c r="J118" i="3"/>
  <c r="I118" i="3"/>
  <c r="J116" i="3"/>
  <c r="I116" i="3"/>
  <c r="J114" i="3"/>
  <c r="I114" i="3"/>
  <c r="J112" i="3"/>
  <c r="I112" i="3"/>
  <c r="J110" i="3"/>
  <c r="I110" i="3"/>
  <c r="J108" i="3"/>
  <c r="I108" i="3"/>
  <c r="J106" i="3"/>
  <c r="I106" i="3"/>
  <c r="J104" i="3"/>
  <c r="I104" i="3"/>
  <c r="J102" i="3"/>
  <c r="I102" i="3"/>
  <c r="J100" i="3"/>
  <c r="I100" i="3"/>
  <c r="J98" i="3"/>
  <c r="I98" i="3"/>
  <c r="J96" i="3"/>
  <c r="I96" i="3"/>
  <c r="J94" i="3"/>
  <c r="I94" i="3"/>
  <c r="J92" i="3"/>
  <c r="I92" i="3"/>
  <c r="J90" i="3"/>
  <c r="I90" i="3"/>
  <c r="J88" i="3"/>
  <c r="I88" i="3"/>
  <c r="J86" i="3"/>
  <c r="I86" i="3"/>
  <c r="J84" i="3"/>
  <c r="I84" i="3"/>
  <c r="J82" i="3"/>
  <c r="I82" i="3"/>
  <c r="J80" i="3"/>
  <c r="I80" i="3"/>
  <c r="J78" i="3"/>
  <c r="I78" i="3"/>
  <c r="J76" i="3"/>
  <c r="I76" i="3"/>
  <c r="J74" i="3"/>
  <c r="I74" i="3"/>
  <c r="J72" i="3"/>
  <c r="I72" i="3"/>
  <c r="J70" i="3"/>
  <c r="I70" i="3"/>
  <c r="J68" i="3"/>
  <c r="I68" i="3"/>
  <c r="J66" i="3"/>
  <c r="I66" i="3"/>
  <c r="J64" i="3"/>
  <c r="I64" i="3"/>
  <c r="J62" i="3"/>
  <c r="I62" i="3"/>
  <c r="J60" i="3"/>
  <c r="I60" i="3"/>
  <c r="J58" i="3"/>
  <c r="I58" i="3"/>
  <c r="J56" i="3"/>
  <c r="I56" i="3"/>
  <c r="J54" i="3"/>
  <c r="I54" i="3"/>
  <c r="J52" i="3"/>
  <c r="I52" i="3"/>
  <c r="J50" i="3"/>
  <c r="I50" i="3"/>
  <c r="J48" i="3"/>
  <c r="I48" i="3"/>
  <c r="J46" i="3"/>
  <c r="I46" i="3"/>
  <c r="J44" i="3"/>
  <c r="I44" i="3"/>
  <c r="J42" i="3"/>
  <c r="I42" i="3"/>
  <c r="J40" i="3"/>
  <c r="I40" i="3"/>
  <c r="J38" i="3"/>
  <c r="I38" i="3"/>
  <c r="J36" i="3"/>
  <c r="I36" i="3"/>
  <c r="J34" i="3"/>
  <c r="I34" i="3"/>
  <c r="J32" i="3"/>
  <c r="I32" i="3"/>
  <c r="J30" i="3"/>
  <c r="I30" i="3"/>
  <c r="J28" i="3"/>
  <c r="I28" i="3"/>
  <c r="J26" i="3"/>
  <c r="I26" i="3"/>
  <c r="J24" i="3"/>
  <c r="I24" i="3"/>
  <c r="J22" i="3"/>
  <c r="I22" i="3"/>
  <c r="J20" i="3"/>
  <c r="I20" i="3"/>
  <c r="J18" i="3"/>
  <c r="I18" i="3"/>
  <c r="J16" i="3"/>
  <c r="I16" i="3"/>
  <c r="J14" i="3"/>
  <c r="I14" i="3"/>
  <c r="J12" i="3"/>
  <c r="I12" i="3"/>
  <c r="J10" i="3"/>
  <c r="I10" i="3"/>
  <c r="J8" i="3"/>
  <c r="I8" i="3"/>
  <c r="J6" i="3"/>
  <c r="I6" i="3"/>
  <c r="J4" i="3"/>
  <c r="I4" i="3"/>
  <c r="J2" i="3"/>
  <c r="I2" i="3"/>
  <c r="G176" i="3"/>
  <c r="F176" i="3"/>
  <c r="G174" i="3"/>
  <c r="F174" i="3"/>
  <c r="G172" i="3"/>
  <c r="F172" i="3"/>
  <c r="G170" i="3"/>
  <c r="F170" i="3"/>
  <c r="G168" i="3"/>
  <c r="F168" i="3"/>
  <c r="G166" i="3"/>
  <c r="F166" i="3"/>
  <c r="G164" i="3"/>
  <c r="F164" i="3"/>
  <c r="G162" i="3"/>
  <c r="F162" i="3"/>
  <c r="G160" i="3"/>
  <c r="F160" i="3"/>
  <c r="G158" i="3"/>
  <c r="F158" i="3"/>
  <c r="G156" i="3"/>
  <c r="F156" i="3"/>
  <c r="G154" i="3"/>
  <c r="F154" i="3"/>
  <c r="G152" i="3"/>
  <c r="F152" i="3"/>
  <c r="G150" i="3"/>
  <c r="F150" i="3"/>
  <c r="G148" i="3"/>
  <c r="F148" i="3"/>
  <c r="G146" i="3"/>
  <c r="F146" i="3"/>
  <c r="G144" i="3"/>
  <c r="F144" i="3"/>
  <c r="G142" i="3"/>
  <c r="F142" i="3"/>
  <c r="G140" i="3"/>
  <c r="F140" i="3"/>
  <c r="G138" i="3"/>
  <c r="F138" i="3"/>
  <c r="G136" i="3"/>
  <c r="F136" i="3"/>
  <c r="G134" i="3"/>
  <c r="F134" i="3"/>
  <c r="G132" i="3"/>
  <c r="F132" i="3"/>
  <c r="G130" i="3"/>
  <c r="F130" i="3"/>
  <c r="G128" i="3"/>
  <c r="F128" i="3"/>
  <c r="G126" i="3"/>
  <c r="F126" i="3"/>
  <c r="G124" i="3"/>
  <c r="F124" i="3"/>
  <c r="G122" i="3"/>
  <c r="F122" i="3"/>
  <c r="G120" i="3"/>
  <c r="F120" i="3"/>
  <c r="G118" i="3"/>
  <c r="F118" i="3"/>
  <c r="G116" i="3"/>
  <c r="F116" i="3"/>
  <c r="G114" i="3"/>
  <c r="F114" i="3"/>
  <c r="G112" i="3"/>
  <c r="F112" i="3"/>
  <c r="G110" i="3"/>
  <c r="F110" i="3"/>
  <c r="G108" i="3"/>
  <c r="F108" i="3"/>
  <c r="G106" i="3"/>
  <c r="F106" i="3"/>
  <c r="G104" i="3"/>
  <c r="F104" i="3"/>
  <c r="G102" i="3"/>
  <c r="F102" i="3"/>
  <c r="G100" i="3"/>
  <c r="F100" i="3"/>
  <c r="G98" i="3"/>
  <c r="F98" i="3"/>
  <c r="G96" i="3"/>
  <c r="F96" i="3"/>
  <c r="G94" i="3"/>
  <c r="F94" i="3"/>
  <c r="G92" i="3"/>
  <c r="F92" i="3"/>
  <c r="G90" i="3"/>
  <c r="F90" i="3"/>
  <c r="G88" i="3"/>
  <c r="F88" i="3"/>
  <c r="G86" i="3"/>
  <c r="F86" i="3"/>
  <c r="G84" i="3"/>
  <c r="F84" i="3"/>
  <c r="G82" i="3"/>
  <c r="F82" i="3"/>
  <c r="G80" i="3"/>
  <c r="F80" i="3"/>
  <c r="G78" i="3"/>
  <c r="F78" i="3"/>
  <c r="G76" i="3"/>
  <c r="F76" i="3"/>
  <c r="G74" i="3"/>
  <c r="F74" i="3"/>
  <c r="G72" i="3"/>
  <c r="F72" i="3"/>
  <c r="G70" i="3"/>
  <c r="F70" i="3"/>
  <c r="G68" i="3"/>
  <c r="F68" i="3"/>
  <c r="G66" i="3"/>
  <c r="F66" i="3"/>
  <c r="G64" i="3"/>
  <c r="F64" i="3"/>
  <c r="G62" i="3"/>
  <c r="F62" i="3"/>
  <c r="G60" i="3"/>
  <c r="F60" i="3"/>
  <c r="G58" i="3"/>
  <c r="F58" i="3"/>
  <c r="G56" i="3"/>
  <c r="F56" i="3"/>
  <c r="G54" i="3"/>
  <c r="F54" i="3"/>
  <c r="G52" i="3"/>
  <c r="F52" i="3"/>
  <c r="G50" i="3"/>
  <c r="F50" i="3"/>
  <c r="G48" i="3"/>
  <c r="F48" i="3"/>
  <c r="G46" i="3"/>
  <c r="F46" i="3"/>
  <c r="G44" i="3"/>
  <c r="F44" i="3"/>
  <c r="G42" i="3"/>
  <c r="F42" i="3"/>
  <c r="G40" i="3"/>
  <c r="F40" i="3"/>
  <c r="G38" i="3"/>
  <c r="F38" i="3"/>
  <c r="G36" i="3"/>
  <c r="F36" i="3"/>
  <c r="G34" i="3"/>
  <c r="F34" i="3"/>
  <c r="G32" i="3"/>
  <c r="F32" i="3"/>
  <c r="G30" i="3"/>
  <c r="F30" i="3"/>
  <c r="G28" i="3"/>
  <c r="F28" i="3"/>
  <c r="G26" i="3"/>
  <c r="F26" i="3"/>
  <c r="G24" i="3"/>
  <c r="F24" i="3"/>
  <c r="G22" i="3"/>
  <c r="F22" i="3"/>
  <c r="G20" i="3"/>
  <c r="F20" i="3"/>
  <c r="G18" i="3"/>
  <c r="F18" i="3"/>
  <c r="G16" i="3"/>
  <c r="F16" i="3"/>
  <c r="G14" i="3"/>
  <c r="F14" i="3"/>
  <c r="G12" i="3"/>
  <c r="F12" i="3"/>
  <c r="G10" i="3"/>
  <c r="F10" i="3"/>
  <c r="G8" i="3"/>
  <c r="F8" i="3"/>
  <c r="G6" i="3"/>
  <c r="F6" i="3"/>
  <c r="G4" i="3"/>
  <c r="F4" i="3"/>
  <c r="G2" i="3"/>
  <c r="F2" i="3"/>
  <c r="D174" i="3"/>
  <c r="D172" i="3"/>
  <c r="D170" i="3"/>
  <c r="D168" i="3"/>
  <c r="D166" i="3"/>
  <c r="D164" i="3"/>
  <c r="D162" i="3"/>
  <c r="D160" i="3"/>
  <c r="D158" i="3"/>
  <c r="D156" i="3"/>
  <c r="D154" i="3"/>
  <c r="D152" i="3"/>
  <c r="D150" i="3"/>
  <c r="D148" i="3"/>
  <c r="D146" i="3"/>
  <c r="D144" i="3"/>
  <c r="D142" i="3"/>
  <c r="D140" i="3"/>
  <c r="D138" i="3"/>
  <c r="D136" i="3"/>
  <c r="D134" i="3"/>
  <c r="D132" i="3"/>
  <c r="D130" i="3"/>
  <c r="D128" i="3"/>
  <c r="D126" i="3"/>
  <c r="D124" i="3"/>
  <c r="D122" i="3"/>
  <c r="D120" i="3"/>
  <c r="D118" i="3"/>
  <c r="D116" i="3"/>
  <c r="D114" i="3"/>
  <c r="D112" i="3"/>
  <c r="D110" i="3"/>
  <c r="D108" i="3"/>
  <c r="D106" i="3"/>
  <c r="D104" i="3"/>
  <c r="D102" i="3"/>
  <c r="D100" i="3"/>
  <c r="D98" i="3"/>
  <c r="D96" i="3"/>
  <c r="D94" i="3"/>
  <c r="D92" i="3"/>
  <c r="D90" i="3"/>
  <c r="D88" i="3"/>
  <c r="D86" i="3"/>
  <c r="D84" i="3"/>
  <c r="D82" i="3"/>
  <c r="D80" i="3"/>
  <c r="D78" i="3"/>
  <c r="D76" i="3"/>
  <c r="D74" i="3"/>
  <c r="D72" i="3"/>
  <c r="D70" i="3"/>
  <c r="D68" i="3"/>
  <c r="D66" i="3"/>
  <c r="D64" i="3"/>
  <c r="D62" i="3"/>
  <c r="D60" i="3"/>
  <c r="D58" i="3"/>
  <c r="D56" i="3"/>
  <c r="D54" i="3"/>
  <c r="D52" i="3"/>
  <c r="D50" i="3"/>
  <c r="D48" i="3"/>
  <c r="D46" i="3"/>
  <c r="D44" i="3"/>
  <c r="D42" i="3"/>
  <c r="D40" i="3"/>
  <c r="D38" i="3"/>
  <c r="D36" i="3"/>
  <c r="D34" i="3"/>
  <c r="D32" i="3"/>
  <c r="D30" i="3"/>
  <c r="D28" i="3"/>
  <c r="D26" i="3"/>
  <c r="D24" i="3"/>
  <c r="D22" i="3"/>
  <c r="D20" i="3"/>
  <c r="D18" i="3"/>
  <c r="D16" i="3"/>
  <c r="D14" i="3"/>
  <c r="D12" i="3"/>
  <c r="D10" i="3"/>
  <c r="D8" i="3"/>
  <c r="D6" i="3"/>
  <c r="D4" i="3"/>
  <c r="D2" i="3"/>
</calcChain>
</file>

<file path=xl/sharedStrings.xml><?xml version="1.0" encoding="utf-8"?>
<sst xmlns="http://schemas.openxmlformats.org/spreadsheetml/2006/main" count="608" uniqueCount="118">
  <si>
    <t>f</t>
  </si>
  <si>
    <t>Inc_D3</t>
  </si>
  <si>
    <t>1055</t>
  </si>
  <si>
    <t>m</t>
  </si>
  <si>
    <t>Manip_D8</t>
  </si>
  <si>
    <t>656</t>
  </si>
  <si>
    <t>655</t>
  </si>
  <si>
    <t>627</t>
  </si>
  <si>
    <t>614</t>
  </si>
  <si>
    <t>472</t>
  </si>
  <si>
    <t>Inc_D9</t>
  </si>
  <si>
    <t>559</t>
  </si>
  <si>
    <t>549</t>
  </si>
  <si>
    <t>526</t>
  </si>
  <si>
    <t>523</t>
  </si>
  <si>
    <t>Hatch</t>
  </si>
  <si>
    <t>518</t>
  </si>
  <si>
    <t>Bldg</t>
  </si>
  <si>
    <t>492</t>
  </si>
  <si>
    <t>490</t>
  </si>
  <si>
    <t>487</t>
  </si>
  <si>
    <t>486</t>
  </si>
  <si>
    <t>485</t>
  </si>
  <si>
    <t>484</t>
  </si>
  <si>
    <t>481</t>
  </si>
  <si>
    <t>479</t>
  </si>
  <si>
    <t>463</t>
  </si>
  <si>
    <t>459</t>
  </si>
  <si>
    <t>457</t>
  </si>
  <si>
    <t>436</t>
  </si>
  <si>
    <t>435</t>
  </si>
  <si>
    <t>431</t>
  </si>
  <si>
    <t>429</t>
  </si>
  <si>
    <t>422</t>
  </si>
  <si>
    <t>421</t>
  </si>
  <si>
    <t>420</t>
  </si>
  <si>
    <t>419</t>
  </si>
  <si>
    <t>407</t>
  </si>
  <si>
    <t>401</t>
  </si>
  <si>
    <t>399</t>
  </si>
  <si>
    <t>396</t>
  </si>
  <si>
    <t>384</t>
  </si>
  <si>
    <t>379</t>
  </si>
  <si>
    <t>377</t>
  </si>
  <si>
    <t>374</t>
  </si>
  <si>
    <t>367</t>
  </si>
  <si>
    <t>364</t>
  </si>
  <si>
    <t>359</t>
  </si>
  <si>
    <t>305</t>
  </si>
  <si>
    <t>253</t>
  </si>
  <si>
    <t>215</t>
  </si>
  <si>
    <t>208</t>
  </si>
  <si>
    <t>206</t>
  </si>
  <si>
    <t>203</t>
  </si>
  <si>
    <t>200</t>
  </si>
  <si>
    <t>198</t>
  </si>
  <si>
    <t>197</t>
  </si>
  <si>
    <t>192</t>
  </si>
  <si>
    <t>184</t>
  </si>
  <si>
    <t>182</t>
  </si>
  <si>
    <t>181</t>
  </si>
  <si>
    <t>179</t>
  </si>
  <si>
    <t>177</t>
  </si>
  <si>
    <t>174</t>
  </si>
  <si>
    <t>171</t>
  </si>
  <si>
    <t>169</t>
  </si>
  <si>
    <t>156</t>
  </si>
  <si>
    <t>095</t>
  </si>
  <si>
    <t>091</t>
  </si>
  <si>
    <t>086</t>
  </si>
  <si>
    <t>066</t>
  </si>
  <si>
    <t>059</t>
  </si>
  <si>
    <t>028</t>
  </si>
  <si>
    <t>026</t>
  </si>
  <si>
    <t>022</t>
  </si>
  <si>
    <t>021</t>
  </si>
  <si>
    <t>015</t>
  </si>
  <si>
    <t>005</t>
  </si>
  <si>
    <t>001</t>
  </si>
  <si>
    <t>Sex</t>
  </si>
  <si>
    <t>Stage</t>
  </si>
  <si>
    <t>ID</t>
  </si>
  <si>
    <t>ACTB</t>
  </si>
  <si>
    <t>480</t>
  </si>
  <si>
    <t>665</t>
  </si>
  <si>
    <t xml:space="preserve"> pos control</t>
  </si>
  <si>
    <t>H2O</t>
  </si>
  <si>
    <t>pos control</t>
  </si>
  <si>
    <t>rpL4</t>
  </si>
  <si>
    <t>geometric mean of reference genes</t>
  </si>
  <si>
    <t>GHR</t>
  </si>
  <si>
    <t>PRLR</t>
  </si>
  <si>
    <t>PRL</t>
  </si>
  <si>
    <t>GHR avg</t>
  </si>
  <si>
    <t>GHR stdev</t>
  </si>
  <si>
    <t>PRLR avg</t>
  </si>
  <si>
    <t>PRLR stdev</t>
  </si>
  <si>
    <t>PRL avg</t>
  </si>
  <si>
    <t>GHR_norm</t>
  </si>
  <si>
    <t>PRLR_norm</t>
  </si>
  <si>
    <t>PRL_norm</t>
  </si>
  <si>
    <t>ID_174</t>
  </si>
  <si>
    <t xml:space="preserve">ID_174 (as pos control) </t>
  </si>
  <si>
    <t>Inter-plate variation by gene</t>
  </si>
  <si>
    <t>NA</t>
  </si>
  <si>
    <t>GHR_ddCT</t>
  </si>
  <si>
    <t>PRLR_ddCT</t>
  </si>
  <si>
    <t>PRL_ddCT</t>
  </si>
  <si>
    <t>PRL_stdev</t>
  </si>
  <si>
    <t>PRL_avg</t>
  </si>
  <si>
    <t>refgene</t>
  </si>
  <si>
    <t>GHR_avg</t>
  </si>
  <si>
    <t>GHR_stdev</t>
  </si>
  <si>
    <t>PRLR_avg</t>
  </si>
  <si>
    <t>PRLR_stdev</t>
  </si>
  <si>
    <t>GHR_fold</t>
  </si>
  <si>
    <t>PRLR_fold</t>
  </si>
  <si>
    <t>PRL_fold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</si>
</sst>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49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49" fontId="0" fillId="0" borderId="4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5" xfId="0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>
      <pane ySplit="1" topLeftCell="A180" activePane="bottomLeft" state="frozen"/>
      <selection pane="bottomLeft" activeCell="F210" sqref="F210"/>
    </sheetView>
  </sheetViews>
  <sheetFormatPr baseColWidth="10" defaultColWidth="8.83203125" defaultRowHeight="15" x14ac:dyDescent="0.2"/>
  <cols>
    <col min="7" max="7" width="10.5" bestFit="1" customWidth="1"/>
    <col min="10" max="10" width="10.5" bestFit="1" customWidth="1"/>
    <col min="13" max="13" width="10.5" bestFit="1" customWidth="1"/>
  </cols>
  <sheetData>
    <row r="1" spans="1:13" x14ac:dyDescent="0.2">
      <c r="B1" s="15" t="s">
        <v>82</v>
      </c>
      <c r="C1" s="15" t="s">
        <v>88</v>
      </c>
      <c r="D1" s="15" t="s">
        <v>89</v>
      </c>
      <c r="E1" s="15" t="s">
        <v>90</v>
      </c>
      <c r="F1" s="15" t="s">
        <v>93</v>
      </c>
      <c r="G1" s="15" t="s">
        <v>94</v>
      </c>
      <c r="H1" s="15" t="s">
        <v>91</v>
      </c>
      <c r="I1" s="15" t="s">
        <v>95</v>
      </c>
      <c r="J1" s="15" t="s">
        <v>96</v>
      </c>
      <c r="K1" s="15" t="s">
        <v>92</v>
      </c>
      <c r="L1" s="15" t="s">
        <v>97</v>
      </c>
      <c r="M1" s="15" t="s">
        <v>97</v>
      </c>
    </row>
    <row r="2" spans="1:13" x14ac:dyDescent="0.2">
      <c r="A2" t="s">
        <v>78</v>
      </c>
      <c r="B2">
        <v>17.094539252179501</v>
      </c>
      <c r="C2">
        <v>19.633153948226699</v>
      </c>
      <c r="D2">
        <f>GEOMEAN(B2:C3)</f>
        <v>18.244909917410595</v>
      </c>
      <c r="E2">
        <v>28.856343900016</v>
      </c>
      <c r="F2">
        <f>AVERAGE(E2:E3)</f>
        <v>29.283463658382303</v>
      </c>
      <c r="G2" s="17">
        <f>STDEV(E2:E3)</f>
        <v>0.60403855503914161</v>
      </c>
      <c r="H2">
        <v>28.0938531313037</v>
      </c>
      <c r="I2">
        <f>AVERAGE(H2:H3)</f>
        <v>28.233021427908049</v>
      </c>
      <c r="J2" s="17">
        <f>STDEV(H2:H3)</f>
        <v>0.1968136925102329</v>
      </c>
      <c r="K2">
        <v>30.628788619988299</v>
      </c>
      <c r="L2">
        <f>AVERAGE(K2:K3)</f>
        <v>30.640232644192452</v>
      </c>
      <c r="M2" s="17">
        <f>STDEV(K2:K3)</f>
        <v>1.6184294237635875E-2</v>
      </c>
    </row>
    <row r="3" spans="1:13" x14ac:dyDescent="0.2">
      <c r="A3" t="s">
        <v>78</v>
      </c>
      <c r="B3">
        <v>16.672544461718299</v>
      </c>
      <c r="C3">
        <v>19.802386722157099</v>
      </c>
      <c r="E3">
        <v>29.710583416748602</v>
      </c>
      <c r="H3">
        <v>28.372189724512399</v>
      </c>
      <c r="K3">
        <v>30.6516766683966</v>
      </c>
    </row>
    <row r="4" spans="1:13" x14ac:dyDescent="0.2">
      <c r="A4" t="s">
        <v>77</v>
      </c>
      <c r="B4">
        <v>35.014745024845801</v>
      </c>
      <c r="C4">
        <v>28.2798744771905</v>
      </c>
      <c r="D4">
        <f>GEOMEAN(B4:C5)</f>
        <v>30.820113327514289</v>
      </c>
      <c r="E4">
        <v>40</v>
      </c>
      <c r="F4">
        <f>AVERAGE(E4:E5)</f>
        <v>40</v>
      </c>
      <c r="G4" s="17">
        <f>STDEV(E4:E5)</f>
        <v>0</v>
      </c>
      <c r="H4">
        <v>39</v>
      </c>
      <c r="I4">
        <f>AVERAGE(H4:H5)</f>
        <v>39.5</v>
      </c>
      <c r="J4" s="17">
        <f>STDEV(H4:H5)</f>
        <v>0.70710678118654757</v>
      </c>
      <c r="K4">
        <v>40</v>
      </c>
      <c r="L4">
        <f>AVERAGE(K4:K5)</f>
        <v>40</v>
      </c>
      <c r="M4" s="17">
        <f>STDEV(K4:K5)</f>
        <v>0</v>
      </c>
    </row>
    <row r="5" spans="1:13" x14ac:dyDescent="0.2">
      <c r="A5" t="s">
        <v>77</v>
      </c>
      <c r="B5">
        <v>32.611837967321698</v>
      </c>
      <c r="C5">
        <v>27.940437602120401</v>
      </c>
      <c r="E5">
        <v>40</v>
      </c>
      <c r="H5">
        <v>40</v>
      </c>
      <c r="K5">
        <v>40</v>
      </c>
    </row>
    <row r="6" spans="1:13" x14ac:dyDescent="0.2">
      <c r="A6" t="s">
        <v>76</v>
      </c>
      <c r="B6">
        <v>20.613933364953599</v>
      </c>
      <c r="C6">
        <v>23.8481794043653</v>
      </c>
      <c r="D6">
        <f>GEOMEAN(B6:C7)</f>
        <v>22.296019315956478</v>
      </c>
      <c r="E6">
        <v>28.975075728024201</v>
      </c>
      <c r="F6">
        <f>AVERAGE(E6:E7)</f>
        <v>29.6305185856477</v>
      </c>
      <c r="G6" s="17">
        <f>STDEV(E6:E7)</f>
        <v>0.92693617861173139</v>
      </c>
      <c r="H6">
        <v>30.9118675917289</v>
      </c>
      <c r="I6">
        <f>AVERAGE(H6:H7)</f>
        <v>30.996053171449248</v>
      </c>
      <c r="J6" s="17">
        <f>STDEV(H6:H7)</f>
        <v>0.1190563885967599</v>
      </c>
      <c r="K6">
        <v>40</v>
      </c>
      <c r="L6">
        <f>AVERAGE(K6:K7)</f>
        <v>36.590069565821999</v>
      </c>
      <c r="M6" s="17">
        <f>STDEV(K6:K7)</f>
        <v>4.8223698667633057</v>
      </c>
    </row>
    <row r="7" spans="1:13" x14ac:dyDescent="0.2">
      <c r="A7" t="s">
        <v>76</v>
      </c>
      <c r="B7">
        <v>20.498097255685099</v>
      </c>
      <c r="C7">
        <v>24.523343449167101</v>
      </c>
      <c r="E7">
        <v>30.285961443271201</v>
      </c>
      <c r="H7">
        <v>31.080238751169599</v>
      </c>
      <c r="K7">
        <v>33.180139131643998</v>
      </c>
    </row>
    <row r="8" spans="1:13" x14ac:dyDescent="0.2">
      <c r="A8" t="s">
        <v>75</v>
      </c>
      <c r="B8">
        <v>19.3007225456161</v>
      </c>
      <c r="C8">
        <v>21.251760568048098</v>
      </c>
      <c r="D8">
        <f>GEOMEAN(B8:C9)</f>
        <v>20.156830369537804</v>
      </c>
      <c r="E8">
        <v>27.492478821029401</v>
      </c>
      <c r="F8">
        <f>AVERAGE(E8:E9)</f>
        <v>28.15434132649245</v>
      </c>
      <c r="G8" s="17">
        <f>STDEV(E8:E9)</f>
        <v>0.93601493165208238</v>
      </c>
      <c r="H8">
        <v>25.854702110246901</v>
      </c>
      <c r="I8">
        <f>AVERAGE(H8:H9)</f>
        <v>26.22369142047225</v>
      </c>
      <c r="J8" s="17">
        <f>STDEV(H8:H9)</f>
        <v>0.52182968689138376</v>
      </c>
      <c r="K8">
        <v>35.0190399216361</v>
      </c>
      <c r="L8">
        <f>AVERAGE(K8:K9)</f>
        <v>37.509519960818054</v>
      </c>
      <c r="M8" s="17">
        <f>STDEV(K8:K9)</f>
        <v>3.5220706482305908</v>
      </c>
    </row>
    <row r="9" spans="1:13" x14ac:dyDescent="0.2">
      <c r="A9" t="s">
        <v>75</v>
      </c>
      <c r="B9">
        <v>18.929254272695999</v>
      </c>
      <c r="C9">
        <v>21.261161040546501</v>
      </c>
      <c r="E9">
        <v>28.816203831955502</v>
      </c>
      <c r="H9">
        <v>26.592680730697602</v>
      </c>
      <c r="K9">
        <v>40</v>
      </c>
    </row>
    <row r="10" spans="1:13" x14ac:dyDescent="0.2">
      <c r="A10" t="s">
        <v>74</v>
      </c>
      <c r="B10">
        <v>17.3492665023348</v>
      </c>
      <c r="C10">
        <v>19.7920359293276</v>
      </c>
      <c r="D10">
        <f>GEOMEAN(B10:C11)</f>
        <v>18.520121897442571</v>
      </c>
      <c r="E10">
        <v>26.506691107600901</v>
      </c>
      <c r="F10">
        <f>AVERAGE(E10:E11)</f>
        <v>27.078059841737698</v>
      </c>
      <c r="G10" s="17">
        <f>STDEV(E10:E11)</f>
        <v>0.80803741293220832</v>
      </c>
      <c r="H10">
        <v>25.507946028838202</v>
      </c>
      <c r="I10">
        <f>AVERAGE(H10:H11)</f>
        <v>25.359523919625151</v>
      </c>
      <c r="J10" s="17">
        <f>STDEV(H10:H11)</f>
        <v>0.20990055980511757</v>
      </c>
      <c r="K10">
        <v>31.051772559320401</v>
      </c>
      <c r="L10">
        <f>AVERAGE(K10:K11)</f>
        <v>27.56827952014255</v>
      </c>
      <c r="M10" s="17">
        <f>STDEV(K10:K11)</f>
        <v>4.9264031004375921</v>
      </c>
    </row>
    <row r="11" spans="1:13" x14ac:dyDescent="0.2">
      <c r="A11" t="s">
        <v>74</v>
      </c>
      <c r="B11">
        <v>17.2626539571724</v>
      </c>
      <c r="C11">
        <v>19.8470612292647</v>
      </c>
      <c r="E11">
        <v>27.649428575874499</v>
      </c>
      <c r="H11">
        <v>25.211101810412099</v>
      </c>
      <c r="K11">
        <v>24.084786480964699</v>
      </c>
    </row>
    <row r="12" spans="1:13" x14ac:dyDescent="0.2">
      <c r="A12" t="s">
        <v>73</v>
      </c>
      <c r="B12">
        <v>20.674217629146099</v>
      </c>
      <c r="C12">
        <v>23.774155206920401</v>
      </c>
      <c r="D12">
        <f>GEOMEAN(B12:C13)</f>
        <v>22.148936567568558</v>
      </c>
      <c r="E12">
        <v>31.194845342886101</v>
      </c>
      <c r="F12">
        <f>AVERAGE(E12:E13)</f>
        <v>31.458236517892303</v>
      </c>
      <c r="G12" s="17">
        <f>STDEV(E12:E13)</f>
        <v>0.37249137190315357</v>
      </c>
      <c r="H12">
        <v>28.928297419777</v>
      </c>
      <c r="I12">
        <f>AVERAGE(H12:H13)</f>
        <v>29.206372720928847</v>
      </c>
      <c r="J12" s="17">
        <f>STDEV(H12:H13)</f>
        <v>0.39325786224992831</v>
      </c>
      <c r="K12">
        <v>36.918857048257898</v>
      </c>
      <c r="L12">
        <f>AVERAGE(K12:K13)</f>
        <v>34.491718968632554</v>
      </c>
      <c r="M12" s="17">
        <f>STDEV(K12:K13)</f>
        <v>3.4324915899583552</v>
      </c>
    </row>
    <row r="13" spans="1:13" x14ac:dyDescent="0.2">
      <c r="A13" t="s">
        <v>73</v>
      </c>
      <c r="B13">
        <v>20.534966370006799</v>
      </c>
      <c r="C13">
        <v>23.8442323022682</v>
      </c>
      <c r="E13">
        <v>31.721627692898501</v>
      </c>
      <c r="H13">
        <v>29.484448022080699</v>
      </c>
      <c r="K13">
        <v>32.064580889007203</v>
      </c>
    </row>
    <row r="14" spans="1:13" x14ac:dyDescent="0.2">
      <c r="A14" t="s">
        <v>72</v>
      </c>
      <c r="B14">
        <v>19.204715298690701</v>
      </c>
      <c r="C14">
        <v>21.952101714858799</v>
      </c>
      <c r="D14">
        <f>GEOMEAN(B14:C15)</f>
        <v>20.645765793765591</v>
      </c>
      <c r="E14">
        <v>33.2010172876439</v>
      </c>
      <c r="F14">
        <f>AVERAGE(E14:E15)</f>
        <v>33.110870960950905</v>
      </c>
      <c r="G14" s="17">
        <f>STDEV(E14:E15)</f>
        <v>0.12748615780735453</v>
      </c>
      <c r="H14">
        <v>29.719260742946702</v>
      </c>
      <c r="I14">
        <f>AVERAGE(H14:H15)</f>
        <v>29.816582765860201</v>
      </c>
      <c r="J14" s="17">
        <f>STDEV(H14:H15)</f>
        <v>0.1376341247218551</v>
      </c>
      <c r="K14">
        <v>40</v>
      </c>
      <c r="L14">
        <f>AVERAGE(K14:K15)</f>
        <v>40</v>
      </c>
      <c r="M14" s="17">
        <f>STDEV(K14:K15)</f>
        <v>0</v>
      </c>
    </row>
    <row r="15" spans="1:13" x14ac:dyDescent="0.2">
      <c r="A15" t="s">
        <v>72</v>
      </c>
      <c r="B15">
        <v>19.163069882430701</v>
      </c>
      <c r="C15">
        <v>22.4892474232688</v>
      </c>
      <c r="E15">
        <v>33.020724634257903</v>
      </c>
      <c r="H15">
        <v>29.913904788773699</v>
      </c>
      <c r="K15">
        <v>40</v>
      </c>
    </row>
    <row r="16" spans="1:13" x14ac:dyDescent="0.2">
      <c r="A16" t="s">
        <v>71</v>
      </c>
      <c r="B16">
        <v>15.953626722153199</v>
      </c>
      <c r="C16">
        <v>18.9154877049451</v>
      </c>
      <c r="D16">
        <f>GEOMEAN(B16:C17)</f>
        <v>17.416340630089021</v>
      </c>
      <c r="E16">
        <v>24.212280789028799</v>
      </c>
      <c r="F16">
        <f>AVERAGE(E16:E17)</f>
        <v>25.026096591105848</v>
      </c>
      <c r="G16" s="17">
        <f>STDEV(E16:E17)</f>
        <v>1.1509093445709027</v>
      </c>
      <c r="H16">
        <v>22.3414648318996</v>
      </c>
      <c r="I16">
        <f>AVERAGE(H16:H17)</f>
        <v>22.560888438913</v>
      </c>
      <c r="J16" s="17">
        <f>STDEV(H16:H17)</f>
        <v>0.31031184094317499</v>
      </c>
      <c r="K16">
        <v>40</v>
      </c>
      <c r="L16">
        <f>AVERAGE(K16:K17)</f>
        <v>37.587257157715953</v>
      </c>
      <c r="M16" s="17">
        <f>STDEV(K16:K17)</f>
        <v>3.4121336500767132</v>
      </c>
    </row>
    <row r="17" spans="1:13" x14ac:dyDescent="0.2">
      <c r="A17" t="s">
        <v>71</v>
      </c>
      <c r="B17">
        <v>16.000545183345899</v>
      </c>
      <c r="C17">
        <v>19.0553043675949</v>
      </c>
      <c r="E17">
        <v>25.8399123931829</v>
      </c>
      <c r="H17">
        <v>22.780312045926401</v>
      </c>
      <c r="K17">
        <v>35.1745143154319</v>
      </c>
    </row>
    <row r="18" spans="1:13" x14ac:dyDescent="0.2">
      <c r="A18" t="s">
        <v>70</v>
      </c>
      <c r="B18">
        <v>18.765727553817101</v>
      </c>
      <c r="C18">
        <v>20.816626457750601</v>
      </c>
      <c r="D18">
        <f>GEOMEAN(B18:C19)</f>
        <v>19.500080529339229</v>
      </c>
      <c r="E18">
        <v>28.175806376702099</v>
      </c>
      <c r="F18">
        <f>AVERAGE(E18:E19)</f>
        <v>28.419853292998049</v>
      </c>
      <c r="G18" s="17">
        <f>STDEV(E18:E19)</f>
        <v>0.34513445888106431</v>
      </c>
      <c r="H18">
        <v>40</v>
      </c>
      <c r="I18">
        <f>AVERAGE(H18:H19)</f>
        <v>32.864348206146452</v>
      </c>
      <c r="J18" s="17">
        <f>STDEV(H18:H19)</f>
        <v>10.091335543239595</v>
      </c>
      <c r="K18">
        <v>37.888466219483</v>
      </c>
      <c r="L18">
        <f>AVERAGE(K18:K19)</f>
        <v>38.944233109741504</v>
      </c>
      <c r="M18" s="17">
        <f>STDEV(K18:K19)</f>
        <v>1.4930798549080377</v>
      </c>
    </row>
    <row r="19" spans="1:13" x14ac:dyDescent="0.2">
      <c r="A19" t="s">
        <v>70</v>
      </c>
      <c r="B19">
        <v>17.682104699454602</v>
      </c>
      <c r="C19">
        <v>20.933213637918801</v>
      </c>
      <c r="E19">
        <v>28.663900209293999</v>
      </c>
      <c r="H19">
        <v>25.728696412292901</v>
      </c>
      <c r="K19">
        <v>40</v>
      </c>
    </row>
    <row r="20" spans="1:13" x14ac:dyDescent="0.2">
      <c r="A20" t="s">
        <v>69</v>
      </c>
      <c r="B20">
        <v>17.517525847717501</v>
      </c>
      <c r="C20">
        <v>19.647972791722701</v>
      </c>
      <c r="D20">
        <f>GEOMEAN(B20:C21)</f>
        <v>18.46909647404857</v>
      </c>
      <c r="E20">
        <v>28.0156932121632</v>
      </c>
      <c r="F20">
        <f>AVERAGE(E20:E21)</f>
        <v>28.4703486219091</v>
      </c>
      <c r="G20" s="17">
        <f>STDEV(E20:E21)</f>
        <v>0.64297984666894858</v>
      </c>
      <c r="H20">
        <v>24.4956005744016</v>
      </c>
      <c r="I20">
        <f>AVERAGE(H20:H21)</f>
        <v>24.53657711648215</v>
      </c>
      <c r="J20" s="17">
        <f>STDEV(H20:H21)</f>
        <v>5.7949581549465515E-2</v>
      </c>
      <c r="K20">
        <v>35.011562564350903</v>
      </c>
      <c r="L20">
        <f>AVERAGE(K20:K21)</f>
        <v>36.415943153166801</v>
      </c>
      <c r="M20" s="17">
        <f>STDEV(K20:K21)</f>
        <v>1.9860940754369547</v>
      </c>
    </row>
    <row r="21" spans="1:13" x14ac:dyDescent="0.2">
      <c r="A21" t="s">
        <v>69</v>
      </c>
      <c r="B21">
        <v>17.197144200484299</v>
      </c>
      <c r="C21">
        <v>19.657837989010702</v>
      </c>
      <c r="E21">
        <v>28.925004031655</v>
      </c>
      <c r="H21">
        <v>24.577553658562699</v>
      </c>
      <c r="K21">
        <v>37.820323741982698</v>
      </c>
    </row>
    <row r="22" spans="1:13" x14ac:dyDescent="0.2">
      <c r="A22" t="s">
        <v>68</v>
      </c>
      <c r="B22">
        <v>23.812596600294199</v>
      </c>
      <c r="C22">
        <v>23.4970064177182</v>
      </c>
      <c r="D22">
        <f>GEOMEAN(B22:C23)</f>
        <v>23.778107835206825</v>
      </c>
      <c r="F22">
        <f>AVERAGE(E22:E23)</f>
        <v>35.245425848648097</v>
      </c>
      <c r="G22" s="17" t="e">
        <f>STDEV(E22:E23)</f>
        <v>#DIV/0!</v>
      </c>
      <c r="H22">
        <v>32.293109619750403</v>
      </c>
      <c r="I22">
        <f>AVERAGE(H22:H23)</f>
        <v>32.409699932235853</v>
      </c>
      <c r="J22" s="17">
        <f>STDEV(H22:H23)</f>
        <v>0.16488360115823986</v>
      </c>
      <c r="K22">
        <v>40</v>
      </c>
      <c r="L22">
        <f>AVERAGE(K22:K23)</f>
        <v>40</v>
      </c>
      <c r="M22" s="17">
        <f>STDEV(K22:K23)</f>
        <v>0</v>
      </c>
    </row>
    <row r="23" spans="1:13" x14ac:dyDescent="0.2">
      <c r="A23" t="s">
        <v>68</v>
      </c>
      <c r="B23">
        <v>24.1403595654753</v>
      </c>
      <c r="C23">
        <v>23.667159860484102</v>
      </c>
      <c r="E23">
        <v>35.245425848648097</v>
      </c>
      <c r="H23">
        <v>32.526290244721302</v>
      </c>
      <c r="K23">
        <v>40</v>
      </c>
    </row>
    <row r="24" spans="1:13" x14ac:dyDescent="0.2">
      <c r="A24" t="s">
        <v>67</v>
      </c>
      <c r="B24">
        <v>25.957585376236299</v>
      </c>
      <c r="C24">
        <v>24.164972085065202</v>
      </c>
      <c r="D24">
        <f>GEOMEAN(B24:C25)</f>
        <v>25.040179980920723</v>
      </c>
      <c r="E24">
        <v>40</v>
      </c>
      <c r="F24">
        <f>AVERAGE(E24:E25)</f>
        <v>40</v>
      </c>
      <c r="G24" s="17">
        <f>STDEV(E24:E25)</f>
        <v>0</v>
      </c>
      <c r="H24">
        <v>32.3631247239489</v>
      </c>
      <c r="I24">
        <f>AVERAGE(H24:H25)</f>
        <v>33.884210931431596</v>
      </c>
      <c r="J24" s="17">
        <f>STDEV(H24:H25)</f>
        <v>2.1511407441606898</v>
      </c>
      <c r="K24">
        <v>40</v>
      </c>
      <c r="L24">
        <f>AVERAGE(K24:K25)</f>
        <v>40</v>
      </c>
      <c r="M24" s="17">
        <f>STDEV(K24:K25)</f>
        <v>0</v>
      </c>
    </row>
    <row r="25" spans="1:13" x14ac:dyDescent="0.2">
      <c r="A25" t="s">
        <v>67</v>
      </c>
      <c r="B25">
        <v>25.720082613245999</v>
      </c>
      <c r="C25">
        <v>24.3683899848312</v>
      </c>
      <c r="E25">
        <v>40</v>
      </c>
      <c r="H25">
        <v>35.4052971389143</v>
      </c>
      <c r="K25">
        <v>40</v>
      </c>
    </row>
    <row r="26" spans="1:13" x14ac:dyDescent="0.2">
      <c r="A26">
        <v>124</v>
      </c>
      <c r="B26">
        <v>37.552299221409001</v>
      </c>
      <c r="C26">
        <v>28.601263690722298</v>
      </c>
      <c r="D26">
        <f>GEOMEAN(B26:C27)</f>
        <v>32.356218443123865</v>
      </c>
      <c r="F26">
        <f>AVERAGE(E26:E27)</f>
        <v>36.481084047440703</v>
      </c>
      <c r="G26" s="17" t="e">
        <f>STDEV(E26:E27)</f>
        <v>#DIV/0!</v>
      </c>
      <c r="H26">
        <v>30.3786954640088</v>
      </c>
      <c r="I26">
        <f>AVERAGE(H26:H27)</f>
        <v>30.3786954640088</v>
      </c>
      <c r="J26" s="17" t="e">
        <f>STDEV(H26:H27)</f>
        <v>#DIV/0!</v>
      </c>
      <c r="K26">
        <v>37.705835425483201</v>
      </c>
      <c r="L26">
        <f>AVERAGE(K26:K27)</f>
        <v>38.852917712741601</v>
      </c>
      <c r="M26" s="17">
        <f>STDEV(K26:K27)</f>
        <v>1.6222193277987791</v>
      </c>
    </row>
    <row r="27" spans="1:13" x14ac:dyDescent="0.2">
      <c r="A27">
        <v>124</v>
      </c>
      <c r="B27">
        <v>35.149515333305501</v>
      </c>
      <c r="C27">
        <v>29.032867978048301</v>
      </c>
      <c r="E27">
        <v>36.481084047440703</v>
      </c>
      <c r="K27">
        <v>40</v>
      </c>
    </row>
    <row r="28" spans="1:13" x14ac:dyDescent="0.2">
      <c r="A28" t="s">
        <v>66</v>
      </c>
      <c r="B28">
        <v>15.8269709489295</v>
      </c>
      <c r="C28">
        <v>18.634950354007501</v>
      </c>
      <c r="D28">
        <f>GEOMEAN(B28:C29)</f>
        <v>17.250359876835169</v>
      </c>
      <c r="E28">
        <v>28.1342977116222</v>
      </c>
      <c r="F28">
        <f>AVERAGE(E28:E29)</f>
        <v>28.847138438655399</v>
      </c>
      <c r="G28" s="17">
        <f>STDEV(E28:E29)</f>
        <v>1.0081090239822486</v>
      </c>
      <c r="H28">
        <v>25.254653292423601</v>
      </c>
      <c r="I28">
        <f>AVERAGE(H28:H29)</f>
        <v>25.514175587942553</v>
      </c>
      <c r="J28" s="17">
        <f>STDEV(H28:H29)</f>
        <v>0.36701995006109772</v>
      </c>
      <c r="K28">
        <v>35.759563918470597</v>
      </c>
      <c r="L28">
        <f>AVERAGE(K28:K29)</f>
        <v>36.662750824745345</v>
      </c>
      <c r="M28" s="17">
        <f>STDEV(K28:K29)</f>
        <v>1.2772991722115505</v>
      </c>
    </row>
    <row r="29" spans="1:13" x14ac:dyDescent="0.2">
      <c r="A29" t="s">
        <v>66</v>
      </c>
      <c r="B29">
        <v>15.937147482373399</v>
      </c>
      <c r="C29">
        <v>18.838920010218001</v>
      </c>
      <c r="E29">
        <v>29.559979165688599</v>
      </c>
      <c r="H29">
        <v>25.773697883461502</v>
      </c>
      <c r="K29">
        <v>37.565937731020099</v>
      </c>
    </row>
    <row r="30" spans="1:13" x14ac:dyDescent="0.2">
      <c r="A30" t="s">
        <v>65</v>
      </c>
      <c r="B30">
        <v>19.705331082487302</v>
      </c>
      <c r="C30">
        <v>22.927181903875301</v>
      </c>
      <c r="D30">
        <f>GEOMEAN(B30:C31)</f>
        <v>21.277137916532997</v>
      </c>
      <c r="E30">
        <v>29.681216175109601</v>
      </c>
      <c r="F30">
        <f>AVERAGE(E30:E31)</f>
        <v>30.548979491798349</v>
      </c>
      <c r="G30" s="17">
        <f>STDEV(E30:E31)</f>
        <v>1.2272026513910894</v>
      </c>
      <c r="H30">
        <v>27.642128226689898</v>
      </c>
      <c r="I30">
        <f>AVERAGE(H30:H31)</f>
        <v>28.08137035850125</v>
      </c>
      <c r="J30" s="17">
        <f>STDEV(H30:H31)</f>
        <v>0.62118217997328373</v>
      </c>
      <c r="K30">
        <v>35.879052690325899</v>
      </c>
      <c r="L30">
        <f>AVERAGE(K30:K31)</f>
        <v>37.939526345162946</v>
      </c>
      <c r="M30" s="17">
        <f>STDEV(K30:K31)</f>
        <v>2.9139497875830163</v>
      </c>
    </row>
    <row r="31" spans="1:13" x14ac:dyDescent="0.2">
      <c r="A31" t="s">
        <v>65</v>
      </c>
      <c r="B31">
        <v>19.5951671766198</v>
      </c>
      <c r="C31">
        <v>23.150983676909998</v>
      </c>
      <c r="E31">
        <v>31.416742808487101</v>
      </c>
      <c r="H31">
        <v>28.520612490312601</v>
      </c>
      <c r="K31">
        <v>40</v>
      </c>
    </row>
    <row r="32" spans="1:13" x14ac:dyDescent="0.2">
      <c r="A32" t="s">
        <v>64</v>
      </c>
      <c r="B32">
        <v>16.6712315815479</v>
      </c>
      <c r="C32">
        <v>19.1558168377633</v>
      </c>
      <c r="D32">
        <f>GEOMEAN(B32:C33)</f>
        <v>17.816419034522909</v>
      </c>
      <c r="E32">
        <v>26.846075234169</v>
      </c>
      <c r="F32">
        <f>AVERAGE(E32:E33)</f>
        <v>27.5424741312743</v>
      </c>
      <c r="G32" s="17">
        <f>STDEV(E32:E33)</f>
        <v>0.98485676510798159</v>
      </c>
      <c r="H32">
        <v>23.134395212112601</v>
      </c>
      <c r="I32">
        <f>AVERAGE(H32:H33)</f>
        <v>23.381035205700901</v>
      </c>
      <c r="J32" s="17">
        <f>STDEV(H32:H33)</f>
        <v>0.34880162395618663</v>
      </c>
      <c r="K32">
        <v>35.766017874907703</v>
      </c>
      <c r="L32">
        <f>AVERAGE(K32:K33)</f>
        <v>36.864825536147549</v>
      </c>
      <c r="M32" s="17">
        <f>STDEV(K32:K33)</f>
        <v>1.5539486969648564</v>
      </c>
    </row>
    <row r="33" spans="1:13" x14ac:dyDescent="0.2">
      <c r="A33" t="s">
        <v>64</v>
      </c>
      <c r="B33">
        <v>16.552963454220599</v>
      </c>
      <c r="C33">
        <v>19.0606434676458</v>
      </c>
      <c r="E33">
        <v>28.238873028379601</v>
      </c>
      <c r="H33">
        <v>23.6276751992892</v>
      </c>
      <c r="K33">
        <v>37.963633197387402</v>
      </c>
    </row>
    <row r="34" spans="1:13" x14ac:dyDescent="0.2">
      <c r="A34" t="s">
        <v>63</v>
      </c>
      <c r="C34">
        <v>33.122360961073902</v>
      </c>
      <c r="D34">
        <f>GEOMEAN(B34:C35)</f>
        <v>33.707347405808363</v>
      </c>
      <c r="E34">
        <v>36.317585556109798</v>
      </c>
      <c r="F34">
        <f>AVERAGE(E34:E35)</f>
        <v>36.317585556109798</v>
      </c>
      <c r="G34" s="17" t="e">
        <f>STDEV(E34:E35)</f>
        <v>#DIV/0!</v>
      </c>
      <c r="H34">
        <v>37.642620267996698</v>
      </c>
      <c r="I34">
        <f>AVERAGE(H34:H35)</f>
        <v>36.632891007420596</v>
      </c>
      <c r="J34" s="17">
        <f>STDEV(H34:H35)</f>
        <v>1.4279728146316744</v>
      </c>
      <c r="K34">
        <v>37.801441322888898</v>
      </c>
      <c r="L34">
        <f>AVERAGE(K34:K35)</f>
        <v>35.466951680507648</v>
      </c>
      <c r="M34" s="17">
        <f>STDEV(K34:K35)</f>
        <v>3.30146691347508</v>
      </c>
    </row>
    <row r="35" spans="1:13" x14ac:dyDescent="0.2">
      <c r="A35" t="s">
        <v>63</v>
      </c>
      <c r="B35">
        <v>32.321652620474403</v>
      </c>
      <c r="C35">
        <v>35.773290340616001</v>
      </c>
      <c r="H35">
        <v>35.623161746844502</v>
      </c>
      <c r="K35">
        <v>33.132462038126398</v>
      </c>
    </row>
    <row r="36" spans="1:13" x14ac:dyDescent="0.2">
      <c r="A36" t="s">
        <v>62</v>
      </c>
      <c r="B36">
        <v>18.268185817898502</v>
      </c>
      <c r="C36">
        <v>21.9654676729957</v>
      </c>
      <c r="D36">
        <f>GEOMEAN(B36:C37)</f>
        <v>20.021388580764114</v>
      </c>
      <c r="E36">
        <v>25.546652805497299</v>
      </c>
      <c r="F36">
        <f>AVERAGE(E36:E37)</f>
        <v>26.1412180233119</v>
      </c>
      <c r="G36" s="17">
        <f>STDEV(E36:E37)</f>
        <v>0.84084219474872246</v>
      </c>
      <c r="H36">
        <v>26.585510179116302</v>
      </c>
      <c r="I36">
        <f>AVERAGE(H36:H37)</f>
        <v>26.8443304463737</v>
      </c>
      <c r="J36" s="17">
        <f>STDEV(H36:H37)</f>
        <v>0.36602713217244204</v>
      </c>
      <c r="K36">
        <v>33.182329732055699</v>
      </c>
      <c r="L36">
        <f>AVERAGE(K36:K37)</f>
        <v>32.806987772443051</v>
      </c>
      <c r="M36" s="17">
        <f>STDEV(K36:K37)</f>
        <v>0.53081368981190091</v>
      </c>
    </row>
    <row r="37" spans="1:13" x14ac:dyDescent="0.2">
      <c r="A37" t="s">
        <v>62</v>
      </c>
      <c r="B37">
        <v>18.074335994626299</v>
      </c>
      <c r="C37">
        <v>22.1553467896364</v>
      </c>
      <c r="E37">
        <v>26.735783241126502</v>
      </c>
      <c r="H37">
        <v>27.103150713631099</v>
      </c>
      <c r="K37">
        <v>32.431645812830403</v>
      </c>
    </row>
    <row r="38" spans="1:13" x14ac:dyDescent="0.2">
      <c r="A38" t="s">
        <v>61</v>
      </c>
      <c r="B38">
        <v>28.330034202116799</v>
      </c>
      <c r="C38">
        <v>26.049173648599599</v>
      </c>
      <c r="D38">
        <f>GEOMEAN(B38:C39)</f>
        <v>27.189563100698201</v>
      </c>
      <c r="E38">
        <v>35.015986412666898</v>
      </c>
      <c r="F38">
        <f>AVERAGE(E38:E39)</f>
        <v>35.015986412666898</v>
      </c>
      <c r="G38" s="17" t="e">
        <f>STDEV(E38:E39)</f>
        <v>#DIV/0!</v>
      </c>
      <c r="H38">
        <v>32.683453454921498</v>
      </c>
      <c r="I38">
        <f>AVERAGE(H38:H39)</f>
        <v>33.655045948783396</v>
      </c>
      <c r="J38" s="17">
        <f>STDEV(H38:H39)</f>
        <v>1.3740392819193996</v>
      </c>
      <c r="K38">
        <v>40</v>
      </c>
      <c r="L38">
        <f>AVERAGE(K38:K39)</f>
        <v>40</v>
      </c>
      <c r="M38" s="17">
        <f>STDEV(K38:K39)</f>
        <v>0</v>
      </c>
    </row>
    <row r="39" spans="1:13" x14ac:dyDescent="0.2">
      <c r="A39" t="s">
        <v>61</v>
      </c>
      <c r="B39">
        <v>28.163508949626198</v>
      </c>
      <c r="C39">
        <v>26.295480027724501</v>
      </c>
      <c r="H39">
        <v>34.626638442645302</v>
      </c>
      <c r="K39">
        <v>40</v>
      </c>
    </row>
    <row r="40" spans="1:13" x14ac:dyDescent="0.2">
      <c r="A40" t="s">
        <v>60</v>
      </c>
      <c r="B40">
        <v>18.351167711109301</v>
      </c>
      <c r="C40">
        <v>19.5826076201935</v>
      </c>
      <c r="D40">
        <f>GEOMEAN(B40:C41)</f>
        <v>18.820514090178623</v>
      </c>
      <c r="E40">
        <v>29.741101084079801</v>
      </c>
      <c r="F40">
        <f>AVERAGE(E40:E41)</f>
        <v>31.660335791764801</v>
      </c>
      <c r="G40" s="17">
        <f>STDEV(E40:E41)</f>
        <v>2.7142077529852893</v>
      </c>
      <c r="H40">
        <v>22.494949511528699</v>
      </c>
      <c r="I40">
        <f>AVERAGE(H40:H41)</f>
        <v>22.819370757800499</v>
      </c>
      <c r="J40" s="17">
        <f>STDEV(H40:H41)</f>
        <v>0.45880092639956194</v>
      </c>
      <c r="K40">
        <v>40</v>
      </c>
      <c r="L40">
        <f>AVERAGE(K40:K41)</f>
        <v>38.944348660455248</v>
      </c>
      <c r="M40" s="17">
        <f>STDEV(K40:K41)</f>
        <v>1.492916441521509</v>
      </c>
    </row>
    <row r="41" spans="1:13" x14ac:dyDescent="0.2">
      <c r="A41" t="s">
        <v>60</v>
      </c>
      <c r="B41">
        <v>17.812657988702998</v>
      </c>
      <c r="C41">
        <v>19.600311487311401</v>
      </c>
      <c r="E41">
        <v>33.579570499449801</v>
      </c>
      <c r="H41">
        <v>23.143792004072299</v>
      </c>
      <c r="K41">
        <v>37.888697320910502</v>
      </c>
    </row>
    <row r="42" spans="1:13" x14ac:dyDescent="0.2">
      <c r="A42" t="s">
        <v>59</v>
      </c>
      <c r="B42">
        <v>34.9000780178947</v>
      </c>
      <c r="C42">
        <v>31.720024842345701</v>
      </c>
      <c r="D42">
        <f>GEOMEAN(B42:C43)</f>
        <v>33.389579030079275</v>
      </c>
      <c r="E42">
        <v>34.964287368996999</v>
      </c>
      <c r="F42">
        <f>AVERAGE(E42:E43)</f>
        <v>34.964287368996999</v>
      </c>
      <c r="G42" s="17" t="e">
        <f>STDEV(E42:E43)</f>
        <v>#DIV/0!</v>
      </c>
      <c r="I42">
        <f>AVERAGE(H42:H43)</f>
        <v>33.393126346837697</v>
      </c>
      <c r="J42" s="17" t="e">
        <f>STDEV(H42:H43)</f>
        <v>#DIV/0!</v>
      </c>
      <c r="K42">
        <v>40</v>
      </c>
      <c r="L42">
        <f>AVERAGE(K42:K43)</f>
        <v>40</v>
      </c>
      <c r="M42" s="17">
        <f>STDEV(K42:K43)</f>
        <v>0</v>
      </c>
    </row>
    <row r="43" spans="1:13" x14ac:dyDescent="0.2">
      <c r="A43" t="s">
        <v>59</v>
      </c>
      <c r="B43">
        <v>34.837160840772299</v>
      </c>
      <c r="C43">
        <v>32.228575049859202</v>
      </c>
      <c r="H43">
        <v>33.393126346837697</v>
      </c>
      <c r="K43">
        <v>40</v>
      </c>
    </row>
    <row r="44" spans="1:13" x14ac:dyDescent="0.2">
      <c r="A44" t="s">
        <v>58</v>
      </c>
      <c r="B44">
        <v>18.281924132319102</v>
      </c>
      <c r="C44">
        <v>21.550570225491601</v>
      </c>
      <c r="D44">
        <f>GEOMEAN(B44:C45)</f>
        <v>19.786940660693531</v>
      </c>
      <c r="E44">
        <v>26.055274039132801</v>
      </c>
      <c r="F44">
        <f>AVERAGE(E44:E45)</f>
        <v>26.58584548272005</v>
      </c>
      <c r="G44" s="17">
        <f>STDEV(E44:E45)</f>
        <v>0.75034133132895886</v>
      </c>
      <c r="H44">
        <v>27.002249712325501</v>
      </c>
      <c r="I44">
        <f>AVERAGE(H44:H45)</f>
        <v>27.0121331597114</v>
      </c>
      <c r="J44" s="17">
        <f>STDEV(H44:H45)</f>
        <v>1.3977305336139707E-2</v>
      </c>
      <c r="K44">
        <v>35.3031890924943</v>
      </c>
      <c r="L44">
        <f>AVERAGE(K44:K45)</f>
        <v>35.1958523966304</v>
      </c>
      <c r="M44" s="17">
        <f>STDEV(K44:K45)</f>
        <v>0.15179701103104337</v>
      </c>
    </row>
    <row r="45" spans="1:13" x14ac:dyDescent="0.2">
      <c r="A45" t="s">
        <v>58</v>
      </c>
      <c r="B45">
        <v>17.989713413321201</v>
      </c>
      <c r="C45">
        <v>21.6276679011503</v>
      </c>
      <c r="E45">
        <v>27.116416926307298</v>
      </c>
      <c r="H45">
        <v>27.022016607097299</v>
      </c>
      <c r="K45">
        <v>35.0885157007665</v>
      </c>
    </row>
    <row r="46" spans="1:13" x14ac:dyDescent="0.2">
      <c r="A46" t="s">
        <v>57</v>
      </c>
      <c r="B46">
        <v>18.0796379718156</v>
      </c>
      <c r="C46">
        <v>20.810283791697099</v>
      </c>
      <c r="D46">
        <f>GEOMEAN(B46:C47)</f>
        <v>19.319398377296274</v>
      </c>
      <c r="E46">
        <v>24.533029413225901</v>
      </c>
      <c r="F46">
        <f>AVERAGE(E46:E47)</f>
        <v>25.246580769983453</v>
      </c>
      <c r="G46" s="17">
        <f>STDEV(E46:E47)</f>
        <v>1.0091140061762507</v>
      </c>
      <c r="H46">
        <v>25.513456534534001</v>
      </c>
      <c r="I46">
        <f>AVERAGE(H46:H47)</f>
        <v>25.672909747286351</v>
      </c>
      <c r="J46" s="17">
        <f>STDEV(H46:H47)</f>
        <v>0.22550089603833595</v>
      </c>
      <c r="K46">
        <v>31.858030122345301</v>
      </c>
      <c r="L46">
        <f>AVERAGE(K46:K47)</f>
        <v>31.240944592778551</v>
      </c>
      <c r="M46" s="17">
        <f>STDEV(K46:K47)</f>
        <v>0.87269072505748246</v>
      </c>
    </row>
    <row r="47" spans="1:13" x14ac:dyDescent="0.2">
      <c r="A47" t="s">
        <v>57</v>
      </c>
      <c r="B47">
        <v>17.8317051279287</v>
      </c>
      <c r="C47">
        <v>20.764132208349999</v>
      </c>
      <c r="E47">
        <v>25.960132126741001</v>
      </c>
      <c r="H47">
        <v>25.832362960038701</v>
      </c>
      <c r="K47">
        <v>30.6238590632118</v>
      </c>
    </row>
    <row r="48" spans="1:13" x14ac:dyDescent="0.2">
      <c r="A48">
        <v>193</v>
      </c>
      <c r="B48">
        <v>27.070955715993598</v>
      </c>
      <c r="C48">
        <v>26.669795473491799</v>
      </c>
      <c r="D48">
        <f>GEOMEAN(B48:C49)</f>
        <v>26.794232660010273</v>
      </c>
      <c r="F48">
        <f>AVERAGE(E48:E49)</f>
        <v>36.356838949797201</v>
      </c>
      <c r="G48" s="17" t="e">
        <f>STDEV(E48:E49)</f>
        <v>#DIV/0!</v>
      </c>
      <c r="H48">
        <v>31.6819302494828</v>
      </c>
      <c r="I48">
        <f>AVERAGE(H48:H49)</f>
        <v>31.698375946571048</v>
      </c>
      <c r="J48" s="17">
        <f>STDEV(H48:H49)</f>
        <v>2.3257727864882005E-2</v>
      </c>
      <c r="K48">
        <v>40</v>
      </c>
      <c r="L48">
        <f>AVERAGE(K48:K49)</f>
        <v>40</v>
      </c>
      <c r="M48" s="17">
        <f>STDEV(K48:K49)</f>
        <v>0</v>
      </c>
    </row>
    <row r="49" spans="1:13" x14ac:dyDescent="0.2">
      <c r="A49">
        <v>193</v>
      </c>
      <c r="B49">
        <v>26.7284730525862</v>
      </c>
      <c r="C49">
        <v>26.709630119711299</v>
      </c>
      <c r="E49">
        <v>36.356838949797201</v>
      </c>
      <c r="H49">
        <v>31.714821643659299</v>
      </c>
      <c r="K49">
        <v>40</v>
      </c>
    </row>
    <row r="50" spans="1:13" x14ac:dyDescent="0.2">
      <c r="A50">
        <v>195</v>
      </c>
      <c r="C50">
        <v>30.656776581540001</v>
      </c>
      <c r="D50">
        <f>GEOMEAN(B50:C51)</f>
        <v>31.346442021926418</v>
      </c>
      <c r="E50">
        <v>40</v>
      </c>
      <c r="F50">
        <f>AVERAGE(E50:E51)</f>
        <v>40</v>
      </c>
      <c r="G50" s="17">
        <f>STDEV(E50:E51)</f>
        <v>0</v>
      </c>
      <c r="H50">
        <v>37.7417643668553</v>
      </c>
      <c r="I50">
        <f>AVERAGE(H50:H51)</f>
        <v>38.870882183427653</v>
      </c>
      <c r="J50" s="17">
        <f>STDEV(H50:H51)</f>
        <v>1.5968137297137142</v>
      </c>
      <c r="K50">
        <v>37.909805819940097</v>
      </c>
      <c r="L50">
        <f>AVERAGE(K50:K51)</f>
        <v>38.954902909970045</v>
      </c>
      <c r="M50" s="17">
        <f>STDEV(K50:K51)</f>
        <v>1.4779904787170133</v>
      </c>
    </row>
    <row r="51" spans="1:13" x14ac:dyDescent="0.2">
      <c r="A51">
        <v>195</v>
      </c>
      <c r="B51">
        <v>32.494740889570103</v>
      </c>
      <c r="C51">
        <v>30.918982463528401</v>
      </c>
      <c r="E51">
        <v>40</v>
      </c>
      <c r="H51">
        <v>40</v>
      </c>
      <c r="K51">
        <v>40</v>
      </c>
    </row>
    <row r="52" spans="1:13" x14ac:dyDescent="0.2">
      <c r="A52" t="s">
        <v>56</v>
      </c>
      <c r="B52">
        <v>18.9654551274614</v>
      </c>
      <c r="C52">
        <v>22.838735868219501</v>
      </c>
      <c r="D52">
        <f>GEOMEAN(B52:C53)</f>
        <v>21.050232343477582</v>
      </c>
      <c r="E52">
        <v>29.036441220605798</v>
      </c>
      <c r="F52">
        <f>AVERAGE(E52:E53)</f>
        <v>29.868552370953449</v>
      </c>
      <c r="G52" s="17">
        <f>STDEV(E52:E53)</f>
        <v>1.1767828742235245</v>
      </c>
      <c r="H52">
        <v>30.818184541342699</v>
      </c>
      <c r="I52">
        <f>AVERAGE(H52:H53)</f>
        <v>30.780632613588402</v>
      </c>
      <c r="J52" s="17">
        <f>STDEV(H52:H53)</f>
        <v>5.3106445523384047E-2</v>
      </c>
      <c r="K52">
        <v>39</v>
      </c>
      <c r="L52">
        <f>AVERAGE(K52:K53)</f>
        <v>39.5</v>
      </c>
      <c r="M52" s="17">
        <f>STDEV(K52:K53)</f>
        <v>0.70710678118654757</v>
      </c>
    </row>
    <row r="53" spans="1:13" x14ac:dyDescent="0.2">
      <c r="A53" t="s">
        <v>56</v>
      </c>
      <c r="B53">
        <v>19.6617330700061</v>
      </c>
      <c r="C53">
        <v>23.0552825028021</v>
      </c>
      <c r="E53">
        <v>30.700663521301099</v>
      </c>
      <c r="H53">
        <v>30.743080685834101</v>
      </c>
      <c r="K53">
        <v>40</v>
      </c>
    </row>
    <row r="54" spans="1:13" x14ac:dyDescent="0.2">
      <c r="A54" t="s">
        <v>55</v>
      </c>
      <c r="B54">
        <v>25.507901566075599</v>
      </c>
      <c r="C54">
        <v>25.150897488500199</v>
      </c>
      <c r="D54">
        <f>GEOMEAN(B54:C55)</f>
        <v>25.472838072078378</v>
      </c>
      <c r="E54">
        <v>35.049375616650899</v>
      </c>
      <c r="F54">
        <f>AVERAGE(E54:E55)</f>
        <v>35.049375616650899</v>
      </c>
      <c r="G54" s="17" t="e">
        <f>STDEV(E54:E55)</f>
        <v>#DIV/0!</v>
      </c>
      <c r="H54">
        <v>32.0782034835212</v>
      </c>
      <c r="I54">
        <f>AVERAGE(H54:H55)</f>
        <v>31.940443312215649</v>
      </c>
      <c r="J54" s="17">
        <f>STDEV(H54:H55)</f>
        <v>0.19482230261514885</v>
      </c>
      <c r="K54">
        <v>40</v>
      </c>
      <c r="L54">
        <f>AVERAGE(K54:K55)</f>
        <v>40</v>
      </c>
      <c r="M54" s="17">
        <f>STDEV(K54:K55)</f>
        <v>0</v>
      </c>
    </row>
    <row r="55" spans="1:13" x14ac:dyDescent="0.2">
      <c r="A55" t="s">
        <v>55</v>
      </c>
      <c r="B55">
        <v>25.5689309930072</v>
      </c>
      <c r="C55">
        <v>25.666612199591398</v>
      </c>
      <c r="H55">
        <v>31.802683140910101</v>
      </c>
      <c r="K55">
        <v>40</v>
      </c>
    </row>
    <row r="56" spans="1:13" x14ac:dyDescent="0.2">
      <c r="A56" t="s">
        <v>54</v>
      </c>
      <c r="B56">
        <v>15.406031423746899</v>
      </c>
      <c r="C56">
        <v>17.998213358668199</v>
      </c>
      <c r="D56">
        <f>GEOMEAN(B56:C57)</f>
        <v>16.984878580999602</v>
      </c>
      <c r="E56">
        <v>27.014279315398198</v>
      </c>
      <c r="F56">
        <f>AVERAGE(E56:E57)</f>
        <v>27.534044813264799</v>
      </c>
      <c r="G56" s="17">
        <f>STDEV(E56:E57)</f>
        <v>0.73505941633655092</v>
      </c>
      <c r="H56">
        <v>24.488757366342</v>
      </c>
      <c r="I56">
        <f>AVERAGE(H56:H57)</f>
        <v>24.7364034977922</v>
      </c>
      <c r="J56" s="17">
        <f>STDEV(H56:H57)</f>
        <v>0.35022451776610264</v>
      </c>
      <c r="K56">
        <v>40</v>
      </c>
      <c r="L56">
        <f>AVERAGE(K56:K57)</f>
        <v>38.860916319210304</v>
      </c>
      <c r="M56" s="17">
        <f>STDEV(K56:K57)</f>
        <v>1.6109075900506586</v>
      </c>
    </row>
    <row r="57" spans="1:13" x14ac:dyDescent="0.2">
      <c r="A57" t="s">
        <v>54</v>
      </c>
      <c r="B57">
        <v>15.606775261323801</v>
      </c>
      <c r="C57">
        <v>19.231645042874799</v>
      </c>
      <c r="E57">
        <v>28.0538103111314</v>
      </c>
      <c r="H57">
        <v>24.984049629242399</v>
      </c>
      <c r="K57">
        <v>37.721832638420601</v>
      </c>
    </row>
    <row r="58" spans="1:13" x14ac:dyDescent="0.2">
      <c r="A58" t="s">
        <v>53</v>
      </c>
      <c r="C58">
        <v>32.5731950577417</v>
      </c>
      <c r="D58">
        <f>GEOMEAN(B58:C59)</f>
        <v>34.392496847369927</v>
      </c>
      <c r="F58">
        <f>AVERAGE(E58:E59)</f>
        <v>36.492053203486897</v>
      </c>
      <c r="G58" s="17" t="e">
        <f>STDEV(E58:E59)</f>
        <v>#DIV/0!</v>
      </c>
      <c r="H58">
        <v>37.657349025345098</v>
      </c>
      <c r="I58">
        <f>AVERAGE(H58:H59)</f>
        <v>35.254531242108648</v>
      </c>
      <c r="J58" s="17">
        <f>STDEV(H58:H59)</f>
        <v>3.3980974969642439</v>
      </c>
      <c r="K58">
        <v>37.782312505014502</v>
      </c>
      <c r="L58">
        <f>AVERAGE(K58:K59)</f>
        <v>36.340443874195856</v>
      </c>
      <c r="M58" s="17">
        <f>STDEV(K58:K59)</f>
        <v>2.0391101728640599</v>
      </c>
    </row>
    <row r="59" spans="1:13" x14ac:dyDescent="0.2">
      <c r="A59" t="s">
        <v>53</v>
      </c>
      <c r="B59">
        <v>35.5571641008192</v>
      </c>
      <c r="C59">
        <v>35.123973626643703</v>
      </c>
      <c r="E59">
        <v>36.492053203486897</v>
      </c>
      <c r="H59">
        <v>32.851713458872197</v>
      </c>
      <c r="K59">
        <v>34.898575243377202</v>
      </c>
    </row>
    <row r="60" spans="1:13" x14ac:dyDescent="0.2">
      <c r="A60" t="s">
        <v>52</v>
      </c>
      <c r="B60">
        <v>20.5524022983953</v>
      </c>
      <c r="C60">
        <v>23.5477784377121</v>
      </c>
      <c r="D60">
        <f>GEOMEAN(B60:C61)</f>
        <v>21.933118179407657</v>
      </c>
      <c r="E60">
        <v>25.9379347893614</v>
      </c>
      <c r="F60">
        <f>AVERAGE(E60:E61)</f>
        <v>26.872188119031851</v>
      </c>
      <c r="G60" s="17">
        <f>STDEV(E60:E61)</f>
        <v>1.3212337295121741</v>
      </c>
      <c r="H60">
        <v>29.255140863496599</v>
      </c>
      <c r="I60">
        <f>AVERAGE(H60:H61)</f>
        <v>29.44103905361915</v>
      </c>
      <c r="J60" s="17">
        <f>STDEV(H60:H61)</f>
        <v>0.26289974169192304</v>
      </c>
      <c r="K60">
        <v>37.854692483167597</v>
      </c>
      <c r="L60">
        <f>AVERAGE(K60:K61)</f>
        <v>35.4598373241421</v>
      </c>
      <c r="M60" s="17">
        <f>STDEV(K60:K61)</f>
        <v>3.3868366458130374</v>
      </c>
    </row>
    <row r="61" spans="1:13" x14ac:dyDescent="0.2">
      <c r="A61" t="s">
        <v>52</v>
      </c>
      <c r="B61">
        <v>20.1545546115753</v>
      </c>
      <c r="C61">
        <v>23.725521992966101</v>
      </c>
      <c r="E61">
        <v>27.806441448702301</v>
      </c>
      <c r="H61">
        <v>29.6269372437417</v>
      </c>
      <c r="K61">
        <v>33.064982165116596</v>
      </c>
    </row>
    <row r="62" spans="1:13" x14ac:dyDescent="0.2">
      <c r="A62" t="s">
        <v>51</v>
      </c>
      <c r="B62">
        <v>18.448735259769901</v>
      </c>
      <c r="C62">
        <v>19.776601815325499</v>
      </c>
      <c r="D62">
        <f>GEOMEAN(B62:C63)</f>
        <v>19.124400219786274</v>
      </c>
      <c r="E62">
        <v>31.647443109030998</v>
      </c>
      <c r="F62">
        <f>AVERAGE(E62:E63)</f>
        <v>33.182699233353603</v>
      </c>
      <c r="G62" s="17">
        <f>STDEV(E62:E63)</f>
        <v>2.1711800327333788</v>
      </c>
      <c r="H62">
        <v>21.7044353987026</v>
      </c>
      <c r="I62">
        <f>AVERAGE(H62:H63)</f>
        <v>23.0437271179816</v>
      </c>
      <c r="J62" s="17">
        <f>STDEV(H62:H63)</f>
        <v>1.8940445133783419</v>
      </c>
      <c r="K62">
        <v>40</v>
      </c>
      <c r="L62">
        <f>AVERAGE(K62:K63)</f>
        <v>37.6591905086579</v>
      </c>
      <c r="M62" s="17">
        <f>STDEV(K62:K63)</f>
        <v>3.3104045295876632</v>
      </c>
    </row>
    <row r="63" spans="1:13" x14ac:dyDescent="0.2">
      <c r="A63" t="s">
        <v>51</v>
      </c>
      <c r="B63">
        <v>18.4843707447878</v>
      </c>
      <c r="C63">
        <v>19.834824209782099</v>
      </c>
      <c r="E63">
        <v>34.717955357676203</v>
      </c>
      <c r="H63">
        <v>24.3830188372606</v>
      </c>
      <c r="K63">
        <v>35.318381017315801</v>
      </c>
    </row>
    <row r="64" spans="1:13" x14ac:dyDescent="0.2">
      <c r="A64" t="s">
        <v>50</v>
      </c>
      <c r="B64">
        <v>21.008349365258599</v>
      </c>
      <c r="C64">
        <v>23.921154585741</v>
      </c>
      <c r="D64">
        <f>GEOMEAN(B64:C65)</f>
        <v>22.410670124716091</v>
      </c>
      <c r="E64">
        <v>32.000572498636501</v>
      </c>
      <c r="F64">
        <f>AVERAGE(E64:E65)</f>
        <v>32.380512903691155</v>
      </c>
      <c r="G64" s="17">
        <f>STDEV(E64:E65)</f>
        <v>0.53731687372181425</v>
      </c>
      <c r="H64">
        <v>29.041564181548001</v>
      </c>
      <c r="I64">
        <f>AVERAGE(H64:H65)</f>
        <v>29.065508070090051</v>
      </c>
      <c r="J64" s="17">
        <f>STDEV(H64:H65)</f>
        <v>3.3861771912116527E-2</v>
      </c>
      <c r="K64">
        <v>40</v>
      </c>
      <c r="L64">
        <f>AVERAGE(K64:K65)</f>
        <v>40</v>
      </c>
      <c r="M64" s="17">
        <f>STDEV(K64:K65)</f>
        <v>0</v>
      </c>
    </row>
    <row r="65" spans="1:13" x14ac:dyDescent="0.2">
      <c r="A65" t="s">
        <v>50</v>
      </c>
      <c r="B65">
        <v>20.988804450116099</v>
      </c>
      <c r="C65">
        <v>23.914296092421601</v>
      </c>
      <c r="E65">
        <v>32.760453308745802</v>
      </c>
      <c r="H65">
        <v>29.0894519586321</v>
      </c>
      <c r="K65">
        <v>40</v>
      </c>
    </row>
    <row r="66" spans="1:13" x14ac:dyDescent="0.2">
      <c r="A66" t="s">
        <v>49</v>
      </c>
      <c r="B66">
        <v>18.833651395698901</v>
      </c>
      <c r="C66">
        <v>21.563307977353301</v>
      </c>
      <c r="D66">
        <f>GEOMEAN(B66:C67)</f>
        <v>20.222555474494843</v>
      </c>
      <c r="E66">
        <v>29.529908768652799</v>
      </c>
      <c r="F66">
        <f>AVERAGE(E66:E67)</f>
        <v>30.332489873455302</v>
      </c>
      <c r="G66" s="17">
        <f>STDEV(E66:E67)</f>
        <v>1.135021083316079</v>
      </c>
      <c r="H66">
        <v>27.623429183037398</v>
      </c>
      <c r="I66">
        <f>AVERAGE(H66:H67)</f>
        <v>27.04660689993775</v>
      </c>
      <c r="J66" s="17">
        <f>STDEV(H66:H67)</f>
        <v>0.81574989583853597</v>
      </c>
      <c r="K66">
        <v>35.992641440912301</v>
      </c>
      <c r="L66">
        <f>AVERAGE(K66:K67)</f>
        <v>37.996320720456154</v>
      </c>
      <c r="M66" s="17">
        <f>STDEV(K66:K67)</f>
        <v>2.8336304117768636</v>
      </c>
    </row>
    <row r="67" spans="1:13" x14ac:dyDescent="0.2">
      <c r="A67" t="s">
        <v>49</v>
      </c>
      <c r="B67">
        <v>18.895700838749999</v>
      </c>
      <c r="C67">
        <v>21.793712832010399</v>
      </c>
      <c r="E67">
        <v>31.135070978257801</v>
      </c>
      <c r="H67">
        <v>26.469784616838101</v>
      </c>
      <c r="K67">
        <v>40</v>
      </c>
    </row>
    <row r="68" spans="1:13" x14ac:dyDescent="0.2">
      <c r="A68" t="s">
        <v>48</v>
      </c>
      <c r="B68">
        <v>21.5061050983788</v>
      </c>
      <c r="C68">
        <v>25.681646988725099</v>
      </c>
      <c r="D68">
        <f>GEOMEAN(B68:C69)</f>
        <v>23.380587681703549</v>
      </c>
      <c r="E68">
        <v>30.790694264529201</v>
      </c>
      <c r="F68">
        <f>AVERAGE(E68:E69)</f>
        <v>32.681038946665751</v>
      </c>
      <c r="G68" s="17">
        <f>STDEV(E68:E69)</f>
        <v>2.6733510870373673</v>
      </c>
      <c r="H68">
        <v>33.300238999320698</v>
      </c>
      <c r="I68">
        <f>AVERAGE(H68:H69)</f>
        <v>32.070117844283551</v>
      </c>
      <c r="J68" s="17">
        <f>STDEV(H68:H69)</f>
        <v>1.7396540208155915</v>
      </c>
      <c r="K68">
        <v>40</v>
      </c>
      <c r="L68">
        <f>AVERAGE(K68:K69)</f>
        <v>40</v>
      </c>
      <c r="M68" s="17">
        <f>STDEV(K68:K69)</f>
        <v>0</v>
      </c>
    </row>
    <row r="69" spans="1:13" x14ac:dyDescent="0.2">
      <c r="A69" t="s">
        <v>48</v>
      </c>
      <c r="B69">
        <v>21.1590717395095</v>
      </c>
      <c r="C69">
        <v>25.570572156658201</v>
      </c>
      <c r="E69">
        <v>34.571383628802302</v>
      </c>
      <c r="H69">
        <v>30.839996689246401</v>
      </c>
      <c r="K69">
        <v>40</v>
      </c>
    </row>
    <row r="70" spans="1:13" x14ac:dyDescent="0.2">
      <c r="A70" t="s">
        <v>47</v>
      </c>
      <c r="B70">
        <v>19.211417489641299</v>
      </c>
      <c r="C70">
        <v>20.973746714053899</v>
      </c>
      <c r="D70">
        <f>GEOMEAN(B70:C71)</f>
        <v>20.003952374937644</v>
      </c>
      <c r="E70">
        <v>29.832626511675699</v>
      </c>
      <c r="F70">
        <f>AVERAGE(E70:E71)</f>
        <v>30.82852316238295</v>
      </c>
      <c r="G70" s="17">
        <f>STDEV(E70:E71)</f>
        <v>1.408410550152134</v>
      </c>
      <c r="H70">
        <v>25.779692944100599</v>
      </c>
      <c r="I70">
        <f>AVERAGE(H70:H71)</f>
        <v>25.820886733451751</v>
      </c>
      <c r="J70" s="17">
        <f>STDEV(H70:H71)</f>
        <v>5.8256815585936129E-2</v>
      </c>
      <c r="K70">
        <v>40</v>
      </c>
      <c r="L70">
        <f>AVERAGE(K70:K71)</f>
        <v>40</v>
      </c>
      <c r="M70" s="17">
        <f>STDEV(K70:K71)</f>
        <v>0</v>
      </c>
    </row>
    <row r="71" spans="1:13" x14ac:dyDescent="0.2">
      <c r="A71" t="s">
        <v>47</v>
      </c>
      <c r="B71">
        <v>18.9715467373736</v>
      </c>
      <c r="C71">
        <v>20.947156561091099</v>
      </c>
      <c r="E71">
        <v>31.824419813090199</v>
      </c>
      <c r="H71">
        <v>25.862080522802898</v>
      </c>
      <c r="K71">
        <v>40</v>
      </c>
    </row>
    <row r="72" spans="1:13" x14ac:dyDescent="0.2">
      <c r="A72">
        <v>361</v>
      </c>
      <c r="C72">
        <v>28.826576059109101</v>
      </c>
      <c r="D72">
        <f>GEOMEAN(B72:C73)</f>
        <v>30.678027785921099</v>
      </c>
      <c r="E72">
        <v>34.956908113230398</v>
      </c>
      <c r="F72">
        <f>AVERAGE(E72:E73)</f>
        <v>35.478501190888601</v>
      </c>
      <c r="G72" s="17">
        <f>STDEV(E72:E73)</f>
        <v>0.73764400446415324</v>
      </c>
      <c r="H72">
        <v>40</v>
      </c>
      <c r="I72">
        <f>AVERAGE(H72:H73)</f>
        <v>40</v>
      </c>
      <c r="J72" s="17">
        <f>STDEV(H72:H73)</f>
        <v>0</v>
      </c>
      <c r="K72">
        <v>40</v>
      </c>
      <c r="L72">
        <f>AVERAGE(K72:K73)</f>
        <v>40</v>
      </c>
      <c r="M72" s="17">
        <f>STDEV(K72:K73)</f>
        <v>0</v>
      </c>
    </row>
    <row r="73" spans="1:13" x14ac:dyDescent="0.2">
      <c r="A73">
        <v>361</v>
      </c>
      <c r="B73">
        <v>34.859741940293603</v>
      </c>
      <c r="C73">
        <v>28.7319485742536</v>
      </c>
      <c r="E73">
        <v>36.000094268546803</v>
      </c>
      <c r="H73">
        <v>40</v>
      </c>
      <c r="K73">
        <v>40</v>
      </c>
    </row>
    <row r="74" spans="1:13" x14ac:dyDescent="0.2">
      <c r="A74">
        <v>362</v>
      </c>
      <c r="B74">
        <v>19.180323829671501</v>
      </c>
      <c r="C74">
        <v>21.9175789405754</v>
      </c>
      <c r="D74">
        <f>GEOMEAN(B74:C75)</f>
        <v>20.597381632811668</v>
      </c>
      <c r="E74">
        <v>30.208207947679298</v>
      </c>
      <c r="F74">
        <f>AVERAGE(E74:E75)</f>
        <v>30.8138682284849</v>
      </c>
      <c r="G74" s="17">
        <f>STDEV(E74:E75)</f>
        <v>0.85653298330597849</v>
      </c>
      <c r="H74">
        <v>24.9948740308214</v>
      </c>
      <c r="I74">
        <f>AVERAGE(H74:H75)</f>
        <v>25.2350829932629</v>
      </c>
      <c r="J74" s="17">
        <f>STDEV(H74:H75)</f>
        <v>0.33970677248833842</v>
      </c>
      <c r="K74">
        <v>33.298425937197699</v>
      </c>
      <c r="L74">
        <f>AVERAGE(K74:K75)</f>
        <v>35.579147734102548</v>
      </c>
      <c r="M74" s="17">
        <f>STDEV(K74:K75)</f>
        <v>3.225427697182774</v>
      </c>
    </row>
    <row r="75" spans="1:13" x14ac:dyDescent="0.2">
      <c r="A75">
        <v>362</v>
      </c>
      <c r="B75">
        <v>19.226752528845701</v>
      </c>
      <c r="C75">
        <v>22.268635770086</v>
      </c>
      <c r="E75">
        <v>31.419528509290501</v>
      </c>
      <c r="H75">
        <v>25.4752919557044</v>
      </c>
      <c r="K75">
        <v>37.859869531007398</v>
      </c>
    </row>
    <row r="76" spans="1:13" x14ac:dyDescent="0.2">
      <c r="A76" t="s">
        <v>46</v>
      </c>
      <c r="B76">
        <v>17.085107739000598</v>
      </c>
      <c r="C76">
        <v>19.938759272416501</v>
      </c>
      <c r="D76">
        <f>GEOMEAN(B76:C77)</f>
        <v>18.417985903316662</v>
      </c>
      <c r="E76">
        <v>26.214445826183599</v>
      </c>
      <c r="F76">
        <f>AVERAGE(E76:E77)</f>
        <v>26.947686787980501</v>
      </c>
      <c r="G76" s="17">
        <f>STDEV(E76:E77)</f>
        <v>1.0369593126606689</v>
      </c>
      <c r="H76">
        <v>25.853919639106401</v>
      </c>
      <c r="I76">
        <f>AVERAGE(H76:H77)</f>
        <v>26.232406536855102</v>
      </c>
      <c r="J76" s="17">
        <f>STDEV(H76:H77)</f>
        <v>0.53526130397672911</v>
      </c>
      <c r="K76">
        <v>35.682145799993201</v>
      </c>
      <c r="L76">
        <f>AVERAGE(K76:K77)</f>
        <v>34.079731731882703</v>
      </c>
      <c r="M76" s="17">
        <f>STDEV(K76:K77)</f>
        <v>2.266155707659316</v>
      </c>
    </row>
    <row r="77" spans="1:13" x14ac:dyDescent="0.2">
      <c r="A77" t="s">
        <v>46</v>
      </c>
      <c r="B77">
        <v>16.852067157114099</v>
      </c>
      <c r="C77">
        <v>20.044697748206101</v>
      </c>
      <c r="E77">
        <v>27.6809277497774</v>
      </c>
      <c r="H77">
        <v>26.610893434603799</v>
      </c>
      <c r="K77">
        <v>32.477317663772197</v>
      </c>
    </row>
    <row r="78" spans="1:13" x14ac:dyDescent="0.2">
      <c r="A78" t="s">
        <v>45</v>
      </c>
      <c r="B78">
        <v>18.212409348423499</v>
      </c>
      <c r="C78">
        <v>20.548114001756499</v>
      </c>
      <c r="D78">
        <f>GEOMEAN(B78:C79)</f>
        <v>19.257696753573619</v>
      </c>
      <c r="E78">
        <v>28.833814278930198</v>
      </c>
      <c r="F78">
        <f>AVERAGE(E78:E79)</f>
        <v>29.583398395878447</v>
      </c>
      <c r="G78" s="17">
        <f>STDEV(E78:E79)</f>
        <v>1.0600720243276762</v>
      </c>
      <c r="H78">
        <v>29.877460954110699</v>
      </c>
      <c r="I78">
        <f>AVERAGE(H78:H79)</f>
        <v>30.092892359518299</v>
      </c>
      <c r="J78" s="17">
        <f>STDEV(H78:H79)</f>
        <v>0.30466601528852394</v>
      </c>
      <c r="K78">
        <v>32.7934876800865</v>
      </c>
      <c r="L78">
        <f>AVERAGE(K78:K79)</f>
        <v>33.983106576043149</v>
      </c>
      <c r="M78" s="17">
        <f>STDEV(K78:K79)</f>
        <v>1.6823751767172004</v>
      </c>
    </row>
    <row r="79" spans="1:13" x14ac:dyDescent="0.2">
      <c r="A79" t="s">
        <v>45</v>
      </c>
      <c r="B79">
        <v>17.677876344765998</v>
      </c>
      <c r="C79">
        <v>20.789685207634701</v>
      </c>
      <c r="E79">
        <v>30.3329825128267</v>
      </c>
      <c r="H79">
        <v>30.308323764925898</v>
      </c>
      <c r="K79">
        <v>35.172725471999797</v>
      </c>
    </row>
    <row r="80" spans="1:13" x14ac:dyDescent="0.2">
      <c r="A80" t="s">
        <v>44</v>
      </c>
      <c r="B80">
        <v>23.339328839352302</v>
      </c>
      <c r="C80">
        <v>22.298225507808102</v>
      </c>
      <c r="D80">
        <f>GEOMEAN(B80:C81)</f>
        <v>22.70103398609432</v>
      </c>
      <c r="E80">
        <v>30.155709955208302</v>
      </c>
      <c r="F80">
        <f>AVERAGE(E80:E81)</f>
        <v>30.50266153454665</v>
      </c>
      <c r="G80" s="17">
        <f>STDEV(E80:E81)</f>
        <v>0.49066362898705751</v>
      </c>
      <c r="H80">
        <v>31.5433569926929</v>
      </c>
      <c r="I80">
        <f>AVERAGE(H80:H81)</f>
        <v>32.054211010447148</v>
      </c>
      <c r="J80" s="17">
        <f>STDEV(H80:H81)</f>
        <v>0.72245668030084842</v>
      </c>
      <c r="K80">
        <v>22.3367059569314</v>
      </c>
      <c r="L80">
        <f>AVERAGE(K80:K81)</f>
        <v>29.097730251304547</v>
      </c>
      <c r="M80" s="17">
        <f>STDEV(K80:K81)</f>
        <v>9.5615322526364981</v>
      </c>
    </row>
    <row r="81" spans="1:13" x14ac:dyDescent="0.2">
      <c r="A81" t="s">
        <v>44</v>
      </c>
      <c r="B81">
        <v>22.071061930446401</v>
      </c>
      <c r="C81">
        <v>23.120683028468399</v>
      </c>
      <c r="E81">
        <v>30.849613113884999</v>
      </c>
      <c r="H81">
        <v>32.565065028201403</v>
      </c>
      <c r="K81">
        <v>35.858754545677698</v>
      </c>
    </row>
    <row r="82" spans="1:13" x14ac:dyDescent="0.2">
      <c r="A82" t="s">
        <v>43</v>
      </c>
      <c r="B82">
        <v>24.572876355976799</v>
      </c>
      <c r="C82">
        <v>27.878744424248001</v>
      </c>
      <c r="D82">
        <f>GEOMEAN(B82:C83)</f>
        <v>26.143868714993161</v>
      </c>
      <c r="E82">
        <v>31.981972157620199</v>
      </c>
      <c r="F82">
        <f>AVERAGE(E82:E83)</f>
        <v>32.14133394176465</v>
      </c>
      <c r="G82" s="17">
        <f>STDEV(E82:E83)</f>
        <v>0.22537159646105659</v>
      </c>
      <c r="H82">
        <v>35.137820644037603</v>
      </c>
      <c r="I82">
        <f>AVERAGE(H82:H83)</f>
        <v>35.284596784842549</v>
      </c>
      <c r="J82" s="17">
        <f>STDEV(H82:H83)</f>
        <v>0.20757280895914199</v>
      </c>
      <c r="K82">
        <v>40</v>
      </c>
      <c r="L82">
        <f>AVERAGE(K82:K83)</f>
        <v>37.774757663241104</v>
      </c>
      <c r="M82" s="17">
        <f>STDEV(K82:K83)</f>
        <v>3.1469678922112339</v>
      </c>
    </row>
    <row r="83" spans="1:13" x14ac:dyDescent="0.2">
      <c r="A83" t="s">
        <v>43</v>
      </c>
      <c r="B83">
        <v>24.1787510592046</v>
      </c>
      <c r="C83">
        <v>28.204366286313899</v>
      </c>
      <c r="E83">
        <v>32.300695725909101</v>
      </c>
      <c r="H83">
        <v>35.431372925647501</v>
      </c>
      <c r="K83">
        <v>35.549515326482201</v>
      </c>
    </row>
    <row r="84" spans="1:13" x14ac:dyDescent="0.2">
      <c r="A84" t="s">
        <v>42</v>
      </c>
      <c r="B84">
        <v>15.443770306640699</v>
      </c>
      <c r="C84">
        <v>18.764095869739101</v>
      </c>
      <c r="D84">
        <f>GEOMEAN(B84:C85)</f>
        <v>17.147414108404959</v>
      </c>
      <c r="E84">
        <v>24.833369112063298</v>
      </c>
      <c r="F84">
        <f>AVERAGE(E84:E85)</f>
        <v>25.487780848869349</v>
      </c>
      <c r="G84" s="17">
        <f>STDEV(E84:E85)</f>
        <v>0.92547795356724893</v>
      </c>
      <c r="H84">
        <v>24.2026439797277</v>
      </c>
      <c r="I84">
        <f>AVERAGE(H84:H85)</f>
        <v>24.485735581431051</v>
      </c>
      <c r="J84" s="17">
        <f>STDEV(H84:H85)</f>
        <v>0.40035198252279874</v>
      </c>
      <c r="K84">
        <v>31.868024886980098</v>
      </c>
      <c r="L84">
        <f>AVERAGE(K84:K85)</f>
        <v>28.576515714628997</v>
      </c>
      <c r="M84" s="17">
        <f>STDEV(K84:K85)</f>
        <v>4.6548969122143724</v>
      </c>
    </row>
    <row r="85" spans="1:13" x14ac:dyDescent="0.2">
      <c r="A85" t="s">
        <v>42</v>
      </c>
      <c r="B85">
        <v>15.657406196881601</v>
      </c>
      <c r="C85">
        <v>19.054332923947101</v>
      </c>
      <c r="E85">
        <v>26.142192585675399</v>
      </c>
      <c r="H85">
        <v>24.768827183134398</v>
      </c>
      <c r="K85">
        <v>25.285006542277898</v>
      </c>
    </row>
    <row r="86" spans="1:13" x14ac:dyDescent="0.2">
      <c r="A86" t="s">
        <v>41</v>
      </c>
      <c r="B86">
        <v>22.691635956156599</v>
      </c>
      <c r="C86">
        <v>27.538827762867498</v>
      </c>
      <c r="D86">
        <f>GEOMEAN(B86:C87)</f>
        <v>25.02079373669142</v>
      </c>
      <c r="E86">
        <v>32.292891955501297</v>
      </c>
      <c r="F86">
        <f>AVERAGE(E86:E87)</f>
        <v>33.647721173155801</v>
      </c>
      <c r="G86" s="17">
        <f>STDEV(E86:E87)</f>
        <v>1.9160178543063253</v>
      </c>
      <c r="H86">
        <v>40</v>
      </c>
      <c r="I86">
        <f>AVERAGE(H86:H87)</f>
        <v>36.681989137758102</v>
      </c>
      <c r="J86" s="17">
        <f>STDEV(H86:H87)</f>
        <v>4.6923759614837399</v>
      </c>
      <c r="K86">
        <v>40</v>
      </c>
      <c r="L86">
        <f>AVERAGE(K86:K87)</f>
        <v>40</v>
      </c>
      <c r="M86" s="17">
        <f>STDEV(K86:K87)</f>
        <v>0</v>
      </c>
    </row>
    <row r="87" spans="1:13" x14ac:dyDescent="0.2">
      <c r="A87" t="s">
        <v>41</v>
      </c>
      <c r="B87">
        <v>22.614804418370099</v>
      </c>
      <c r="C87">
        <v>27.733216208734401</v>
      </c>
      <c r="E87">
        <v>35.002550390810299</v>
      </c>
      <c r="H87">
        <v>33.363978275516203</v>
      </c>
      <c r="K87">
        <v>40</v>
      </c>
    </row>
    <row r="88" spans="1:13" x14ac:dyDescent="0.2">
      <c r="A88" t="s">
        <v>40</v>
      </c>
      <c r="B88">
        <v>20.4737645263906</v>
      </c>
      <c r="C88">
        <v>23.057593854486001</v>
      </c>
      <c r="D88">
        <f>GEOMEAN(B88:C89)</f>
        <v>21.742302855523118</v>
      </c>
      <c r="E88">
        <v>30.665641229812302</v>
      </c>
      <c r="F88">
        <f>AVERAGE(E88:E89)</f>
        <v>31.802636899478852</v>
      </c>
      <c r="G88" s="17">
        <f>STDEV(E88:E89)</f>
        <v>1.6079546964019151</v>
      </c>
      <c r="H88">
        <v>28.538696630432501</v>
      </c>
      <c r="I88">
        <f>AVERAGE(H88:H89)</f>
        <v>34.269348315216249</v>
      </c>
      <c r="J88" s="17">
        <f>STDEV(H88:H89)</f>
        <v>8.1043653338574302</v>
      </c>
      <c r="K88">
        <v>40</v>
      </c>
      <c r="L88">
        <f>AVERAGE(K88:K89)</f>
        <v>36.450957664284346</v>
      </c>
      <c r="M88" s="17">
        <f>STDEV(K88:K89)</f>
        <v>5.0191038046053604</v>
      </c>
    </row>
    <row r="89" spans="1:13" x14ac:dyDescent="0.2">
      <c r="A89" t="s">
        <v>40</v>
      </c>
      <c r="B89">
        <v>20.376906392663301</v>
      </c>
      <c r="C89">
        <v>23.2312310387283</v>
      </c>
      <c r="E89">
        <v>32.939632569145402</v>
      </c>
      <c r="H89">
        <v>40</v>
      </c>
      <c r="K89">
        <v>32.901915328568698</v>
      </c>
    </row>
    <row r="90" spans="1:13" x14ac:dyDescent="0.2">
      <c r="A90" t="s">
        <v>39</v>
      </c>
      <c r="B90">
        <v>26.231369344519599</v>
      </c>
      <c r="C90">
        <v>21.768887003305</v>
      </c>
      <c r="D90">
        <f>GEOMEAN(B90:C91)</f>
        <v>22.232941164180581</v>
      </c>
      <c r="E90">
        <v>31.587622632272598</v>
      </c>
      <c r="F90">
        <f>AVERAGE(E90:E91)</f>
        <v>31.587622632272598</v>
      </c>
      <c r="G90" s="17" t="e">
        <f>STDEV(E90:E91)</f>
        <v>#DIV/0!</v>
      </c>
      <c r="H90">
        <v>37.80509458993</v>
      </c>
      <c r="I90">
        <f>AVERAGE(H90:H91)</f>
        <v>34.9098729358901</v>
      </c>
      <c r="J90" s="17">
        <f>STDEV(H90:H91)</f>
        <v>4.0944617292194927</v>
      </c>
      <c r="K90">
        <v>40</v>
      </c>
      <c r="L90">
        <f>AVERAGE(K90:K91)</f>
        <v>40</v>
      </c>
      <c r="M90" s="17">
        <f>STDEV(K90:K91)</f>
        <v>0</v>
      </c>
    </row>
    <row r="91" spans="1:13" x14ac:dyDescent="0.2">
      <c r="A91" t="s">
        <v>39</v>
      </c>
      <c r="B91">
        <v>19.184309577733899</v>
      </c>
      <c r="C91">
        <v>22.304079953606401</v>
      </c>
      <c r="H91">
        <v>32.014651281850199</v>
      </c>
      <c r="K91">
        <v>40</v>
      </c>
    </row>
    <row r="92" spans="1:13" x14ac:dyDescent="0.2">
      <c r="A92" t="s">
        <v>38</v>
      </c>
      <c r="B92">
        <v>18.8952882505472</v>
      </c>
      <c r="C92">
        <v>22.209335071383499</v>
      </c>
      <c r="D92">
        <f>GEOMEAN(B92:C93)</f>
        <v>20.511293498222368</v>
      </c>
      <c r="E92">
        <v>27.924373181886299</v>
      </c>
      <c r="F92">
        <f>AVERAGE(E92:E93)</f>
        <v>28.638480494050999</v>
      </c>
      <c r="G92" s="17">
        <f>STDEV(E92:E93)</f>
        <v>1.0099002458531157</v>
      </c>
      <c r="H92">
        <v>37.833953372571699</v>
      </c>
      <c r="I92">
        <f>AVERAGE(H92:H93)</f>
        <v>32.42252196566875</v>
      </c>
      <c r="J92" s="17">
        <f>STDEV(H92:H93)</f>
        <v>7.6529196874938821</v>
      </c>
      <c r="K92">
        <v>40</v>
      </c>
      <c r="L92">
        <f>AVERAGE(K92:K93)</f>
        <v>40</v>
      </c>
      <c r="M92" s="17">
        <f>STDEV(K92:K93)</f>
        <v>0</v>
      </c>
    </row>
    <row r="93" spans="1:13" x14ac:dyDescent="0.2">
      <c r="A93" t="s">
        <v>38</v>
      </c>
      <c r="B93">
        <v>18.840225716016899</v>
      </c>
      <c r="C93">
        <v>22.387057600554002</v>
      </c>
      <c r="E93">
        <v>29.352587806215698</v>
      </c>
      <c r="H93">
        <v>27.011090558765801</v>
      </c>
      <c r="K93">
        <v>40</v>
      </c>
    </row>
    <row r="94" spans="1:13" x14ac:dyDescent="0.2">
      <c r="A94" t="s">
        <v>37</v>
      </c>
      <c r="B94">
        <v>29.6542340024228</v>
      </c>
      <c r="C94">
        <v>28.441408593866299</v>
      </c>
      <c r="D94">
        <f>GEOMEAN(B94:C95)</f>
        <v>29.142186283528297</v>
      </c>
      <c r="E94">
        <v>37.941031531923201</v>
      </c>
      <c r="F94">
        <f>AVERAGE(E94:E95)</f>
        <v>37.941031531923201</v>
      </c>
      <c r="G94" s="17" t="e">
        <f>STDEV(E94:E95)</f>
        <v>#DIV/0!</v>
      </c>
      <c r="H94">
        <v>33.234358448925697</v>
      </c>
      <c r="I94">
        <f>AVERAGE(H94:H95)</f>
        <v>32.958224757205599</v>
      </c>
      <c r="J94" s="17">
        <f>STDEV(H94:H95)</f>
        <v>0.39051201185871359</v>
      </c>
      <c r="K94">
        <v>40</v>
      </c>
      <c r="L94">
        <f>AVERAGE(K94:K95)</f>
        <v>40</v>
      </c>
      <c r="M94" s="17">
        <f>STDEV(K94:K95)</f>
        <v>0</v>
      </c>
    </row>
    <row r="95" spans="1:13" x14ac:dyDescent="0.2">
      <c r="A95" t="s">
        <v>37</v>
      </c>
      <c r="B95">
        <v>29.967513530439899</v>
      </c>
      <c r="C95">
        <v>28.536453489823199</v>
      </c>
      <c r="H95">
        <v>32.682091065485501</v>
      </c>
      <c r="K95">
        <v>40</v>
      </c>
    </row>
    <row r="96" spans="1:13" x14ac:dyDescent="0.2">
      <c r="A96">
        <v>408</v>
      </c>
      <c r="B96">
        <v>31.925765122127899</v>
      </c>
      <c r="C96">
        <v>30.1332273660033</v>
      </c>
      <c r="D96">
        <f>GEOMEAN(B96:C97)</f>
        <v>31.89459757440796</v>
      </c>
      <c r="F96">
        <f>AVERAGE(E96:E97)</f>
        <v>33.558082459456799</v>
      </c>
      <c r="G96" s="17" t="e">
        <f>STDEV(E96:E97)</f>
        <v>#DIV/0!</v>
      </c>
      <c r="H96">
        <v>40</v>
      </c>
      <c r="I96">
        <f>AVERAGE(H96:H97)</f>
        <v>40</v>
      </c>
      <c r="J96" s="17">
        <f>STDEV(H96:H97)</f>
        <v>0</v>
      </c>
      <c r="K96">
        <v>40</v>
      </c>
      <c r="L96">
        <f>AVERAGE(K96:K97)</f>
        <v>40</v>
      </c>
      <c r="M96" s="17">
        <f>STDEV(K96:K97)</f>
        <v>0</v>
      </c>
    </row>
    <row r="97" spans="1:13" x14ac:dyDescent="0.2">
      <c r="A97">
        <v>408</v>
      </c>
      <c r="B97">
        <v>34.983920284746702</v>
      </c>
      <c r="C97">
        <v>30.747730793375698</v>
      </c>
      <c r="E97">
        <v>33.558082459456799</v>
      </c>
      <c r="H97">
        <v>40</v>
      </c>
      <c r="K97">
        <v>40</v>
      </c>
    </row>
    <row r="98" spans="1:13" x14ac:dyDescent="0.2">
      <c r="A98">
        <v>409</v>
      </c>
      <c r="B98">
        <v>21.4605130028256</v>
      </c>
      <c r="C98">
        <v>25.386592886922902</v>
      </c>
      <c r="D98">
        <f>GEOMEAN(B98:C99)</f>
        <v>23.564428894879679</v>
      </c>
      <c r="E98">
        <v>33.043817206495298</v>
      </c>
      <c r="F98">
        <f>AVERAGE(E98:E99)</f>
        <v>32.973794021817554</v>
      </c>
      <c r="G98" s="17">
        <f>STDEV(E98:E99)</f>
        <v>9.9027737451826706E-2</v>
      </c>
      <c r="H98">
        <v>29.640167172822299</v>
      </c>
      <c r="I98">
        <f>AVERAGE(H98:H99)</f>
        <v>30.131961121021448</v>
      </c>
      <c r="J98" s="17">
        <f>STDEV(H98:H99)</f>
        <v>0.69550167143625019</v>
      </c>
      <c r="K98">
        <v>37.840758899210996</v>
      </c>
      <c r="L98">
        <f>AVERAGE(K98:K99)</f>
        <v>38.920379449605498</v>
      </c>
      <c r="M98" s="17">
        <f>STDEV(K98:K99)</f>
        <v>1.5268140245846098</v>
      </c>
    </row>
    <row r="99" spans="1:13" x14ac:dyDescent="0.2">
      <c r="A99">
        <v>409</v>
      </c>
      <c r="B99">
        <v>21.606935730243801</v>
      </c>
      <c r="C99">
        <v>26.1932855119164</v>
      </c>
      <c r="E99">
        <v>32.903770837139803</v>
      </c>
      <c r="H99">
        <v>30.6237550692206</v>
      </c>
      <c r="K99">
        <v>40</v>
      </c>
    </row>
    <row r="100" spans="1:13" x14ac:dyDescent="0.2">
      <c r="A100" t="s">
        <v>36</v>
      </c>
      <c r="B100">
        <v>35.032168812944803</v>
      </c>
      <c r="C100">
        <v>27.8663206649084</v>
      </c>
      <c r="D100">
        <f>GEOMEAN(B100:C101)</f>
        <v>31.235239847558102</v>
      </c>
      <c r="E100">
        <v>40</v>
      </c>
      <c r="F100">
        <f>AVERAGE(E100:E101)</f>
        <v>40</v>
      </c>
      <c r="G100" s="17">
        <f>STDEV(E100:E101)</f>
        <v>0</v>
      </c>
      <c r="H100">
        <v>34.924656339844901</v>
      </c>
      <c r="I100">
        <f>AVERAGE(H100:H101)</f>
        <v>37.462328169922451</v>
      </c>
      <c r="J100" s="17">
        <f>STDEV(H100:H101)</f>
        <v>3.5888099189478226</v>
      </c>
      <c r="K100">
        <v>35.806869397387899</v>
      </c>
      <c r="L100">
        <f>AVERAGE(K100:K101)</f>
        <v>37.90343469869395</v>
      </c>
      <c r="M100" s="17">
        <f>STDEV(K100:K101)</f>
        <v>2.9649910835078508</v>
      </c>
    </row>
    <row r="101" spans="1:13" x14ac:dyDescent="0.2">
      <c r="A101" t="s">
        <v>36</v>
      </c>
      <c r="B101">
        <v>35.0790890832521</v>
      </c>
      <c r="C101">
        <v>27.7961353610938</v>
      </c>
      <c r="E101">
        <v>40</v>
      </c>
      <c r="H101">
        <v>40</v>
      </c>
      <c r="K101">
        <v>40</v>
      </c>
    </row>
    <row r="102" spans="1:13" x14ac:dyDescent="0.2">
      <c r="A102" t="s">
        <v>35</v>
      </c>
      <c r="B102">
        <v>29.8537618946999</v>
      </c>
      <c r="C102">
        <v>25.832483785347101</v>
      </c>
      <c r="D102">
        <f>GEOMEAN(B102:C103)</f>
        <v>27.917739786591131</v>
      </c>
      <c r="E102">
        <v>40</v>
      </c>
      <c r="F102">
        <f>AVERAGE(E102:E103)</f>
        <v>40</v>
      </c>
      <c r="G102" s="17">
        <f>STDEV(E102:E103)</f>
        <v>0</v>
      </c>
      <c r="H102">
        <v>40</v>
      </c>
      <c r="I102">
        <f>AVERAGE(H102:H103)</f>
        <v>40</v>
      </c>
      <c r="J102" s="17">
        <f>STDEV(H102:H103)</f>
        <v>0</v>
      </c>
      <c r="K102">
        <v>40</v>
      </c>
      <c r="L102">
        <f>AVERAGE(K102:K103)</f>
        <v>40</v>
      </c>
      <c r="M102" s="17">
        <f>STDEV(K102:K103)</f>
        <v>0</v>
      </c>
    </row>
    <row r="103" spans="1:13" x14ac:dyDescent="0.2">
      <c r="A103" t="s">
        <v>35</v>
      </c>
      <c r="B103">
        <v>30.477351504862298</v>
      </c>
      <c r="C103">
        <v>25.845120771664799</v>
      </c>
      <c r="E103">
        <v>40</v>
      </c>
      <c r="H103">
        <v>40</v>
      </c>
      <c r="K103">
        <v>40</v>
      </c>
    </row>
    <row r="104" spans="1:13" x14ac:dyDescent="0.2">
      <c r="A104" t="s">
        <v>34</v>
      </c>
      <c r="B104">
        <v>19.539447478197701</v>
      </c>
      <c r="C104">
        <v>23.746626791919301</v>
      </c>
      <c r="D104">
        <f>GEOMEAN(B104:C105)</f>
        <v>21.487726646503589</v>
      </c>
      <c r="E104">
        <v>30.5497620686231</v>
      </c>
      <c r="F104">
        <f>AVERAGE(E104:E105)</f>
        <v>31.094550927976201</v>
      </c>
      <c r="G104" s="17">
        <f>STDEV(E104:E105)</f>
        <v>0.77044779352692172</v>
      </c>
      <c r="H104">
        <v>27.608761951654799</v>
      </c>
      <c r="I104">
        <f>AVERAGE(H104:H105)</f>
        <v>27.695561533227497</v>
      </c>
      <c r="J104" s="17">
        <f>STDEV(H104:H105)</f>
        <v>0.12275314546842254</v>
      </c>
      <c r="K104">
        <v>35.221716720238497</v>
      </c>
      <c r="L104">
        <f>AVERAGE(K104:K105)</f>
        <v>33.029045643670045</v>
      </c>
      <c r="M104" s="17">
        <f>STDEV(K104:K105)</f>
        <v>3.1009051743063147</v>
      </c>
    </row>
    <row r="105" spans="1:13" x14ac:dyDescent="0.2">
      <c r="A105" t="s">
        <v>34</v>
      </c>
      <c r="B105">
        <v>19.468979274441399</v>
      </c>
      <c r="C105">
        <v>23.599591938343099</v>
      </c>
      <c r="E105">
        <v>31.639339787329298</v>
      </c>
      <c r="H105">
        <v>27.782361114800199</v>
      </c>
      <c r="K105">
        <v>30.836374567101601</v>
      </c>
    </row>
    <row r="106" spans="1:13" x14ac:dyDescent="0.2">
      <c r="A106" t="s">
        <v>33</v>
      </c>
      <c r="B106">
        <v>16.3036895992993</v>
      </c>
      <c r="C106">
        <v>17.224920457681801</v>
      </c>
      <c r="D106">
        <f>GEOMEAN(B106:C107)</f>
        <v>16.754626113343317</v>
      </c>
      <c r="E106">
        <v>29.218255099466401</v>
      </c>
      <c r="F106">
        <f>AVERAGE(E106:E107)</f>
        <v>30.150322471158901</v>
      </c>
      <c r="G106" s="17">
        <f>STDEV(E106:E107)</f>
        <v>1.3181423180929766</v>
      </c>
      <c r="H106">
        <v>20.777817744991999</v>
      </c>
      <c r="I106">
        <f>AVERAGE(H106:H107)</f>
        <v>21.1472924282759</v>
      </c>
      <c r="J106" s="17">
        <f>STDEV(H106:H107)</f>
        <v>0.5225161080535965</v>
      </c>
      <c r="K106">
        <v>32.884536971430201</v>
      </c>
      <c r="L106">
        <f>AVERAGE(K106:K107)</f>
        <v>34.073615960383449</v>
      </c>
      <c r="M106" s="17">
        <f>STDEV(K106:K107)</f>
        <v>1.6816116329105717</v>
      </c>
    </row>
    <row r="107" spans="1:13" x14ac:dyDescent="0.2">
      <c r="A107" t="s">
        <v>33</v>
      </c>
      <c r="B107">
        <v>16.229082706953001</v>
      </c>
      <c r="C107">
        <v>17.290273629357898</v>
      </c>
      <c r="E107">
        <v>31.082389842851398</v>
      </c>
      <c r="H107">
        <v>21.516767111559801</v>
      </c>
      <c r="K107">
        <v>35.262694949336698</v>
      </c>
    </row>
    <row r="108" spans="1:13" x14ac:dyDescent="0.2">
      <c r="A108" t="s">
        <v>32</v>
      </c>
      <c r="B108">
        <v>17.314505375227199</v>
      </c>
      <c r="C108">
        <v>20.1381072640661</v>
      </c>
      <c r="D108">
        <f>GEOMEAN(B108:C109)</f>
        <v>18.707659453571825</v>
      </c>
      <c r="E108">
        <v>25.618755410091399</v>
      </c>
      <c r="F108">
        <f>AVERAGE(E108:E109)</f>
        <v>26.459708716880101</v>
      </c>
      <c r="G108" s="17">
        <f>STDEV(E108:E109)</f>
        <v>1.1892875717830818</v>
      </c>
      <c r="H108">
        <v>25.627886311316399</v>
      </c>
      <c r="I108">
        <f>AVERAGE(H108:H109)</f>
        <v>25.919735831222198</v>
      </c>
      <c r="J108" s="17">
        <f>STDEV(H108:H109)</f>
        <v>0.41273754922286049</v>
      </c>
      <c r="K108">
        <v>32.005941420478798</v>
      </c>
      <c r="L108">
        <f>AVERAGE(K108:K109)</f>
        <v>32.567277271528951</v>
      </c>
      <c r="M108" s="17">
        <f>STDEV(K108:K109)</f>
        <v>0.79384877360136452</v>
      </c>
    </row>
    <row r="109" spans="1:13" x14ac:dyDescent="0.2">
      <c r="A109" t="s">
        <v>32</v>
      </c>
      <c r="B109">
        <v>17.032680214355899</v>
      </c>
      <c r="C109">
        <v>20.623676623271599</v>
      </c>
      <c r="E109">
        <v>27.300662023668799</v>
      </c>
      <c r="H109">
        <v>26.211585351128001</v>
      </c>
      <c r="K109">
        <v>33.128613122579097</v>
      </c>
    </row>
    <row r="110" spans="1:13" x14ac:dyDescent="0.2">
      <c r="A110" t="s">
        <v>31</v>
      </c>
      <c r="B110">
        <v>20.130537392566101</v>
      </c>
      <c r="C110">
        <v>23.591809163933899</v>
      </c>
      <c r="D110">
        <f>GEOMEAN(B110:C111)</f>
        <v>22.00230374396342</v>
      </c>
      <c r="E110">
        <v>33.041475287655601</v>
      </c>
      <c r="F110">
        <f>AVERAGE(E110:E111)</f>
        <v>32.631821158038548</v>
      </c>
      <c r="G110" s="17">
        <f>STDEV(E110:E111)</f>
        <v>0.57933842598657692</v>
      </c>
      <c r="H110">
        <v>32.152007307975303</v>
      </c>
      <c r="I110">
        <f>AVERAGE(H110:H111)</f>
        <v>32.153723196021701</v>
      </c>
      <c r="J110" s="17">
        <f>STDEV(H110:H111)</f>
        <v>2.4266321467300766E-3</v>
      </c>
      <c r="K110">
        <v>40</v>
      </c>
      <c r="L110">
        <f>AVERAGE(K110:K111)</f>
        <v>40</v>
      </c>
      <c r="M110" s="17">
        <f>STDEV(K110:K111)</f>
        <v>0</v>
      </c>
    </row>
    <row r="111" spans="1:13" x14ac:dyDescent="0.2">
      <c r="A111" t="s">
        <v>31</v>
      </c>
      <c r="B111">
        <v>20.531933257921999</v>
      </c>
      <c r="C111">
        <v>24.034005951653501</v>
      </c>
      <c r="E111">
        <v>32.222167028421502</v>
      </c>
      <c r="H111">
        <v>32.155439084068099</v>
      </c>
      <c r="K111">
        <v>40</v>
      </c>
    </row>
    <row r="112" spans="1:13" x14ac:dyDescent="0.2">
      <c r="A112" t="s">
        <v>30</v>
      </c>
      <c r="B112">
        <v>15.1108155041219</v>
      </c>
      <c r="C112">
        <v>16.272939342204999</v>
      </c>
      <c r="D112">
        <f>GEOMEAN(B112:C113)</f>
        <v>15.754859409624633</v>
      </c>
      <c r="E112">
        <v>28.629797910034998</v>
      </c>
      <c r="F112">
        <f>AVERAGE(E112:E113)</f>
        <v>29.245163033263552</v>
      </c>
      <c r="G112" s="17">
        <f>STDEV(E112:E113)</f>
        <v>0.87025770308120853</v>
      </c>
      <c r="H112">
        <v>22.173611959516698</v>
      </c>
      <c r="I112">
        <f>AVERAGE(H112:H113)</f>
        <v>22.398429432834</v>
      </c>
      <c r="J112" s="17">
        <f>STDEV(H112:H113)</f>
        <v>0.31793991982377939</v>
      </c>
      <c r="K112">
        <v>35.245621109973499</v>
      </c>
      <c r="L112">
        <f>AVERAGE(K112:K113)</f>
        <v>36.394339679722748</v>
      </c>
      <c r="M112" s="17">
        <f>STDEV(K112:K113)</f>
        <v>1.6245333806892124</v>
      </c>
    </row>
    <row r="113" spans="1:13" x14ac:dyDescent="0.2">
      <c r="A113" t="s">
        <v>30</v>
      </c>
      <c r="B113">
        <v>14.5744650286872</v>
      </c>
      <c r="C113">
        <v>17.191413920851598</v>
      </c>
      <c r="E113">
        <v>29.860528156492101</v>
      </c>
      <c r="H113">
        <v>22.623246906151302</v>
      </c>
      <c r="K113">
        <v>37.543058249471997</v>
      </c>
    </row>
    <row r="114" spans="1:13" x14ac:dyDescent="0.2">
      <c r="A114" t="s">
        <v>29</v>
      </c>
      <c r="B114">
        <v>21.574516892939901</v>
      </c>
      <c r="C114">
        <v>25.5326251847066</v>
      </c>
      <c r="D114">
        <f>GEOMEAN(B114:C115)</f>
        <v>23.318821020236435</v>
      </c>
      <c r="E114">
        <v>30.1115128431871</v>
      </c>
      <c r="F114">
        <f>AVERAGE(E114:E115)</f>
        <v>30.540063460904349</v>
      </c>
      <c r="G114" s="17">
        <f>STDEV(E114:E115)</f>
        <v>0.60606209573910164</v>
      </c>
      <c r="H114">
        <v>27.775952759323701</v>
      </c>
      <c r="I114">
        <f>AVERAGE(H114:H115)</f>
        <v>27.336060542871003</v>
      </c>
      <c r="J114" s="17">
        <f>STDEV(H114:H115)</f>
        <v>0.62210153848976912</v>
      </c>
      <c r="K114">
        <v>40</v>
      </c>
      <c r="L114">
        <f>AVERAGE(K114:K115)</f>
        <v>40</v>
      </c>
      <c r="M114" s="17">
        <f>STDEV(K114:K115)</f>
        <v>0</v>
      </c>
    </row>
    <row r="115" spans="1:13" x14ac:dyDescent="0.2">
      <c r="A115" t="s">
        <v>29</v>
      </c>
      <c r="B115">
        <v>21.510604666913899</v>
      </c>
      <c r="C115">
        <v>24.9538286278346</v>
      </c>
      <c r="E115">
        <v>30.968614078621599</v>
      </c>
      <c r="H115">
        <v>26.896168326418302</v>
      </c>
      <c r="K115">
        <v>40</v>
      </c>
    </row>
    <row r="116" spans="1:13" x14ac:dyDescent="0.2">
      <c r="A116" t="s">
        <v>28</v>
      </c>
      <c r="C116">
        <v>33.652754727506597</v>
      </c>
      <c r="D116">
        <f>GEOMEAN(B116:C117)</f>
        <v>34.692702492456505</v>
      </c>
      <c r="E116">
        <v>32.986366961233401</v>
      </c>
      <c r="F116">
        <f>AVERAGE(E116:E117)</f>
        <v>32.986366961233401</v>
      </c>
      <c r="G116" s="17" t="e">
        <f>STDEV(E116:E117)</f>
        <v>#DIV/0!</v>
      </c>
      <c r="H116">
        <v>40</v>
      </c>
      <c r="I116">
        <f>AVERAGE(H116:H117)</f>
        <v>40</v>
      </c>
      <c r="J116" s="17">
        <f>STDEV(H116:H117)</f>
        <v>0</v>
      </c>
      <c r="K116">
        <v>40</v>
      </c>
      <c r="L116">
        <f>AVERAGE(K116:K117)</f>
        <v>40</v>
      </c>
      <c r="M116" s="17">
        <f>STDEV(K116:K117)</f>
        <v>0</v>
      </c>
    </row>
    <row r="117" spans="1:13" x14ac:dyDescent="0.2">
      <c r="A117" t="s">
        <v>28</v>
      </c>
      <c r="B117">
        <v>34.945962341143399</v>
      </c>
      <c r="C117">
        <v>35.505593020062904</v>
      </c>
      <c r="H117">
        <v>40</v>
      </c>
      <c r="K117">
        <v>40</v>
      </c>
    </row>
    <row r="118" spans="1:13" x14ac:dyDescent="0.2">
      <c r="A118" t="s">
        <v>27</v>
      </c>
      <c r="C118">
        <v>20.140440602939599</v>
      </c>
      <c r="D118">
        <f>GEOMEAN(B118:C119)</f>
        <v>18.858095600641199</v>
      </c>
      <c r="E118">
        <v>27.945056602825101</v>
      </c>
      <c r="F118">
        <f>AVERAGE(E118:E119)</f>
        <v>28.800291528874151</v>
      </c>
      <c r="G118" s="17">
        <f>STDEV(E118:E119)</f>
        <v>1.2094848314337177</v>
      </c>
      <c r="H118">
        <v>25.577813853081899</v>
      </c>
      <c r="I118">
        <f>AVERAGE(H118:H119)</f>
        <v>25.568562050177547</v>
      </c>
      <c r="J118" s="17">
        <f>STDEV(H118:H119)</f>
        <v>1.3084025143734582E-2</v>
      </c>
      <c r="K118">
        <v>40</v>
      </c>
      <c r="L118">
        <f>AVERAGE(K118:K119)</f>
        <v>38.843147995403555</v>
      </c>
      <c r="M118" s="17">
        <f>STDEV(K118:K119)</f>
        <v>1.6360357945587993</v>
      </c>
    </row>
    <row r="119" spans="1:13" x14ac:dyDescent="0.2">
      <c r="A119" t="s">
        <v>27</v>
      </c>
      <c r="B119">
        <v>16.642531650501201</v>
      </c>
      <c r="C119">
        <v>20.008067340650602</v>
      </c>
      <c r="E119">
        <v>29.655526454923201</v>
      </c>
      <c r="H119">
        <v>25.559310247273199</v>
      </c>
      <c r="K119">
        <v>37.686295990807103</v>
      </c>
    </row>
    <row r="120" spans="1:13" x14ac:dyDescent="0.2">
      <c r="A120">
        <v>460</v>
      </c>
      <c r="B120">
        <v>21.664685180577798</v>
      </c>
      <c r="C120">
        <v>25.661939050240999</v>
      </c>
      <c r="D120">
        <f>GEOMEAN(B120:C121)</f>
        <v>23.404546362242961</v>
      </c>
      <c r="E120">
        <v>32.625240405738097</v>
      </c>
      <c r="F120">
        <f>AVERAGE(E120:E121)</f>
        <v>32.519816630824153</v>
      </c>
      <c r="G120" s="17">
        <f>STDEV(E120:E121)</f>
        <v>0.14909173227987396</v>
      </c>
      <c r="H120">
        <v>35.244202960342101</v>
      </c>
      <c r="I120">
        <f>AVERAGE(H120:H121)</f>
        <v>33.369789902643952</v>
      </c>
      <c r="J120" s="17">
        <f>STDEV(H120:H121)</f>
        <v>2.6508203676859474</v>
      </c>
      <c r="K120">
        <v>40</v>
      </c>
      <c r="L120">
        <f>AVERAGE(K120:K121)</f>
        <v>40</v>
      </c>
      <c r="M120" s="17">
        <f>STDEV(K120:K121)</f>
        <v>0</v>
      </c>
    </row>
    <row r="121" spans="1:13" x14ac:dyDescent="0.2">
      <c r="A121">
        <v>460</v>
      </c>
      <c r="B121">
        <v>21.0233640896748</v>
      </c>
      <c r="C121">
        <v>25.671831179359401</v>
      </c>
      <c r="E121">
        <v>32.414392855910201</v>
      </c>
      <c r="H121">
        <v>31.495376844945799</v>
      </c>
      <c r="K121">
        <v>40</v>
      </c>
    </row>
    <row r="122" spans="1:13" x14ac:dyDescent="0.2">
      <c r="A122">
        <v>462</v>
      </c>
      <c r="B122">
        <v>27.857214930199898</v>
      </c>
      <c r="C122">
        <v>29.497264158060101</v>
      </c>
      <c r="D122">
        <f>GEOMEAN(B122:C123)</f>
        <v>28.789059313351554</v>
      </c>
      <c r="E122">
        <v>40</v>
      </c>
      <c r="F122">
        <f>AVERAGE(E122:E123)</f>
        <v>40</v>
      </c>
      <c r="G122" s="17">
        <f>STDEV(E122:E123)</f>
        <v>0</v>
      </c>
      <c r="H122">
        <v>31.835969107405699</v>
      </c>
      <c r="I122">
        <f>AVERAGE(H122:H123)</f>
        <v>32.332507365321149</v>
      </c>
      <c r="J122" s="17">
        <f>STDEV(H122:H123)</f>
        <v>0.70221113858114181</v>
      </c>
      <c r="K122">
        <v>40</v>
      </c>
      <c r="L122">
        <f>AVERAGE(K122:K123)</f>
        <v>40</v>
      </c>
      <c r="M122" s="17">
        <f>STDEV(K122:K123)</f>
        <v>0</v>
      </c>
    </row>
    <row r="123" spans="1:13" x14ac:dyDescent="0.2">
      <c r="A123">
        <v>462</v>
      </c>
      <c r="B123">
        <v>28.246323076488402</v>
      </c>
      <c r="C123">
        <v>29.595695016965799</v>
      </c>
      <c r="E123">
        <v>40</v>
      </c>
      <c r="H123">
        <v>32.829045623236603</v>
      </c>
      <c r="K123">
        <v>40</v>
      </c>
    </row>
    <row r="124" spans="1:13" x14ac:dyDescent="0.2">
      <c r="A124" t="s">
        <v>26</v>
      </c>
      <c r="B124">
        <v>16.4247157690499</v>
      </c>
      <c r="C124">
        <v>19.364423312512599</v>
      </c>
      <c r="D124">
        <f>GEOMEAN(B124:C125)</f>
        <v>17.830117857682225</v>
      </c>
      <c r="E124">
        <v>25.713968004045501</v>
      </c>
      <c r="F124">
        <f>AVERAGE(E124:E125)</f>
        <v>26.375749994629153</v>
      </c>
      <c r="G124" s="17">
        <f>STDEV(E124:E125)</f>
        <v>0.93590106641766191</v>
      </c>
      <c r="H124">
        <v>23.115490094681</v>
      </c>
      <c r="I124">
        <f>AVERAGE(H124:H125)</f>
        <v>23.385631499343852</v>
      </c>
      <c r="J124" s="17">
        <f>STDEV(H124:H125)</f>
        <v>0.38203763823272041</v>
      </c>
      <c r="K124">
        <v>33.014157237348201</v>
      </c>
      <c r="L124">
        <f>AVERAGE(K124:K125)</f>
        <v>33.869039494411496</v>
      </c>
      <c r="M124" s="17">
        <f>STDEV(K124:K125)</f>
        <v>1.2089860821710394</v>
      </c>
    </row>
    <row r="125" spans="1:13" x14ac:dyDescent="0.2">
      <c r="A125" t="s">
        <v>26</v>
      </c>
      <c r="B125">
        <v>16.248896658906698</v>
      </c>
      <c r="C125">
        <v>19.556473698348601</v>
      </c>
      <c r="E125">
        <v>27.037531985212802</v>
      </c>
      <c r="H125">
        <v>23.6557729040067</v>
      </c>
      <c r="K125">
        <v>34.723921751474798</v>
      </c>
    </row>
    <row r="126" spans="1:13" x14ac:dyDescent="0.2">
      <c r="A126" t="s">
        <v>9</v>
      </c>
      <c r="B126">
        <v>16.426558444761699</v>
      </c>
      <c r="C126">
        <v>19.341592730698501</v>
      </c>
      <c r="D126">
        <f>GEOMEAN(B126:C127)</f>
        <v>18.922625451566773</v>
      </c>
      <c r="E126">
        <v>27.3910236949047</v>
      </c>
      <c r="F126">
        <f>AVERAGE(E126:E127)</f>
        <v>27.479658401066651</v>
      </c>
      <c r="G126" s="17">
        <f>STDEV(E126:E127)</f>
        <v>0.12534840355118526</v>
      </c>
      <c r="H126">
        <v>25.791952894415001</v>
      </c>
      <c r="I126">
        <f>AVERAGE(H126:H127)</f>
        <v>26.76598844608375</v>
      </c>
      <c r="J126" s="17">
        <f>STDEV(H126:H127)</f>
        <v>1.3774942874035039</v>
      </c>
      <c r="K126">
        <v>35.7850215308898</v>
      </c>
      <c r="L126">
        <f>AVERAGE(K126:K127)</f>
        <v>37.892510765444896</v>
      </c>
      <c r="M126" s="17">
        <f>STDEV(K126:K127)</f>
        <v>2.9804398580631153</v>
      </c>
    </row>
    <row r="127" spans="1:13" x14ac:dyDescent="0.2">
      <c r="A127" t="s">
        <v>9</v>
      </c>
      <c r="B127">
        <v>18.686330434338</v>
      </c>
      <c r="C127">
        <v>21.595473505395699</v>
      </c>
      <c r="E127">
        <v>27.568293107228602</v>
      </c>
      <c r="H127">
        <v>27.740023997752498</v>
      </c>
      <c r="K127">
        <v>40</v>
      </c>
    </row>
    <row r="128" spans="1:13" x14ac:dyDescent="0.2">
      <c r="A128" t="s">
        <v>9</v>
      </c>
      <c r="B128">
        <v>16.2387315560999</v>
      </c>
      <c r="C128">
        <v>19.733472339586498</v>
      </c>
      <c r="D128">
        <f>GEOMEAN(B128:C129)</f>
        <v>19.006327137674297</v>
      </c>
      <c r="E128">
        <v>28.273149442623801</v>
      </c>
      <c r="F128">
        <f>AVERAGE(E128:E129)</f>
        <v>28.407433594022699</v>
      </c>
      <c r="G128" s="17">
        <f>STDEV(E128:E129)</f>
        <v>0.18990646812008602</v>
      </c>
      <c r="H128">
        <v>26.004465829706199</v>
      </c>
      <c r="I128">
        <f>AVERAGE(H128:H129)</f>
        <v>26.828580599593248</v>
      </c>
      <c r="J128" s="17">
        <f>STDEV(H128:H129)</f>
        <v>1.1654742845262482</v>
      </c>
      <c r="K128">
        <v>30.6880227151368</v>
      </c>
      <c r="L128">
        <f>AVERAGE(K128:K129)</f>
        <v>33.465428737101149</v>
      </c>
      <c r="M128" s="17">
        <f>STDEV(K128:K129)</f>
        <v>3.9278452644786919</v>
      </c>
    </row>
    <row r="129" spans="1:13" x14ac:dyDescent="0.2">
      <c r="A129" t="s">
        <v>9</v>
      </c>
      <c r="B129">
        <v>18.4955846399099</v>
      </c>
      <c r="C129">
        <v>22.017556667920498</v>
      </c>
      <c r="E129">
        <v>28.5417177454216</v>
      </c>
      <c r="H129">
        <v>27.652695369480298</v>
      </c>
      <c r="K129">
        <v>36.242834759065502</v>
      </c>
    </row>
    <row r="130" spans="1:13" x14ac:dyDescent="0.2">
      <c r="A130" t="s">
        <v>25</v>
      </c>
      <c r="B130">
        <v>16.844520815194201</v>
      </c>
      <c r="C130">
        <v>19.943203124508798</v>
      </c>
      <c r="D130">
        <f>GEOMEAN(B130:C131)</f>
        <v>18.629896406839215</v>
      </c>
      <c r="E130">
        <v>27.530462470161599</v>
      </c>
      <c r="F130">
        <f>AVERAGE(E130:E131)</f>
        <v>27.9546894888352</v>
      </c>
      <c r="G130" s="17">
        <f>STDEV(E130:E131)</f>
        <v>0.59994760333331143</v>
      </c>
      <c r="H130">
        <v>27.758140867770699</v>
      </c>
      <c r="I130">
        <f>AVERAGE(H130:H131)</f>
        <v>27.9198179878559</v>
      </c>
      <c r="J130" s="17">
        <f>STDEV(H130:H131)</f>
        <v>0.22864597594991537</v>
      </c>
      <c r="K130">
        <v>37.561820404623603</v>
      </c>
      <c r="L130">
        <f>AVERAGE(K130:K131)</f>
        <v>36.879808785747251</v>
      </c>
      <c r="M130" s="17">
        <f>STDEV(K130:K131)</f>
        <v>0.96451008111096748</v>
      </c>
    </row>
    <row r="131" spans="1:13" x14ac:dyDescent="0.2">
      <c r="A131" t="s">
        <v>25</v>
      </c>
      <c r="B131">
        <v>17.661542356630299</v>
      </c>
      <c r="C131">
        <v>20.302969357614401</v>
      </c>
      <c r="E131">
        <v>28.378916507508801</v>
      </c>
      <c r="H131">
        <v>28.081495107941102</v>
      </c>
      <c r="K131">
        <v>36.197797166870899</v>
      </c>
    </row>
    <row r="132" spans="1:13" x14ac:dyDescent="0.2">
      <c r="A132" t="s">
        <v>83</v>
      </c>
      <c r="B132">
        <v>19.791071603337802</v>
      </c>
      <c r="C132">
        <v>22.745618800858999</v>
      </c>
      <c r="D132">
        <f>GEOMEAN(B132:C133)</f>
        <v>21.266804591352859</v>
      </c>
      <c r="E132">
        <v>27.970218233426898</v>
      </c>
      <c r="F132">
        <f>AVERAGE(E132:E133)</f>
        <v>28.71092662592255</v>
      </c>
      <c r="G132" s="17">
        <f>STDEV(E132:E133)</f>
        <v>1.0475198544309243</v>
      </c>
      <c r="H132">
        <v>28.500787456617999</v>
      </c>
      <c r="I132">
        <f>AVERAGE(H132:H133)</f>
        <v>28.1603453666341</v>
      </c>
      <c r="J132" s="17">
        <f>STDEV(H132:H133)</f>
        <v>0.48145782085787148</v>
      </c>
      <c r="K132">
        <v>40</v>
      </c>
      <c r="L132">
        <f>AVERAGE(K132:K133)</f>
        <v>36.423412044557097</v>
      </c>
      <c r="M132" s="17">
        <f>STDEV(K132:K133)</f>
        <v>5.0580591936076074</v>
      </c>
    </row>
    <row r="133" spans="1:13" x14ac:dyDescent="0.2">
      <c r="A133" t="s">
        <v>83</v>
      </c>
      <c r="B133">
        <v>19.6386065801005</v>
      </c>
      <c r="C133">
        <v>23.1382881877045</v>
      </c>
      <c r="E133">
        <v>29.451635018418202</v>
      </c>
      <c r="H133">
        <v>27.819903276650201</v>
      </c>
      <c r="K133">
        <v>32.8468240891142</v>
      </c>
    </row>
    <row r="134" spans="1:13" x14ac:dyDescent="0.2">
      <c r="A134" t="s">
        <v>24</v>
      </c>
      <c r="B134">
        <v>23.7597588381043</v>
      </c>
      <c r="C134">
        <v>24.128947045128498</v>
      </c>
      <c r="D134">
        <f>GEOMEAN(B134:C135)</f>
        <v>23.971729341652189</v>
      </c>
      <c r="E134">
        <v>40</v>
      </c>
      <c r="F134">
        <f>AVERAGE(E134:E135)</f>
        <v>40</v>
      </c>
      <c r="G134" s="17">
        <f>STDEV(E134:E135)</f>
        <v>0</v>
      </c>
      <c r="H134">
        <v>31.4972786496716</v>
      </c>
      <c r="I134">
        <f>AVERAGE(H134:H135)</f>
        <v>31.657805256349199</v>
      </c>
      <c r="J134" s="17">
        <f>STDEV(H134:H135)</f>
        <v>0.22701890428519286</v>
      </c>
      <c r="K134">
        <v>40</v>
      </c>
      <c r="L134">
        <f>AVERAGE(K134:K135)</f>
        <v>38.248496433416847</v>
      </c>
      <c r="M134" s="17">
        <f>STDEV(K134:K135)</f>
        <v>2.4770000984067377</v>
      </c>
    </row>
    <row r="135" spans="1:13" x14ac:dyDescent="0.2">
      <c r="A135" t="s">
        <v>24</v>
      </c>
      <c r="B135">
        <v>23.653962379624001</v>
      </c>
      <c r="C135">
        <v>24.350795974102201</v>
      </c>
      <c r="E135">
        <v>40</v>
      </c>
      <c r="H135">
        <v>31.818331863026799</v>
      </c>
      <c r="K135">
        <v>36.4969928668337</v>
      </c>
    </row>
    <row r="136" spans="1:13" x14ac:dyDescent="0.2">
      <c r="A136" t="s">
        <v>23</v>
      </c>
      <c r="B136">
        <v>18.308373890200102</v>
      </c>
      <c r="C136">
        <v>23.594905112798202</v>
      </c>
      <c r="D136">
        <f>GEOMEAN(B136:C137)</f>
        <v>20.959483947530856</v>
      </c>
      <c r="E136">
        <v>28.490117546313801</v>
      </c>
      <c r="F136">
        <f>AVERAGE(E136:E137)</f>
        <v>29.39095935286435</v>
      </c>
      <c r="G136" s="17">
        <f>STDEV(E136:E137)</f>
        <v>1.2739827003764661</v>
      </c>
      <c r="H136">
        <v>25.919956339473</v>
      </c>
      <c r="I136">
        <f>AVERAGE(H136:H137)</f>
        <v>26.377874531079001</v>
      </c>
      <c r="J136" s="17">
        <f>STDEV(H136:H137)</f>
        <v>0.64759411702656644</v>
      </c>
      <c r="K136">
        <v>36.072426927443502</v>
      </c>
      <c r="L136">
        <f>AVERAGE(K136:K137)</f>
        <v>34.226803714242251</v>
      </c>
      <c r="M136" s="17">
        <f>STDEV(K136:K137)</f>
        <v>2.6101053791398185</v>
      </c>
    </row>
    <row r="137" spans="1:13" x14ac:dyDescent="0.2">
      <c r="A137" t="s">
        <v>23</v>
      </c>
      <c r="B137">
        <v>18.788385371583299</v>
      </c>
      <c r="C137">
        <v>23.7774279520461</v>
      </c>
      <c r="E137">
        <v>30.291801159414899</v>
      </c>
      <c r="H137">
        <v>26.835792722684999</v>
      </c>
      <c r="K137">
        <v>32.381180501041001</v>
      </c>
    </row>
    <row r="138" spans="1:13" x14ac:dyDescent="0.2">
      <c r="A138" t="s">
        <v>22</v>
      </c>
      <c r="B138">
        <v>20.8245487778822</v>
      </c>
      <c r="C138">
        <v>23.995903115179701</v>
      </c>
      <c r="D138">
        <f>GEOMEAN(B138:C139)</f>
        <v>22.512738542753546</v>
      </c>
      <c r="E138">
        <v>33.033448821887497</v>
      </c>
      <c r="F138">
        <f>AVERAGE(E138:E139)</f>
        <v>33.022066146777703</v>
      </c>
      <c r="G138" s="17">
        <f>STDEV(E138:E139)</f>
        <v>1.6097533516361201E-2</v>
      </c>
      <c r="H138">
        <v>30.498880386536801</v>
      </c>
      <c r="I138">
        <f>AVERAGE(H138:H139)</f>
        <v>29.98286017006275</v>
      </c>
      <c r="J138" s="17">
        <f>STDEV(H138:H139)</f>
        <v>0.7297627885963025</v>
      </c>
      <c r="K138">
        <v>40</v>
      </c>
      <c r="L138">
        <f>AVERAGE(K138:K139)</f>
        <v>40</v>
      </c>
      <c r="M138" s="17">
        <f>STDEV(K138:K139)</f>
        <v>0</v>
      </c>
    </row>
    <row r="139" spans="1:13" x14ac:dyDescent="0.2">
      <c r="A139" t="s">
        <v>22</v>
      </c>
      <c r="B139">
        <v>20.647627966842201</v>
      </c>
      <c r="C139">
        <v>24.8960498103358</v>
      </c>
      <c r="E139">
        <v>33.010683471667903</v>
      </c>
      <c r="H139">
        <v>29.4668399535887</v>
      </c>
      <c r="K139">
        <v>40</v>
      </c>
    </row>
    <row r="140" spans="1:13" x14ac:dyDescent="0.2">
      <c r="A140" t="s">
        <v>21</v>
      </c>
      <c r="B140">
        <v>19.506988134602</v>
      </c>
      <c r="C140">
        <v>22.1620052011721</v>
      </c>
      <c r="D140">
        <f>GEOMEAN(B140:C141)</f>
        <v>20.912844996958629</v>
      </c>
      <c r="E140">
        <v>26.790291319325998</v>
      </c>
      <c r="F140">
        <f>AVERAGE(E140:E141)</f>
        <v>26.942994183614552</v>
      </c>
      <c r="G140" s="17">
        <f>STDEV(E140:E141)</f>
        <v>0.21595446169008772</v>
      </c>
      <c r="H140">
        <v>25.7902112989029</v>
      </c>
      <c r="I140">
        <f>AVERAGE(H140:H141)</f>
        <v>26.155517184961298</v>
      </c>
      <c r="J140" s="17">
        <f>STDEV(H140:H141)</f>
        <v>0.51662053847850886</v>
      </c>
      <c r="K140">
        <v>26.5650708421561</v>
      </c>
      <c r="L140">
        <f>AVERAGE(K140:K141)</f>
        <v>26.3601288295167</v>
      </c>
      <c r="M140" s="17">
        <f>STDEV(K140:K141)</f>
        <v>0.28983177377467734</v>
      </c>
    </row>
    <row r="141" spans="1:13" x14ac:dyDescent="0.2">
      <c r="A141" t="s">
        <v>21</v>
      </c>
      <c r="B141">
        <v>19.3434324145726</v>
      </c>
      <c r="C141">
        <v>22.872817325651798</v>
      </c>
      <c r="E141">
        <v>27.095697047903101</v>
      </c>
      <c r="H141">
        <v>26.520823071019699</v>
      </c>
      <c r="K141">
        <v>26.155186816877301</v>
      </c>
    </row>
    <row r="142" spans="1:13" x14ac:dyDescent="0.2">
      <c r="A142" t="s">
        <v>20</v>
      </c>
      <c r="B142">
        <v>18.911601506957901</v>
      </c>
      <c r="C142">
        <v>21.6785164766595</v>
      </c>
      <c r="D142">
        <f>GEOMEAN(B142:C143)</f>
        <v>20.14555435177552</v>
      </c>
      <c r="E142">
        <v>32.534577075949301</v>
      </c>
      <c r="F142">
        <f>AVERAGE(E142:E143)</f>
        <v>32.777241972222001</v>
      </c>
      <c r="G142" s="17">
        <f>STDEV(E142:E143)</f>
        <v>0.34317998742071271</v>
      </c>
      <c r="H142">
        <v>27.1404707436946</v>
      </c>
      <c r="I142">
        <f>AVERAGE(H142:H143)</f>
        <v>26.850375241597749</v>
      </c>
      <c r="J142" s="17">
        <f>STDEV(H142:H143)</f>
        <v>0.41025699344879835</v>
      </c>
      <c r="K142">
        <v>40</v>
      </c>
      <c r="L142">
        <f>AVERAGE(K142:K143)</f>
        <v>40</v>
      </c>
      <c r="M142" s="17">
        <f>STDEV(K142:K143)</f>
        <v>0</v>
      </c>
    </row>
    <row r="143" spans="1:13" x14ac:dyDescent="0.2">
      <c r="A143" t="s">
        <v>20</v>
      </c>
      <c r="B143">
        <v>18.6004991216783</v>
      </c>
      <c r="C143">
        <v>21.599038815285599</v>
      </c>
      <c r="E143">
        <v>33.019906868494701</v>
      </c>
      <c r="H143">
        <v>26.560279739500899</v>
      </c>
      <c r="K143">
        <v>40</v>
      </c>
    </row>
    <row r="144" spans="1:13" x14ac:dyDescent="0.2">
      <c r="A144" t="s">
        <v>18</v>
      </c>
      <c r="B144">
        <v>16.687881602892499</v>
      </c>
      <c r="C144">
        <v>27.754217601413998</v>
      </c>
      <c r="D144">
        <f>GEOMEAN(B144:C145)</f>
        <v>23.462283647599509</v>
      </c>
      <c r="E144">
        <v>32.979012872924699</v>
      </c>
      <c r="F144">
        <f>AVERAGE(E144:E145)</f>
        <v>36.489506436462349</v>
      </c>
      <c r="G144" s="17">
        <f>STDEV(E144:E145)</f>
        <v>4.9645876081784017</v>
      </c>
      <c r="H144">
        <v>31.741763930251601</v>
      </c>
      <c r="I144">
        <f>AVERAGE(H144:H145)</f>
        <v>30.925158430381899</v>
      </c>
      <c r="J144" s="17">
        <f>STDEV(H144:H145)</f>
        <v>1.154854573024191</v>
      </c>
      <c r="K144">
        <v>40</v>
      </c>
      <c r="L144">
        <f>AVERAGE(K144:K145)</f>
        <v>40</v>
      </c>
      <c r="M144" s="17">
        <f>STDEV(K144:K145)</f>
        <v>0</v>
      </c>
    </row>
    <row r="145" spans="1:13" x14ac:dyDescent="0.2">
      <c r="A145" t="s">
        <v>18</v>
      </c>
      <c r="B145">
        <v>23.681036741101899</v>
      </c>
      <c r="C145">
        <v>27.628048717382601</v>
      </c>
      <c r="E145">
        <v>40</v>
      </c>
      <c r="H145">
        <v>30.1085529305122</v>
      </c>
      <c r="K145">
        <v>40</v>
      </c>
    </row>
    <row r="146" spans="1:13" x14ac:dyDescent="0.2">
      <c r="A146">
        <v>507</v>
      </c>
      <c r="B146">
        <v>16.646744484891599</v>
      </c>
      <c r="C146">
        <v>18.816564218557399</v>
      </c>
      <c r="D146">
        <f>GEOMEAN(B146:C147)</f>
        <v>17.691977814696969</v>
      </c>
      <c r="E146">
        <v>26.012583222990902</v>
      </c>
      <c r="F146">
        <f>AVERAGE(E146:E147)</f>
        <v>27.218492594386149</v>
      </c>
      <c r="G146" s="17">
        <f>STDEV(E146:E147)</f>
        <v>1.7054133880199747</v>
      </c>
      <c r="H146">
        <v>25.6473537612375</v>
      </c>
      <c r="I146">
        <f>AVERAGE(H146:H147)</f>
        <v>32.823676880618748</v>
      </c>
      <c r="J146" s="17">
        <f>STDEV(H146:H147)</f>
        <v>10.148853483400577</v>
      </c>
      <c r="K146">
        <v>40</v>
      </c>
      <c r="L146">
        <f>AVERAGE(K146:K147)</f>
        <v>37.495773514339746</v>
      </c>
      <c r="M146" s="17">
        <f>STDEV(K146:K147)</f>
        <v>3.5415110592746397</v>
      </c>
    </row>
    <row r="147" spans="1:13" x14ac:dyDescent="0.2">
      <c r="A147">
        <v>507</v>
      </c>
      <c r="B147">
        <v>16.282964646249599</v>
      </c>
      <c r="C147">
        <v>19.208896830665001</v>
      </c>
      <c r="E147">
        <v>28.424401965781399</v>
      </c>
      <c r="H147">
        <v>40</v>
      </c>
      <c r="K147">
        <v>34.991547028679499</v>
      </c>
    </row>
    <row r="148" spans="1:13" x14ac:dyDescent="0.2">
      <c r="A148">
        <v>513</v>
      </c>
      <c r="B148">
        <v>17.7418497370967</v>
      </c>
      <c r="C148">
        <v>19.396781517611998</v>
      </c>
      <c r="D148">
        <f>GEOMEAN(B148:C149)</f>
        <v>18.324513948418378</v>
      </c>
      <c r="E148">
        <v>32.621103073813899</v>
      </c>
      <c r="F148">
        <f>AVERAGE(E148:E149)</f>
        <v>34.108941587510301</v>
      </c>
      <c r="G148" s="17">
        <f>STDEV(E148:E149)</f>
        <v>2.1041214046904759</v>
      </c>
      <c r="H148">
        <v>27.488496807794</v>
      </c>
      <c r="I148">
        <f>AVERAGE(H148:H149)</f>
        <v>27.713099099157851</v>
      </c>
      <c r="J148" s="17">
        <f>STDEV(H148:H149)</f>
        <v>0.31763560658682938</v>
      </c>
      <c r="K148">
        <v>40</v>
      </c>
      <c r="L148">
        <f>AVERAGE(K148:K149)</f>
        <v>40</v>
      </c>
      <c r="M148" s="17">
        <f>STDEV(K148:K149)</f>
        <v>0</v>
      </c>
    </row>
    <row r="149" spans="1:13" x14ac:dyDescent="0.2">
      <c r="A149">
        <v>513</v>
      </c>
      <c r="B149">
        <v>16.640765656939301</v>
      </c>
      <c r="C149">
        <v>19.689195914939098</v>
      </c>
      <c r="E149">
        <v>35.596780101206697</v>
      </c>
      <c r="H149">
        <v>27.937701390521699</v>
      </c>
      <c r="K149">
        <v>40</v>
      </c>
    </row>
    <row r="150" spans="1:13" x14ac:dyDescent="0.2">
      <c r="A150" t="s">
        <v>16</v>
      </c>
      <c r="B150">
        <v>32.738126852402203</v>
      </c>
      <c r="C150">
        <v>26.120925471303899</v>
      </c>
      <c r="D150">
        <f>GEOMEAN(B150:C151)</f>
        <v>29.261496920585707</v>
      </c>
      <c r="E150">
        <v>40</v>
      </c>
      <c r="F150">
        <f>AVERAGE(E150:E151)</f>
        <v>40</v>
      </c>
      <c r="G150" s="17">
        <f>STDEV(E150:E151)</f>
        <v>0</v>
      </c>
      <c r="H150">
        <v>37.878203351239399</v>
      </c>
      <c r="I150">
        <f>AVERAGE(H150:H151)</f>
        <v>38.939101675619696</v>
      </c>
      <c r="J150" s="17">
        <f>STDEV(H150:H151)</f>
        <v>1.5003367986375118</v>
      </c>
      <c r="K150">
        <v>40</v>
      </c>
      <c r="L150">
        <f>AVERAGE(K150:K151)</f>
        <v>35.720726180304098</v>
      </c>
      <c r="M150" s="17">
        <f>STDEV(K150:K151)</f>
        <v>6.0518070729220907</v>
      </c>
    </row>
    <row r="151" spans="1:13" x14ac:dyDescent="0.2">
      <c r="A151" t="s">
        <v>16</v>
      </c>
      <c r="B151">
        <v>32.311935296406901</v>
      </c>
      <c r="C151">
        <v>26.532660496116002</v>
      </c>
      <c r="E151">
        <v>40</v>
      </c>
      <c r="H151">
        <v>40</v>
      </c>
      <c r="K151">
        <v>31.441452360608199</v>
      </c>
    </row>
    <row r="152" spans="1:13" x14ac:dyDescent="0.2">
      <c r="A152" t="s">
        <v>14</v>
      </c>
      <c r="B152">
        <v>15.5859844810815</v>
      </c>
      <c r="C152">
        <v>19.1949545093022</v>
      </c>
      <c r="D152">
        <f>GEOMEAN(B152:C153)</f>
        <v>17.390923489176355</v>
      </c>
      <c r="E152">
        <v>25.1207002634684</v>
      </c>
      <c r="F152">
        <f>AVERAGE(E152:E153)</f>
        <v>25.452095163726749</v>
      </c>
      <c r="G152" s="17">
        <f>STDEV(E152:E153)</f>
        <v>0.46866316244663647</v>
      </c>
      <c r="H152">
        <v>25.2959268834006</v>
      </c>
      <c r="I152">
        <f>AVERAGE(H152:H153)</f>
        <v>25.282117204823848</v>
      </c>
      <c r="J152" s="17">
        <f>STDEV(H152:H153)</f>
        <v>1.9529834735253777E-2</v>
      </c>
      <c r="K152">
        <v>32.781475294116603</v>
      </c>
      <c r="L152">
        <f>AVERAGE(K152:K153)</f>
        <v>31.306668290960651</v>
      </c>
      <c r="M152" s="17">
        <f>STDEV(K152:K153)</f>
        <v>2.0856920657459677</v>
      </c>
    </row>
    <row r="153" spans="1:13" x14ac:dyDescent="0.2">
      <c r="A153" t="s">
        <v>14</v>
      </c>
      <c r="B153">
        <v>15.629641083959401</v>
      </c>
      <c r="C153">
        <v>19.562314916630299</v>
      </c>
      <c r="E153">
        <v>25.783490063985099</v>
      </c>
      <c r="H153">
        <v>25.268307526247099</v>
      </c>
      <c r="K153">
        <v>29.831861287804699</v>
      </c>
    </row>
    <row r="154" spans="1:13" x14ac:dyDescent="0.2">
      <c r="A154" t="s">
        <v>13</v>
      </c>
      <c r="B154">
        <v>18.494604882637098</v>
      </c>
      <c r="C154">
        <v>20.9812414643078</v>
      </c>
      <c r="D154">
        <f>GEOMEAN(B154:C155)</f>
        <v>19.681166576000511</v>
      </c>
      <c r="E154">
        <v>30.498666904191001</v>
      </c>
      <c r="F154">
        <f>AVERAGE(E154:E155)</f>
        <v>30.884946140447099</v>
      </c>
      <c r="G154" s="17">
        <f>STDEV(E154:E155)</f>
        <v>0.54628133477649643</v>
      </c>
      <c r="H154">
        <v>25.742414933198098</v>
      </c>
      <c r="I154">
        <f>AVERAGE(H154:H155)</f>
        <v>25.938171198730501</v>
      </c>
      <c r="J154" s="17">
        <f>STDEV(H154:H155)</f>
        <v>0.27684116563543004</v>
      </c>
      <c r="K154">
        <v>40</v>
      </c>
      <c r="L154">
        <f>AVERAGE(K154:K155)</f>
        <v>40</v>
      </c>
      <c r="M154" s="17">
        <f>STDEV(K154:K155)</f>
        <v>0</v>
      </c>
    </row>
    <row r="155" spans="1:13" x14ac:dyDescent="0.2">
      <c r="A155" t="s">
        <v>13</v>
      </c>
      <c r="B155">
        <v>18.0721681680335</v>
      </c>
      <c r="C155">
        <v>21.395224594464398</v>
      </c>
      <c r="E155">
        <v>31.2712253767032</v>
      </c>
      <c r="H155">
        <v>26.1339274642629</v>
      </c>
      <c r="K155">
        <v>40</v>
      </c>
    </row>
    <row r="156" spans="1:13" x14ac:dyDescent="0.2">
      <c r="A156" t="s">
        <v>12</v>
      </c>
      <c r="B156">
        <v>23.4441592739919</v>
      </c>
      <c r="C156">
        <v>27.488112101177499</v>
      </c>
      <c r="D156">
        <f>GEOMEAN(B156:C157)</f>
        <v>25.352931534836468</v>
      </c>
      <c r="E156">
        <v>31.659744929405999</v>
      </c>
      <c r="F156">
        <f>AVERAGE(E156:E157)</f>
        <v>31.387940516657149</v>
      </c>
      <c r="G156" s="17">
        <f>STDEV(E156:E157)</f>
        <v>0.38438948682227786</v>
      </c>
      <c r="H156">
        <v>33.137501087983402</v>
      </c>
      <c r="I156">
        <f>AVERAGE(H156:H157)</f>
        <v>34.260183101679651</v>
      </c>
      <c r="J156" s="17">
        <f>STDEV(H156:H157)</f>
        <v>1.5877121300015717</v>
      </c>
      <c r="K156">
        <v>40</v>
      </c>
      <c r="L156">
        <f>AVERAGE(K156:K157)</f>
        <v>36.548935944889948</v>
      </c>
      <c r="M156" s="17">
        <f>STDEV(K156:K157)</f>
        <v>4.8805415913549215</v>
      </c>
    </row>
    <row r="157" spans="1:13" x14ac:dyDescent="0.2">
      <c r="A157" t="s">
        <v>12</v>
      </c>
      <c r="B157">
        <v>23.506881434781199</v>
      </c>
      <c r="C157">
        <v>27.273328355878199</v>
      </c>
      <c r="E157">
        <v>31.1161361039083</v>
      </c>
      <c r="H157">
        <v>35.3828651153759</v>
      </c>
      <c r="K157">
        <v>33.097871889779903</v>
      </c>
    </row>
    <row r="158" spans="1:13" x14ac:dyDescent="0.2">
      <c r="A158" t="s">
        <v>11</v>
      </c>
      <c r="B158">
        <v>23.9228883333748</v>
      </c>
      <c r="C158">
        <v>27.425474519882901</v>
      </c>
      <c r="D158">
        <f>GEOMEAN(B158:C159)</f>
        <v>25.562029503532532</v>
      </c>
      <c r="E158">
        <v>33.452937405958103</v>
      </c>
      <c r="F158">
        <f>AVERAGE(E158:E159)</f>
        <v>33.452937405958103</v>
      </c>
      <c r="G158" s="17" t="e">
        <f>STDEV(E158:E159)</f>
        <v>#DIV/0!</v>
      </c>
      <c r="H158">
        <v>30.936355826567599</v>
      </c>
      <c r="I158">
        <f>AVERAGE(H158:H159)</f>
        <v>30.8307809427546</v>
      </c>
      <c r="J158" s="17">
        <f>STDEV(H158:H159)</f>
        <v>0.14930543253430889</v>
      </c>
      <c r="K158">
        <v>40</v>
      </c>
      <c r="L158">
        <f>AVERAGE(K158:K159)</f>
        <v>35.445510295044699</v>
      </c>
      <c r="M158" s="17">
        <f>STDEV(K158:K159)</f>
        <v>6.4410211104364521</v>
      </c>
    </row>
    <row r="159" spans="1:13" x14ac:dyDescent="0.2">
      <c r="A159" t="s">
        <v>11</v>
      </c>
      <c r="B159">
        <v>23.580176098000901</v>
      </c>
      <c r="C159">
        <v>27.597295214358599</v>
      </c>
      <c r="H159">
        <v>30.725206058941598</v>
      </c>
      <c r="K159">
        <v>30.891020590089401</v>
      </c>
    </row>
    <row r="160" spans="1:13" x14ac:dyDescent="0.2">
      <c r="A160" t="s">
        <v>8</v>
      </c>
      <c r="B160">
        <v>27.597292171526298</v>
      </c>
      <c r="C160">
        <v>29.688389780167402</v>
      </c>
      <c r="D160">
        <f>GEOMEAN(B160:C161)</f>
        <v>28.961896583820895</v>
      </c>
      <c r="E160">
        <v>36.569935900823403</v>
      </c>
      <c r="F160">
        <f>AVERAGE(E160:E161)</f>
        <v>34.594388671809853</v>
      </c>
      <c r="G160" s="17">
        <f>STDEV(E160:E161)</f>
        <v>2.7938456843795492</v>
      </c>
      <c r="H160">
        <v>31.9399161782713</v>
      </c>
      <c r="I160">
        <f>AVERAGE(H160:H161)</f>
        <v>35.969958089135652</v>
      </c>
      <c r="J160" s="17">
        <f>STDEV(H160:H161)</f>
        <v>5.699339927276351</v>
      </c>
      <c r="K160">
        <v>40</v>
      </c>
      <c r="L160">
        <f>AVERAGE(K160:K161)</f>
        <v>40</v>
      </c>
      <c r="M160" s="17">
        <f>STDEV(K160:K161)</f>
        <v>0</v>
      </c>
    </row>
    <row r="161" spans="1:13" x14ac:dyDescent="0.2">
      <c r="A161" t="s">
        <v>8</v>
      </c>
      <c r="B161">
        <v>27.243910148811999</v>
      </c>
      <c r="C161">
        <v>31.519944183397499</v>
      </c>
      <c r="E161">
        <v>32.618841442796302</v>
      </c>
      <c r="H161">
        <v>40</v>
      </c>
      <c r="K161">
        <v>40</v>
      </c>
    </row>
    <row r="162" spans="1:13" x14ac:dyDescent="0.2">
      <c r="A162" t="s">
        <v>7</v>
      </c>
      <c r="B162">
        <v>18.003451035576202</v>
      </c>
      <c r="C162">
        <v>20.773241114337299</v>
      </c>
      <c r="D162">
        <f>GEOMEAN(B162:C163)</f>
        <v>19.297840864994466</v>
      </c>
      <c r="E162">
        <v>27.4279398720772</v>
      </c>
      <c r="F162">
        <f>AVERAGE(E162:E163)</f>
        <v>28.103665858431299</v>
      </c>
      <c r="G162" s="17">
        <f>STDEV(E162:E163)</f>
        <v>0.95562085434990596</v>
      </c>
      <c r="H162">
        <v>26.931036219335699</v>
      </c>
      <c r="I162">
        <f>AVERAGE(H162:H163)</f>
        <v>26.584413045017001</v>
      </c>
      <c r="J162" s="17">
        <f>STDEV(H162:H163)</f>
        <v>0.49019919415431784</v>
      </c>
      <c r="K162">
        <v>35.003905865731298</v>
      </c>
      <c r="L162">
        <f>AVERAGE(K162:K163)</f>
        <v>34.849977719690848</v>
      </c>
      <c r="M162" s="17">
        <f>STDEV(K162:K163)</f>
        <v>0.21768727176135022</v>
      </c>
    </row>
    <row r="163" spans="1:13" x14ac:dyDescent="0.2">
      <c r="A163" t="s">
        <v>7</v>
      </c>
      <c r="B163">
        <v>17.882031217308999</v>
      </c>
      <c r="C163">
        <v>20.737576949069201</v>
      </c>
      <c r="E163">
        <v>28.779391844785401</v>
      </c>
      <c r="H163">
        <v>26.2377898706983</v>
      </c>
      <c r="K163">
        <v>34.696049573650399</v>
      </c>
    </row>
    <row r="164" spans="1:13" x14ac:dyDescent="0.2">
      <c r="A164" t="s">
        <v>5</v>
      </c>
      <c r="B164">
        <v>22.034662696588398</v>
      </c>
      <c r="C164">
        <v>23.1549827114519</v>
      </c>
      <c r="D164">
        <f>GEOMEAN(B164:C165)</f>
        <v>22.606580543152205</v>
      </c>
      <c r="E164">
        <v>31.503568497838199</v>
      </c>
      <c r="F164">
        <f>AVERAGE(E164:E165)</f>
        <v>32.126749313583247</v>
      </c>
      <c r="G164" s="17">
        <f>STDEV(E164:E165)</f>
        <v>0.88131076143737819</v>
      </c>
      <c r="H164">
        <v>29.2168138028036</v>
      </c>
      <c r="I164">
        <f>AVERAGE(H164:H165)</f>
        <v>30.9922547004909</v>
      </c>
      <c r="J164" s="17">
        <f>STDEV(H164:H165)</f>
        <v>2.5108525967012425</v>
      </c>
      <c r="K164">
        <v>40</v>
      </c>
      <c r="L164">
        <f>AVERAGE(K164:K165)</f>
        <v>40</v>
      </c>
      <c r="M164" s="17">
        <f>STDEV(K164:K165)</f>
        <v>0</v>
      </c>
    </row>
    <row r="165" spans="1:13" x14ac:dyDescent="0.2">
      <c r="A165" t="s">
        <v>5</v>
      </c>
      <c r="B165">
        <v>22.004001779989999</v>
      </c>
      <c r="C165">
        <v>23.264138011316</v>
      </c>
      <c r="E165">
        <v>32.749930129328298</v>
      </c>
      <c r="H165">
        <v>32.7676955981782</v>
      </c>
      <c r="K165">
        <v>40</v>
      </c>
    </row>
    <row r="166" spans="1:13" x14ac:dyDescent="0.2">
      <c r="A166" t="s">
        <v>84</v>
      </c>
      <c r="B166">
        <v>16.550378552331399</v>
      </c>
      <c r="C166">
        <v>19.965086011221899</v>
      </c>
      <c r="D166">
        <f>GEOMEAN(B166:C167)</f>
        <v>18.056930399541354</v>
      </c>
      <c r="E166">
        <v>24.539640879919201</v>
      </c>
      <c r="F166">
        <f>AVERAGE(E166:E167)</f>
        <v>24.675636388307201</v>
      </c>
      <c r="G166" s="17">
        <f>STDEV(E166:E167)</f>
        <v>0.192326692384133</v>
      </c>
      <c r="H166">
        <v>26.656129639530999</v>
      </c>
      <c r="I166">
        <f>AVERAGE(H166:H167)</f>
        <v>25.22580886526525</v>
      </c>
      <c r="J166" s="17">
        <f>STDEV(H166:H167)</f>
        <v>2.0227790375106101</v>
      </c>
      <c r="K166">
        <v>40</v>
      </c>
      <c r="L166">
        <f>AVERAGE(K166:K167)</f>
        <v>38.692967907031601</v>
      </c>
      <c r="M166" s="17">
        <f>STDEV(K166:K167)</f>
        <v>1.8484225123328015</v>
      </c>
    </row>
    <row r="167" spans="1:13" x14ac:dyDescent="0.2">
      <c r="A167" t="s">
        <v>84</v>
      </c>
      <c r="B167">
        <v>16.178521943098399</v>
      </c>
      <c r="C167">
        <v>19.886471709141901</v>
      </c>
      <c r="E167">
        <v>24.8116318966952</v>
      </c>
      <c r="H167">
        <v>23.795488090999498</v>
      </c>
      <c r="K167">
        <v>37.385935814063203</v>
      </c>
    </row>
    <row r="168" spans="1:13" x14ac:dyDescent="0.2">
      <c r="A168">
        <v>681</v>
      </c>
      <c r="B168">
        <v>17.935209802614299</v>
      </c>
      <c r="C168">
        <v>20.960132275160198</v>
      </c>
      <c r="D168">
        <f>GEOMEAN(B168:C169)</f>
        <v>19.394910833372638</v>
      </c>
      <c r="E168">
        <v>28.282092983633</v>
      </c>
      <c r="F168">
        <f>AVERAGE(E168:E169)</f>
        <v>28.282092983633</v>
      </c>
      <c r="G168" s="17" t="e">
        <f>STDEV(E168:E169)</f>
        <v>#DIV/0!</v>
      </c>
      <c r="H168">
        <v>26.8161195290715</v>
      </c>
      <c r="I168">
        <f>AVERAGE(H168:H169)</f>
        <v>33.40805976453575</v>
      </c>
      <c r="J168" s="17">
        <f>STDEV(H168:H169)</f>
        <v>9.3224112833464403</v>
      </c>
      <c r="K168">
        <v>40</v>
      </c>
      <c r="L168">
        <f>AVERAGE(K168:K169)</f>
        <v>40</v>
      </c>
      <c r="M168" s="17">
        <f>STDEV(K168:K169)</f>
        <v>0</v>
      </c>
    </row>
    <row r="169" spans="1:13" x14ac:dyDescent="0.2">
      <c r="A169">
        <v>681</v>
      </c>
      <c r="B169">
        <v>17.874555769477499</v>
      </c>
      <c r="C169">
        <v>21.0579170976748</v>
      </c>
      <c r="H169">
        <v>40</v>
      </c>
      <c r="K169">
        <v>40</v>
      </c>
    </row>
    <row r="170" spans="1:13" x14ac:dyDescent="0.2">
      <c r="A170">
        <v>947</v>
      </c>
      <c r="C170">
        <v>28.966065013288699</v>
      </c>
      <c r="D170">
        <f>GEOMEAN(B170:C171)</f>
        <v>29.007315368920779</v>
      </c>
      <c r="E170">
        <v>32.647416818637303</v>
      </c>
      <c r="F170">
        <f>AVERAGE(E170:E171)</f>
        <v>34.525758229613253</v>
      </c>
      <c r="G170" s="17">
        <f>STDEV(E170:E171)</f>
        <v>2.6563758981692027</v>
      </c>
      <c r="H170">
        <v>40</v>
      </c>
      <c r="I170">
        <f>AVERAGE(H170:H171)</f>
        <v>40</v>
      </c>
      <c r="J170" s="17">
        <f>STDEV(H170:H171)</f>
        <v>0</v>
      </c>
      <c r="K170">
        <v>40</v>
      </c>
      <c r="L170">
        <f>AVERAGE(K170:K171)</f>
        <v>40</v>
      </c>
      <c r="M170" s="17">
        <f>STDEV(K170:K171)</f>
        <v>0</v>
      </c>
    </row>
    <row r="171" spans="1:13" x14ac:dyDescent="0.2">
      <c r="A171">
        <v>947</v>
      </c>
      <c r="C171">
        <v>29.0486244688745</v>
      </c>
      <c r="E171">
        <v>36.404099640589202</v>
      </c>
      <c r="H171">
        <v>40</v>
      </c>
      <c r="K171">
        <v>40</v>
      </c>
    </row>
    <row r="172" spans="1:13" x14ac:dyDescent="0.2">
      <c r="A172" t="s">
        <v>2</v>
      </c>
      <c r="B172">
        <v>18.6730102665374</v>
      </c>
      <c r="C172">
        <v>21.2550995497838</v>
      </c>
      <c r="D172">
        <f>GEOMEAN(B172:C173)</f>
        <v>19.793094491437078</v>
      </c>
      <c r="E172">
        <v>29.512543158056999</v>
      </c>
      <c r="F172">
        <f>AVERAGE(E172:E173)</f>
        <v>30.058636009237702</v>
      </c>
      <c r="G172" s="17">
        <f>STDEV(E172:E173)</f>
        <v>0.77229191645473938</v>
      </c>
      <c r="H172">
        <v>28.177999005517702</v>
      </c>
      <c r="I172">
        <f>AVERAGE(H172:H173)</f>
        <v>27.542095593720951</v>
      </c>
      <c r="J172" s="17">
        <f>STDEV(H172:H173)</f>
        <v>0.89930322932228757</v>
      </c>
      <c r="K172">
        <v>37.860131559267799</v>
      </c>
      <c r="L172">
        <f>AVERAGE(K172:K173)</f>
        <v>37.621210656733751</v>
      </c>
      <c r="M172" s="17">
        <f>STDEV(K172:K173)</f>
        <v>0.33788518069807572</v>
      </c>
    </row>
    <row r="173" spans="1:13" x14ac:dyDescent="0.2">
      <c r="A173" t="s">
        <v>2</v>
      </c>
      <c r="B173">
        <v>18.4489610234784</v>
      </c>
      <c r="C173">
        <v>20.9606815158206</v>
      </c>
      <c r="E173">
        <v>30.604728860418401</v>
      </c>
      <c r="H173">
        <v>26.906192181924201</v>
      </c>
      <c r="K173">
        <v>37.382289754199697</v>
      </c>
    </row>
    <row r="174" spans="1:13" x14ac:dyDescent="0.2">
      <c r="A174" t="s">
        <v>85</v>
      </c>
      <c r="B174">
        <v>22.485358226870801</v>
      </c>
      <c r="C174">
        <v>24.756013860508499</v>
      </c>
      <c r="D174">
        <f>GEOMEAN(B174:C175)</f>
        <v>22.95252385575532</v>
      </c>
      <c r="E174">
        <v>23.501771381903801</v>
      </c>
      <c r="F174">
        <f>AVERAGE(E174:E175)</f>
        <v>23.5206223432298</v>
      </c>
      <c r="G174" s="17">
        <f>STDEV(E174:E175)</f>
        <v>2.6659285170998259E-2</v>
      </c>
      <c r="H174">
        <v>19.988173230692301</v>
      </c>
      <c r="I174">
        <f>AVERAGE(H174:H175)</f>
        <v>19.969820976366449</v>
      </c>
      <c r="J174" s="17">
        <f>STDEV(H174:H175)</f>
        <v>2.5954006967736545E-2</v>
      </c>
      <c r="K174">
        <v>19.641686607299299</v>
      </c>
      <c r="L174">
        <f>AVERAGE(K174:K175)</f>
        <v>20.196687471598551</v>
      </c>
      <c r="M174" s="17">
        <f>STDEV(K174:K175)</f>
        <v>0.78488974942078982</v>
      </c>
    </row>
    <row r="175" spans="1:13" x14ac:dyDescent="0.2">
      <c r="A175" t="s">
        <v>87</v>
      </c>
      <c r="B175">
        <v>22.110978505029799</v>
      </c>
      <c r="C175">
        <v>22.5493121863685</v>
      </c>
      <c r="E175">
        <v>23.539473304555798</v>
      </c>
      <c r="H175">
        <v>19.951468722040602</v>
      </c>
      <c r="K175">
        <v>20.7516883358978</v>
      </c>
    </row>
    <row r="176" spans="1:13" x14ac:dyDescent="0.2">
      <c r="A176" t="s">
        <v>86</v>
      </c>
      <c r="F176">
        <f>AVERAGE(E176:E178)</f>
        <v>35.479680308404454</v>
      </c>
      <c r="G176" s="17">
        <f>STDEV(E176:E178)</f>
        <v>1.0370536087319611</v>
      </c>
      <c r="H176">
        <v>40</v>
      </c>
      <c r="I176">
        <f>AVERAGE(H176:H178)</f>
        <v>38.68932392885764</v>
      </c>
      <c r="J176" s="17">
        <f>STDEV(H176:H178)</f>
        <v>1.1360867808354211</v>
      </c>
      <c r="K176">
        <v>36.136458750029597</v>
      </c>
      <c r="L176">
        <f>AVERAGE(K176:K178)</f>
        <v>37.823953366042964</v>
      </c>
      <c r="M176" s="17">
        <f>STDEV(K176:K178)</f>
        <v>1.9775616433460008</v>
      </c>
    </row>
    <row r="177" spans="1:13" x14ac:dyDescent="0.2">
      <c r="A177" t="s">
        <v>86</v>
      </c>
      <c r="C177">
        <v>35.417608542760902</v>
      </c>
      <c r="D177">
        <f>GEOMEAN(B177:C178)</f>
        <v>34.437328735982661</v>
      </c>
      <c r="E177">
        <v>36.212987947592801</v>
      </c>
      <c r="G177" s="17"/>
      <c r="H177">
        <v>37.986138730464603</v>
      </c>
      <c r="J177" s="17"/>
      <c r="K177">
        <v>37.335401348099303</v>
      </c>
      <c r="M177" s="17"/>
    </row>
    <row r="178" spans="1:13" x14ac:dyDescent="0.2">
      <c r="A178" t="s">
        <v>86</v>
      </c>
      <c r="C178">
        <v>33.484180871170999</v>
      </c>
      <c r="E178">
        <v>34.7463726692161</v>
      </c>
      <c r="H178">
        <v>38.081833056108302</v>
      </c>
      <c r="K178">
        <v>40</v>
      </c>
    </row>
    <row r="179" spans="1:13" x14ac:dyDescent="0.2">
      <c r="A179">
        <v>79</v>
      </c>
      <c r="B179">
        <v>24.337780859999999</v>
      </c>
      <c r="C179">
        <v>27.32554631</v>
      </c>
      <c r="D179">
        <f>GEOMEAN(B179:C180)</f>
        <v>25.932720740168158</v>
      </c>
      <c r="E179">
        <v>40</v>
      </c>
      <c r="F179">
        <f>AVERAGE(E179:E180)</f>
        <v>37.615316620000002</v>
      </c>
      <c r="G179" s="17">
        <f>STDEV(E179:E180)</f>
        <v>3.3724515779617112</v>
      </c>
      <c r="H179">
        <v>28.05418259</v>
      </c>
      <c r="I179">
        <f>AVERAGE(H179:H180)</f>
        <v>28.057119700000001</v>
      </c>
      <c r="J179" s="17">
        <f>STDEV(H179:H180)</f>
        <v>4.1537007961809638E-3</v>
      </c>
      <c r="K179">
        <v>39.853338669999999</v>
      </c>
      <c r="L179">
        <f>AVERAGE(K179:K180)</f>
        <v>38.596610904999999</v>
      </c>
      <c r="M179" s="17">
        <f>STDEV(K179:K180)</f>
        <v>1.7772814494738289</v>
      </c>
    </row>
    <row r="180" spans="1:13" x14ac:dyDescent="0.2">
      <c r="A180">
        <v>79</v>
      </c>
      <c r="B180">
        <v>25.430488010000001</v>
      </c>
      <c r="C180">
        <v>26.74162591</v>
      </c>
      <c r="E180">
        <v>35.230633240000003</v>
      </c>
      <c r="H180">
        <v>28.060056809999999</v>
      </c>
      <c r="K180">
        <v>37.339883139999998</v>
      </c>
    </row>
    <row r="181" spans="1:13" x14ac:dyDescent="0.2">
      <c r="A181">
        <v>83</v>
      </c>
      <c r="B181">
        <v>23.323083059999998</v>
      </c>
      <c r="C181">
        <v>26.75950315</v>
      </c>
      <c r="D181">
        <f>GEOMEAN(B181:C182)</f>
        <v>24.850606252505994</v>
      </c>
      <c r="E181">
        <v>37.615076360000003</v>
      </c>
      <c r="F181">
        <f>AVERAGE(E181:E182)</f>
        <v>35.934489999999997</v>
      </c>
      <c r="G181" s="17">
        <f>STDEV(E181:E182)</f>
        <v>2.3767080230512372</v>
      </c>
      <c r="H181">
        <v>29.125053650000002</v>
      </c>
      <c r="I181">
        <f>AVERAGE(H181:H182)</f>
        <v>29.104692175</v>
      </c>
      <c r="J181" s="17">
        <f>STDEV(H181:H182)</f>
        <v>2.8795474094922703E-2</v>
      </c>
      <c r="K181">
        <v>40</v>
      </c>
      <c r="L181">
        <f>AVERAGE(K181:K182)</f>
        <v>39.810343700000004</v>
      </c>
      <c r="M181" s="17">
        <f>STDEV(K181:K182)</f>
        <v>0.2682145116494995</v>
      </c>
    </row>
    <row r="182" spans="1:13" x14ac:dyDescent="0.2">
      <c r="A182">
        <v>83</v>
      </c>
      <c r="B182">
        <v>23.469956849999999</v>
      </c>
      <c r="C182">
        <v>26.035843790000001</v>
      </c>
      <c r="E182">
        <v>34.253903639999997</v>
      </c>
      <c r="H182">
        <v>29.084330699999999</v>
      </c>
      <c r="K182">
        <v>39.620687400000001</v>
      </c>
    </row>
    <row r="183" spans="1:13" x14ac:dyDescent="0.2">
      <c r="A183">
        <v>107</v>
      </c>
      <c r="B183">
        <v>23.19470123</v>
      </c>
      <c r="C183">
        <v>25.156786449999998</v>
      </c>
      <c r="D183">
        <f>GEOMEAN(B183:C184)</f>
        <v>24.597228432517209</v>
      </c>
      <c r="E183">
        <v>33.575644099999998</v>
      </c>
      <c r="F183">
        <f>AVERAGE(E183:E184)</f>
        <v>34.306264169999999</v>
      </c>
      <c r="G183" s="17">
        <f>STDEV(E183:E184)</f>
        <v>1.0332528119359807</v>
      </c>
      <c r="H183">
        <v>28.562212899999999</v>
      </c>
      <c r="I183">
        <f>AVERAGE(H183:H184)</f>
        <v>28.552131064999998</v>
      </c>
      <c r="J183" s="17">
        <f>STDEV(H183:H184)</f>
        <v>1.4257867790606867E-2</v>
      </c>
      <c r="K183">
        <v>40</v>
      </c>
      <c r="L183">
        <f>AVERAGE(K183:K184)</f>
        <v>37.719342374999997</v>
      </c>
      <c r="M183" s="17">
        <f>STDEV(K183:K184)</f>
        <v>3.2253369444046118</v>
      </c>
    </row>
    <row r="184" spans="1:13" x14ac:dyDescent="0.2">
      <c r="A184">
        <v>107</v>
      </c>
      <c r="B184">
        <v>24.265158069999998</v>
      </c>
      <c r="C184">
        <v>25.853397699999999</v>
      </c>
      <c r="E184">
        <v>35.036884239999999</v>
      </c>
      <c r="H184">
        <v>28.54204923</v>
      </c>
      <c r="K184">
        <v>35.43868475</v>
      </c>
    </row>
    <row r="185" spans="1:13" x14ac:dyDescent="0.2">
      <c r="A185">
        <v>167</v>
      </c>
      <c r="B185">
        <v>19.212450310000001</v>
      </c>
      <c r="C185">
        <v>21.615486659999998</v>
      </c>
      <c r="D185">
        <f>GEOMEAN(B185:C186)</f>
        <v>20.598191834637735</v>
      </c>
      <c r="E185">
        <v>30.38707346</v>
      </c>
      <c r="F185">
        <f>AVERAGE(E185:E186)</f>
        <v>30.212051469999999</v>
      </c>
      <c r="G185" s="17">
        <f>STDEV(E185:E186)</f>
        <v>0.24751847197152738</v>
      </c>
      <c r="H185">
        <v>24.383777500000001</v>
      </c>
      <c r="I185">
        <f>AVERAGE(H185:H186)</f>
        <v>24.399945860000003</v>
      </c>
      <c r="J185" s="17">
        <f>STDEV(H185:H186)</f>
        <v>2.2865513993330644E-2</v>
      </c>
      <c r="K185">
        <v>34.441825250000001</v>
      </c>
      <c r="L185">
        <f>AVERAGE(K185:K186)</f>
        <v>35.808025110000003</v>
      </c>
      <c r="M185" s="17">
        <f>STDEV(K185:K186)</f>
        <v>1.9320983709242214</v>
      </c>
    </row>
    <row r="186" spans="1:13" x14ac:dyDescent="0.2">
      <c r="A186">
        <v>167</v>
      </c>
      <c r="B186">
        <v>19.400988049999999</v>
      </c>
      <c r="C186">
        <v>22.34316901</v>
      </c>
      <c r="E186">
        <v>30.037029480000001</v>
      </c>
      <c r="H186">
        <v>24.416114220000001</v>
      </c>
      <c r="K186">
        <v>37.174224969999997</v>
      </c>
    </row>
    <row r="187" spans="1:13" x14ac:dyDescent="0.2">
      <c r="A187">
        <v>182</v>
      </c>
      <c r="B187">
        <v>23.311163369999999</v>
      </c>
      <c r="C187">
        <v>25.272825770000001</v>
      </c>
      <c r="D187">
        <f>GEOMEAN(B187:C188)</f>
        <v>25.227958099057044</v>
      </c>
      <c r="E187">
        <v>34.038074829999999</v>
      </c>
      <c r="F187">
        <f>AVERAGE(E187:E188)</f>
        <v>34.947458345000001</v>
      </c>
      <c r="G187" s="17">
        <f>STDEV(E187:E188)</f>
        <v>1.2860625003115196</v>
      </c>
      <c r="H187">
        <v>28.432755960000001</v>
      </c>
      <c r="I187">
        <f>AVERAGE(H187:H188)</f>
        <v>28.337267870000002</v>
      </c>
      <c r="J187" s="17">
        <f>STDEV(H187:H188)</f>
        <v>0.1350405519231026</v>
      </c>
      <c r="K187">
        <v>35.068461929999998</v>
      </c>
      <c r="L187">
        <f>AVERAGE(K187:K188)</f>
        <v>37.534230964999999</v>
      </c>
      <c r="M187" s="17">
        <f>STDEV(K187:K188)</f>
        <v>3.4871240109766202</v>
      </c>
    </row>
    <row r="188" spans="1:13" x14ac:dyDescent="0.2">
      <c r="A188">
        <v>182</v>
      </c>
      <c r="B188">
        <v>27.318900259999999</v>
      </c>
      <c r="C188">
        <v>25.167926680000001</v>
      </c>
      <c r="E188">
        <v>35.856841860000003</v>
      </c>
      <c r="H188">
        <v>28.241779780000002</v>
      </c>
      <c r="K188">
        <v>40</v>
      </c>
    </row>
    <row r="189" spans="1:13" x14ac:dyDescent="0.2">
      <c r="A189">
        <v>246</v>
      </c>
      <c r="B189">
        <v>23.206764490000001</v>
      </c>
      <c r="C189">
        <v>22.159019619999999</v>
      </c>
      <c r="D189">
        <f>GEOMEAN(B189:C190)</f>
        <v>21.889784316365571</v>
      </c>
      <c r="E189">
        <v>36.048033259999997</v>
      </c>
      <c r="F189">
        <f>AVERAGE(E189:E190)</f>
        <v>33.867881920000002</v>
      </c>
      <c r="G189" s="17">
        <f>STDEV(E189:E190)</f>
        <v>3.0831995930538745</v>
      </c>
      <c r="H189">
        <v>26.24828784</v>
      </c>
      <c r="I189">
        <f>AVERAGE(H189:H190)</f>
        <v>26.150471334999999</v>
      </c>
      <c r="J189" s="17">
        <f>STDEV(H189:H190)</f>
        <v>0.13833342799493431</v>
      </c>
      <c r="K189">
        <v>35.585011889999997</v>
      </c>
      <c r="L189">
        <f>AVERAGE(K189:K190)</f>
        <v>36.914320369999999</v>
      </c>
      <c r="M189" s="17">
        <f>STDEV(K189:K190)</f>
        <v>1.8799260809935665</v>
      </c>
    </row>
    <row r="190" spans="1:13" x14ac:dyDescent="0.2">
      <c r="A190">
        <v>246</v>
      </c>
      <c r="B190">
        <v>20.316112149999999</v>
      </c>
      <c r="C190">
        <v>21.976584190000001</v>
      </c>
      <c r="E190">
        <v>31.68773058</v>
      </c>
      <c r="H190">
        <v>26.052654830000002</v>
      </c>
      <c r="K190">
        <v>38.24362885</v>
      </c>
    </row>
    <row r="191" spans="1:13" x14ac:dyDescent="0.2">
      <c r="A191">
        <v>247</v>
      </c>
      <c r="B191">
        <v>40</v>
      </c>
      <c r="C191">
        <v>40</v>
      </c>
      <c r="D191">
        <f>GEOMEAN(B191:C192)</f>
        <v>40</v>
      </c>
      <c r="E191">
        <v>40</v>
      </c>
      <c r="F191">
        <f>AVERAGE(E191:E192)</f>
        <v>40</v>
      </c>
      <c r="G191" s="17">
        <f>STDEV(E191:E192)</f>
        <v>0</v>
      </c>
      <c r="H191">
        <v>40</v>
      </c>
      <c r="I191">
        <f>AVERAGE(H191:H192)</f>
        <v>40</v>
      </c>
      <c r="J191" s="17">
        <f>STDEV(H191:H192)</f>
        <v>0</v>
      </c>
      <c r="K191">
        <v>40</v>
      </c>
      <c r="L191">
        <f>AVERAGE(K191:K192)</f>
        <v>40</v>
      </c>
      <c r="M191" s="17">
        <f>STDEV(K191:K192)</f>
        <v>0</v>
      </c>
    </row>
    <row r="192" spans="1:13" x14ac:dyDescent="0.2">
      <c r="A192">
        <v>247</v>
      </c>
      <c r="B192">
        <v>40</v>
      </c>
      <c r="C192">
        <v>40</v>
      </c>
      <c r="E192">
        <v>40</v>
      </c>
      <c r="H192">
        <v>40</v>
      </c>
      <c r="K192">
        <v>40</v>
      </c>
    </row>
    <row r="193" spans="1:13" x14ac:dyDescent="0.2">
      <c r="A193">
        <v>316</v>
      </c>
      <c r="B193">
        <v>20.647905089999998</v>
      </c>
      <c r="C193">
        <v>23.089117860000002</v>
      </c>
      <c r="D193">
        <f>GEOMEAN(B193:C194)</f>
        <v>21.85796528182988</v>
      </c>
      <c r="E193">
        <v>34.131135659999998</v>
      </c>
      <c r="F193">
        <f>AVERAGE(E193:E194)</f>
        <v>34.315665124999995</v>
      </c>
      <c r="G193" s="17">
        <f>STDEV(E193:E194)</f>
        <v>0.2609640720604523</v>
      </c>
      <c r="H193">
        <v>27.019293900000001</v>
      </c>
      <c r="I193">
        <f>AVERAGE(H193:H194)</f>
        <v>26.882120569999998</v>
      </c>
      <c r="J193" s="17">
        <f>STDEV(H193:H194)</f>
        <v>0.19399238368188201</v>
      </c>
      <c r="K193">
        <v>40</v>
      </c>
      <c r="L193">
        <f>AVERAGE(K193:K194)</f>
        <v>39.209684840000001</v>
      </c>
      <c r="M193" s="17">
        <f>STDEV(K193:K194)</f>
        <v>1.1176744178210607</v>
      </c>
    </row>
    <row r="194" spans="1:13" x14ac:dyDescent="0.2">
      <c r="A194">
        <v>316</v>
      </c>
      <c r="B194">
        <v>20.753000409999999</v>
      </c>
      <c r="C194">
        <v>23.071439730000002</v>
      </c>
      <c r="E194">
        <v>34.50019459</v>
      </c>
      <c r="H194">
        <v>26.744947239999998</v>
      </c>
      <c r="K194">
        <v>38.419369680000003</v>
      </c>
    </row>
    <row r="195" spans="1:13" x14ac:dyDescent="0.2">
      <c r="A195">
        <v>385</v>
      </c>
      <c r="B195">
        <v>19.500317320000001</v>
      </c>
      <c r="C195">
        <v>21.978233809999999</v>
      </c>
      <c r="D195">
        <f>GEOMEAN(B195:C196)</f>
        <v>20.707447983804723</v>
      </c>
      <c r="E195">
        <v>33.526631010000003</v>
      </c>
      <c r="F195">
        <f>AVERAGE(E195:E196)</f>
        <v>33.621795245000001</v>
      </c>
      <c r="G195" s="17">
        <f>STDEV(E195:E196)</f>
        <v>0.1345825517898584</v>
      </c>
      <c r="H195">
        <v>25.149358169999999</v>
      </c>
      <c r="I195">
        <f>AVERAGE(H195:H196)</f>
        <v>25.177632689999999</v>
      </c>
      <c r="J195" s="17">
        <f>STDEV(H195:H196)</f>
        <v>3.9986209653589441E-2</v>
      </c>
      <c r="K195">
        <v>35.721971709999998</v>
      </c>
      <c r="L195">
        <f>AVERAGE(K195:K196)</f>
        <v>35.636056824999997</v>
      </c>
      <c r="M195" s="17">
        <f>STDEV(K195:K196)</f>
        <v>0.12150199557672132</v>
      </c>
    </row>
    <row r="196" spans="1:13" x14ac:dyDescent="0.2">
      <c r="A196">
        <v>385</v>
      </c>
      <c r="B196">
        <v>19.42653791</v>
      </c>
      <c r="C196">
        <v>22.083933909999999</v>
      </c>
      <c r="E196">
        <v>33.71695948</v>
      </c>
      <c r="H196">
        <v>25.205907209999999</v>
      </c>
      <c r="K196">
        <v>35.550141940000003</v>
      </c>
    </row>
    <row r="197" spans="1:13" x14ac:dyDescent="0.2">
      <c r="A197" t="s">
        <v>86</v>
      </c>
      <c r="B197">
        <v>30.793037640000001</v>
      </c>
      <c r="C197">
        <v>40</v>
      </c>
      <c r="D197">
        <f>GEOMEAN(B197:C198)</f>
        <v>35.228819038419552</v>
      </c>
      <c r="E197">
        <v>40</v>
      </c>
      <c r="F197">
        <f>AVERAGE(E197:E198)</f>
        <v>40</v>
      </c>
      <c r="G197" s="17">
        <f>STDEV(E197:E198)</f>
        <v>0</v>
      </c>
      <c r="H197">
        <v>35.130391750000001</v>
      </c>
      <c r="I197">
        <f>AVERAGE(H197:H198)</f>
        <v>37.565195875000001</v>
      </c>
      <c r="J197" s="17">
        <f>STDEV(H197:H198)</f>
        <v>3.4433330152969557</v>
      </c>
      <c r="K197">
        <v>34.177172730000002</v>
      </c>
      <c r="L197">
        <f>AVERAGE(K197:K198)</f>
        <v>34.542116235000002</v>
      </c>
      <c r="M197" s="17">
        <f>STDEV(K197:K198)</f>
        <v>0.5161080542709725</v>
      </c>
    </row>
    <row r="198" spans="1:13" x14ac:dyDescent="0.2">
      <c r="A198" t="s">
        <v>86</v>
      </c>
      <c r="B198">
        <v>31.26222061</v>
      </c>
      <c r="C198">
        <v>40</v>
      </c>
      <c r="E198">
        <v>40</v>
      </c>
      <c r="H198">
        <v>40</v>
      </c>
      <c r="K198">
        <v>34.907059740000001</v>
      </c>
    </row>
    <row r="199" spans="1:13" x14ac:dyDescent="0.2">
      <c r="A199" t="s">
        <v>101</v>
      </c>
      <c r="B199">
        <v>29.383957720000002</v>
      </c>
      <c r="C199">
        <v>38.689328279999998</v>
      </c>
      <c r="D199">
        <f>GEOMEAN(B199:C200)</f>
        <v>33.625826579914587</v>
      </c>
      <c r="E199">
        <v>40</v>
      </c>
      <c r="F199">
        <f>AVERAGE(E199:E200)</f>
        <v>40</v>
      </c>
      <c r="G199" s="17">
        <f>STDEV(E199:E200)</f>
        <v>0</v>
      </c>
      <c r="H199">
        <v>40</v>
      </c>
      <c r="I199">
        <f>AVERAGE(H199:H200)</f>
        <v>38.05168123</v>
      </c>
      <c r="J199" s="17">
        <f>STDEV(H199:H201)</f>
        <v>1.9625806955161536</v>
      </c>
      <c r="K199">
        <v>36.398719749999998</v>
      </c>
      <c r="L199">
        <f>AVERAGE(K199:K200)</f>
        <v>38.199359874999999</v>
      </c>
      <c r="M199" s="17">
        <f>STDEV(K199:K201)</f>
        <v>1.8152367846825799</v>
      </c>
    </row>
    <row r="200" spans="1:13" x14ac:dyDescent="0.2">
      <c r="A200" t="s">
        <v>101</v>
      </c>
      <c r="B200">
        <v>29.72876991</v>
      </c>
      <c r="C200">
        <v>37.828006549999998</v>
      </c>
      <c r="E200">
        <v>40</v>
      </c>
      <c r="F200">
        <v>40</v>
      </c>
      <c r="H200">
        <v>36.10336246</v>
      </c>
      <c r="K200">
        <v>40</v>
      </c>
    </row>
    <row r="201" spans="1:13" x14ac:dyDescent="0.2">
      <c r="A201" t="s">
        <v>63</v>
      </c>
      <c r="C201">
        <v>33.122360961073902</v>
      </c>
      <c r="D201">
        <f>GEOMEAN(B201:C202)</f>
        <v>33.707347405808363</v>
      </c>
      <c r="E201">
        <v>36.317585556109798</v>
      </c>
      <c r="F201">
        <f>AVERAGE(E201:E202)</f>
        <v>38.158792778054902</v>
      </c>
      <c r="G201" s="17">
        <f>STDEV(E201:E202)</f>
        <v>2.6038602244140514</v>
      </c>
      <c r="H201">
        <v>37.642620267996698</v>
      </c>
      <c r="I201">
        <f>AVERAGE(H201:H202)</f>
        <v>36.632891007420596</v>
      </c>
      <c r="J201" s="17">
        <f>STDEV(H201:H202)</f>
        <v>1.4279728146316744</v>
      </c>
      <c r="K201">
        <v>37.801441322888898</v>
      </c>
      <c r="L201">
        <f>AVERAGE(K201:K202)</f>
        <v>35.466951680507648</v>
      </c>
      <c r="M201" s="17">
        <f>STDEV(K201:K202)</f>
        <v>3.30146691347508</v>
      </c>
    </row>
    <row r="202" spans="1:13" x14ac:dyDescent="0.2">
      <c r="A202" t="s">
        <v>63</v>
      </c>
      <c r="B202">
        <v>32.321652620474403</v>
      </c>
      <c r="C202">
        <v>35.773290340616001</v>
      </c>
      <c r="E202">
        <v>40</v>
      </c>
      <c r="F202">
        <v>40</v>
      </c>
      <c r="H202">
        <v>35.623161746844502</v>
      </c>
      <c r="K202">
        <v>33.132462038126398</v>
      </c>
    </row>
    <row r="204" spans="1:13" x14ac:dyDescent="0.2">
      <c r="B204">
        <f>STDEV(B199:B202)</f>
        <v>1.6058220908578769</v>
      </c>
      <c r="C204">
        <f>STDEV(C199:C202)</f>
        <v>2.4770389446792564</v>
      </c>
      <c r="E204">
        <f>STDEV(E199:E202)</f>
        <v>1.8412072219451012</v>
      </c>
      <c r="F204">
        <f>STDEV(F199:F202)</f>
        <v>0.92060361097254884</v>
      </c>
      <c r="H204">
        <f>STDEV(H199:H202)</f>
        <v>1.9701069441431036</v>
      </c>
      <c r="K204">
        <f>STDEV(K199:K202)</f>
        <v>2.8780982170882483</v>
      </c>
    </row>
  </sheetData>
  <conditionalFormatting sqref="K27 K48:K49 K51 K53:K56 K99 K120:K123 K148:K150 K168:K171">
    <cfRule type="containsText" dxfId="2" priority="3" operator="containsText" text="TRUE">
      <formula>NOT(ISERROR(SEARCH("TRUE",K27)))</formula>
    </cfRule>
  </conditionalFormatting>
  <conditionalFormatting sqref="G1:G200 J1:J200 M1:M200 M203:M1048576 J203:J1048576 G203:G1048576">
    <cfRule type="cellIs" dxfId="1" priority="2" operator="greaterThan">
      <formula>0.5</formula>
    </cfRule>
  </conditionalFormatting>
  <conditionalFormatting sqref="G201:G202 J201:J202 M201:M202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54" workbookViewId="0">
      <selection activeCell="D112" sqref="D112"/>
    </sheetView>
  </sheetViews>
  <sheetFormatPr baseColWidth="10" defaultColWidth="8.83203125" defaultRowHeight="15" x14ac:dyDescent="0.2"/>
  <sheetData>
    <row r="1" spans="1:8" s="15" customFormat="1" x14ac:dyDescent="0.2">
      <c r="A1" s="15" t="s">
        <v>81</v>
      </c>
      <c r="B1" s="15" t="s">
        <v>89</v>
      </c>
      <c r="C1" s="15" t="s">
        <v>93</v>
      </c>
      <c r="D1" s="15" t="s">
        <v>94</v>
      </c>
      <c r="E1" s="15" t="s">
        <v>95</v>
      </c>
      <c r="F1" s="15" t="s">
        <v>96</v>
      </c>
      <c r="G1" s="15" t="s">
        <v>97</v>
      </c>
      <c r="H1" s="15" t="s">
        <v>97</v>
      </c>
    </row>
    <row r="2" spans="1:8" x14ac:dyDescent="0.2">
      <c r="A2" t="s">
        <v>78</v>
      </c>
      <c r="B2">
        <v>18.244909917410595</v>
      </c>
      <c r="C2">
        <v>29.283463658382303</v>
      </c>
      <c r="D2">
        <v>0.60403855503914161</v>
      </c>
      <c r="E2">
        <v>28.233021427908049</v>
      </c>
      <c r="F2">
        <v>0.1968136925102329</v>
      </c>
      <c r="G2">
        <v>30.640232644192452</v>
      </c>
      <c r="H2">
        <v>1.6184294237635875E-2</v>
      </c>
    </row>
    <row r="3" spans="1:8" x14ac:dyDescent="0.2">
      <c r="A3" t="s">
        <v>77</v>
      </c>
      <c r="B3">
        <v>30.820113327514289</v>
      </c>
      <c r="C3">
        <v>40</v>
      </c>
      <c r="D3">
        <v>0</v>
      </c>
      <c r="E3">
        <v>39.5</v>
      </c>
      <c r="F3">
        <v>0.70710678118654757</v>
      </c>
      <c r="G3">
        <v>40</v>
      </c>
      <c r="H3">
        <v>0</v>
      </c>
    </row>
    <row r="4" spans="1:8" x14ac:dyDescent="0.2">
      <c r="A4" t="s">
        <v>76</v>
      </c>
      <c r="B4">
        <v>22.296019315956478</v>
      </c>
      <c r="C4">
        <v>29.6305185856477</v>
      </c>
      <c r="D4">
        <v>0.92693617861173139</v>
      </c>
      <c r="E4">
        <v>30.996053171449248</v>
      </c>
      <c r="F4">
        <v>0.1190563885967599</v>
      </c>
      <c r="G4">
        <v>36.590069565821999</v>
      </c>
      <c r="H4">
        <v>4.8223698667633057</v>
      </c>
    </row>
    <row r="5" spans="1:8" x14ac:dyDescent="0.2">
      <c r="A5" t="s">
        <v>75</v>
      </c>
      <c r="B5">
        <v>20.156830369537804</v>
      </c>
      <c r="C5">
        <v>28.15434132649245</v>
      </c>
      <c r="D5">
        <v>0.93601493165208238</v>
      </c>
      <c r="E5">
        <v>26.22369142047225</v>
      </c>
      <c r="F5">
        <v>0.52182968689138376</v>
      </c>
      <c r="G5">
        <v>37.509519960818054</v>
      </c>
      <c r="H5">
        <v>3.5220706482305908</v>
      </c>
    </row>
    <row r="6" spans="1:8" x14ac:dyDescent="0.2">
      <c r="A6" t="s">
        <v>74</v>
      </c>
      <c r="B6">
        <v>18.520121897442571</v>
      </c>
      <c r="C6">
        <v>27.078059841737698</v>
      </c>
      <c r="D6">
        <v>0.80803741293220832</v>
      </c>
      <c r="E6">
        <v>25.359523919625151</v>
      </c>
      <c r="F6">
        <v>0.20990055980511757</v>
      </c>
      <c r="G6">
        <v>27.56827952014255</v>
      </c>
      <c r="H6">
        <v>4.9264031004375921</v>
      </c>
    </row>
    <row r="7" spans="1:8" x14ac:dyDescent="0.2">
      <c r="A7" t="s">
        <v>73</v>
      </c>
      <c r="B7">
        <v>22.148936567568558</v>
      </c>
      <c r="C7">
        <v>31.458236517892303</v>
      </c>
      <c r="D7">
        <v>0.37249137190315357</v>
      </c>
      <c r="E7">
        <v>29.206372720928847</v>
      </c>
      <c r="F7">
        <v>0.39325786224992831</v>
      </c>
      <c r="G7">
        <v>34.491718968632554</v>
      </c>
      <c r="H7">
        <v>3.4324915899583552</v>
      </c>
    </row>
    <row r="8" spans="1:8" x14ac:dyDescent="0.2">
      <c r="A8" t="s">
        <v>72</v>
      </c>
      <c r="B8">
        <v>20.645765793765591</v>
      </c>
      <c r="C8">
        <v>33.110870960950905</v>
      </c>
      <c r="D8">
        <v>0.12748615780735453</v>
      </c>
      <c r="E8">
        <v>29.816582765860201</v>
      </c>
      <c r="F8">
        <v>0.1376341247218551</v>
      </c>
      <c r="G8">
        <v>40</v>
      </c>
      <c r="H8">
        <v>0</v>
      </c>
    </row>
    <row r="9" spans="1:8" x14ac:dyDescent="0.2">
      <c r="A9" t="s">
        <v>71</v>
      </c>
      <c r="B9">
        <v>17.416340630089021</v>
      </c>
      <c r="C9">
        <v>25.026096591105848</v>
      </c>
      <c r="D9">
        <v>1.1509093445709027</v>
      </c>
      <c r="E9">
        <v>22.560888438913</v>
      </c>
      <c r="F9">
        <v>0.31031184094317499</v>
      </c>
      <c r="G9">
        <v>37.587257157715953</v>
      </c>
      <c r="H9">
        <v>3.4121336500767132</v>
      </c>
    </row>
    <row r="10" spans="1:8" x14ac:dyDescent="0.2">
      <c r="A10" t="s">
        <v>70</v>
      </c>
      <c r="B10">
        <v>19.500080529339229</v>
      </c>
      <c r="C10">
        <v>28.419853292998049</v>
      </c>
      <c r="D10">
        <v>0.34513445888106431</v>
      </c>
      <c r="E10">
        <v>32.864348206146452</v>
      </c>
      <c r="F10">
        <v>10.091335543239595</v>
      </c>
      <c r="G10">
        <v>38.944233109741504</v>
      </c>
      <c r="H10">
        <v>1.4930798549080377</v>
      </c>
    </row>
    <row r="11" spans="1:8" x14ac:dyDescent="0.2">
      <c r="A11" t="s">
        <v>69</v>
      </c>
      <c r="B11">
        <v>18.46909647404857</v>
      </c>
      <c r="C11">
        <v>28.4703486219091</v>
      </c>
      <c r="D11">
        <v>0.64297984666894858</v>
      </c>
      <c r="E11">
        <v>24.53657711648215</v>
      </c>
      <c r="F11">
        <v>5.7949581549465515E-2</v>
      </c>
      <c r="G11">
        <v>36.415943153166801</v>
      </c>
      <c r="H11">
        <v>1.9860940754369547</v>
      </c>
    </row>
    <row r="12" spans="1:8" x14ac:dyDescent="0.2">
      <c r="A12" t="s">
        <v>68</v>
      </c>
      <c r="B12">
        <v>23.778107835206825</v>
      </c>
      <c r="C12">
        <v>35.245425848648097</v>
      </c>
      <c r="D12" t="e">
        <v>#DIV/0!</v>
      </c>
      <c r="E12">
        <v>32.409699932235853</v>
      </c>
      <c r="F12">
        <v>0.16488360115823986</v>
      </c>
      <c r="G12">
        <v>40</v>
      </c>
      <c r="H12">
        <v>0</v>
      </c>
    </row>
    <row r="13" spans="1:8" x14ac:dyDescent="0.2">
      <c r="A13" t="s">
        <v>67</v>
      </c>
      <c r="B13">
        <v>25.040179980920723</v>
      </c>
      <c r="C13">
        <v>40</v>
      </c>
      <c r="D13">
        <v>0</v>
      </c>
      <c r="E13">
        <v>33.884210931431596</v>
      </c>
      <c r="F13">
        <v>2.1511407441606898</v>
      </c>
      <c r="G13">
        <v>40</v>
      </c>
      <c r="H13">
        <v>0</v>
      </c>
    </row>
    <row r="14" spans="1:8" x14ac:dyDescent="0.2">
      <c r="A14">
        <v>124</v>
      </c>
      <c r="B14">
        <v>32.356218443123865</v>
      </c>
      <c r="C14">
        <v>36.481084047440703</v>
      </c>
      <c r="D14" t="e">
        <v>#DIV/0!</v>
      </c>
      <c r="E14">
        <v>30.3786954640088</v>
      </c>
      <c r="F14" t="e">
        <v>#DIV/0!</v>
      </c>
      <c r="G14">
        <v>38.852917712741601</v>
      </c>
      <c r="H14">
        <v>1.6222193277987791</v>
      </c>
    </row>
    <row r="15" spans="1:8" x14ac:dyDescent="0.2">
      <c r="A15" t="s">
        <v>66</v>
      </c>
      <c r="B15">
        <v>17.250359876835169</v>
      </c>
      <c r="C15">
        <v>28.847138438655399</v>
      </c>
      <c r="D15">
        <v>1.0081090239822486</v>
      </c>
      <c r="E15">
        <v>25.514175587942553</v>
      </c>
      <c r="F15">
        <v>0.36701995006109772</v>
      </c>
      <c r="G15">
        <v>36.662750824745345</v>
      </c>
      <c r="H15">
        <v>1.2772991722115505</v>
      </c>
    </row>
    <row r="16" spans="1:8" x14ac:dyDescent="0.2">
      <c r="A16" t="s">
        <v>65</v>
      </c>
      <c r="B16">
        <v>21.277137916532997</v>
      </c>
      <c r="C16">
        <v>30.548979491798349</v>
      </c>
      <c r="D16">
        <v>1.2272026513910894</v>
      </c>
      <c r="E16">
        <v>28.08137035850125</v>
      </c>
      <c r="F16">
        <v>0.62118217997328373</v>
      </c>
      <c r="G16">
        <v>37.939526345162946</v>
      </c>
      <c r="H16">
        <v>2.9139497875830163</v>
      </c>
    </row>
    <row r="17" spans="1:8" x14ac:dyDescent="0.2">
      <c r="A17" t="s">
        <v>64</v>
      </c>
      <c r="B17">
        <v>17.816419034522909</v>
      </c>
      <c r="C17">
        <v>27.5424741312743</v>
      </c>
      <c r="D17">
        <v>0.98485676510798159</v>
      </c>
      <c r="E17">
        <v>23.381035205700901</v>
      </c>
      <c r="F17">
        <v>0.34880162395618663</v>
      </c>
      <c r="G17">
        <v>36.864825536147549</v>
      </c>
      <c r="H17">
        <v>1.5539486969648564</v>
      </c>
    </row>
    <row r="18" spans="1:8" x14ac:dyDescent="0.2">
      <c r="A18" t="s">
        <v>63</v>
      </c>
      <c r="B18">
        <v>33.707347405808363</v>
      </c>
      <c r="C18">
        <v>36.317585556109798</v>
      </c>
      <c r="D18" t="e">
        <v>#DIV/0!</v>
      </c>
      <c r="E18">
        <v>36.632891007420596</v>
      </c>
      <c r="F18">
        <v>1.4279728146316744</v>
      </c>
      <c r="G18">
        <v>35.466951680507648</v>
      </c>
      <c r="H18">
        <v>3.30146691347508</v>
      </c>
    </row>
    <row r="19" spans="1:8" x14ac:dyDescent="0.2">
      <c r="A19" t="s">
        <v>62</v>
      </c>
      <c r="B19">
        <v>20.021388580764114</v>
      </c>
      <c r="C19">
        <v>26.1412180233119</v>
      </c>
      <c r="D19">
        <v>0.84084219474872246</v>
      </c>
      <c r="E19">
        <v>26.8443304463737</v>
      </c>
      <c r="F19">
        <v>0.36602713217244204</v>
      </c>
      <c r="G19">
        <v>32.806987772443051</v>
      </c>
      <c r="H19">
        <v>0.53081368981190091</v>
      </c>
    </row>
    <row r="20" spans="1:8" x14ac:dyDescent="0.2">
      <c r="A20" t="s">
        <v>61</v>
      </c>
      <c r="B20">
        <v>27.189563100698201</v>
      </c>
      <c r="C20">
        <v>35.015986412666898</v>
      </c>
      <c r="D20" t="e">
        <v>#DIV/0!</v>
      </c>
      <c r="E20">
        <v>33.655045948783396</v>
      </c>
      <c r="F20">
        <v>1.3740392819193996</v>
      </c>
      <c r="G20">
        <v>40</v>
      </c>
      <c r="H20">
        <v>0</v>
      </c>
    </row>
    <row r="21" spans="1:8" x14ac:dyDescent="0.2">
      <c r="A21" t="s">
        <v>60</v>
      </c>
      <c r="B21">
        <v>18.820514090178623</v>
      </c>
      <c r="C21">
        <v>31.660335791764801</v>
      </c>
      <c r="D21">
        <v>2.7142077529852893</v>
      </c>
      <c r="E21">
        <v>22.819370757800499</v>
      </c>
      <c r="F21">
        <v>0.45880092639956194</v>
      </c>
      <c r="G21">
        <v>38.944348660455248</v>
      </c>
      <c r="H21">
        <v>1.492916441521509</v>
      </c>
    </row>
    <row r="22" spans="1:8" x14ac:dyDescent="0.2">
      <c r="A22" t="s">
        <v>59</v>
      </c>
      <c r="B22">
        <v>33.389579030079275</v>
      </c>
      <c r="C22">
        <v>34.964287368996999</v>
      </c>
      <c r="D22" t="e">
        <v>#DIV/0!</v>
      </c>
      <c r="E22">
        <v>33.393126346837697</v>
      </c>
      <c r="F22" t="e">
        <v>#DIV/0!</v>
      </c>
      <c r="G22">
        <v>40</v>
      </c>
      <c r="H22">
        <v>0</v>
      </c>
    </row>
    <row r="23" spans="1:8" x14ac:dyDescent="0.2">
      <c r="A23" t="s">
        <v>58</v>
      </c>
      <c r="B23">
        <v>19.786940660693531</v>
      </c>
      <c r="C23">
        <v>26.58584548272005</v>
      </c>
      <c r="D23">
        <v>0.75034133132895886</v>
      </c>
      <c r="E23">
        <v>27.0121331597114</v>
      </c>
      <c r="F23">
        <v>1.3977305336139707E-2</v>
      </c>
      <c r="G23">
        <v>35.1958523966304</v>
      </c>
      <c r="H23">
        <v>0.15179701103104337</v>
      </c>
    </row>
    <row r="24" spans="1:8" x14ac:dyDescent="0.2">
      <c r="A24" t="s">
        <v>57</v>
      </c>
      <c r="B24">
        <v>19.319398377296274</v>
      </c>
      <c r="C24">
        <v>25.246580769983453</v>
      </c>
      <c r="D24">
        <v>1.0091140061762507</v>
      </c>
      <c r="E24">
        <v>25.672909747286351</v>
      </c>
      <c r="F24">
        <v>0.22550089603833595</v>
      </c>
      <c r="G24">
        <v>31.240944592778551</v>
      </c>
      <c r="H24">
        <v>0.87269072505748246</v>
      </c>
    </row>
    <row r="25" spans="1:8" x14ac:dyDescent="0.2">
      <c r="A25">
        <v>193</v>
      </c>
      <c r="B25">
        <v>26.794232660010273</v>
      </c>
      <c r="C25">
        <v>36.356838949797201</v>
      </c>
      <c r="D25" t="e">
        <v>#DIV/0!</v>
      </c>
      <c r="E25">
        <v>31.698375946571048</v>
      </c>
      <c r="F25">
        <v>2.3257727864882005E-2</v>
      </c>
      <c r="G25">
        <v>40</v>
      </c>
      <c r="H25">
        <v>0</v>
      </c>
    </row>
    <row r="26" spans="1:8" x14ac:dyDescent="0.2">
      <c r="A26">
        <v>195</v>
      </c>
      <c r="B26">
        <v>31.346442021926418</v>
      </c>
      <c r="C26">
        <v>40</v>
      </c>
      <c r="D26">
        <v>0</v>
      </c>
      <c r="E26">
        <v>38.870882183427653</v>
      </c>
      <c r="F26">
        <v>1.5968137297137142</v>
      </c>
      <c r="G26">
        <v>38.954902909970045</v>
      </c>
      <c r="H26">
        <v>1.4779904787170133</v>
      </c>
    </row>
    <row r="27" spans="1:8" x14ac:dyDescent="0.2">
      <c r="A27" t="s">
        <v>56</v>
      </c>
      <c r="B27">
        <v>21.050232343477582</v>
      </c>
      <c r="C27">
        <v>29.868552370953449</v>
      </c>
      <c r="D27">
        <v>1.1767828742235245</v>
      </c>
      <c r="E27">
        <v>30.780632613588402</v>
      </c>
      <c r="F27">
        <v>5.3106445523384047E-2</v>
      </c>
      <c r="G27">
        <v>39.5</v>
      </c>
      <c r="H27">
        <v>0.70710678118654757</v>
      </c>
    </row>
    <row r="28" spans="1:8" x14ac:dyDescent="0.2">
      <c r="A28" t="s">
        <v>55</v>
      </c>
      <c r="B28">
        <v>25.472838072078378</v>
      </c>
      <c r="C28">
        <v>35.049375616650899</v>
      </c>
      <c r="D28" t="e">
        <v>#DIV/0!</v>
      </c>
      <c r="E28">
        <v>31.940443312215649</v>
      </c>
      <c r="F28">
        <v>0.19482230261514885</v>
      </c>
      <c r="G28">
        <v>40</v>
      </c>
      <c r="H28">
        <v>0</v>
      </c>
    </row>
    <row r="29" spans="1:8" x14ac:dyDescent="0.2">
      <c r="A29" t="s">
        <v>54</v>
      </c>
      <c r="B29">
        <v>16.984878580999602</v>
      </c>
      <c r="C29">
        <v>27.534044813264799</v>
      </c>
      <c r="D29">
        <v>0.73505941633655092</v>
      </c>
      <c r="E29">
        <v>24.7364034977922</v>
      </c>
      <c r="F29">
        <v>0.35022451776610264</v>
      </c>
      <c r="G29">
        <v>38.860916319210304</v>
      </c>
      <c r="H29">
        <v>1.6109075900506586</v>
      </c>
    </row>
    <row r="30" spans="1:8" x14ac:dyDescent="0.2">
      <c r="A30" t="s">
        <v>53</v>
      </c>
      <c r="B30">
        <v>34.392496847369927</v>
      </c>
      <c r="C30">
        <v>36.492053203486897</v>
      </c>
      <c r="D30" t="e">
        <v>#DIV/0!</v>
      </c>
      <c r="E30">
        <v>35.254531242108648</v>
      </c>
      <c r="F30">
        <v>3.3980974969642439</v>
      </c>
      <c r="G30">
        <v>36.340443874195856</v>
      </c>
      <c r="H30">
        <v>2.0391101728640599</v>
      </c>
    </row>
    <row r="31" spans="1:8" x14ac:dyDescent="0.2">
      <c r="A31" t="s">
        <v>52</v>
      </c>
      <c r="B31">
        <v>21.933118179407657</v>
      </c>
      <c r="C31">
        <v>26.872188119031851</v>
      </c>
      <c r="D31">
        <v>1.3212337295121741</v>
      </c>
      <c r="E31">
        <v>29.44103905361915</v>
      </c>
      <c r="F31">
        <v>0.26289974169192304</v>
      </c>
      <c r="G31">
        <v>35.4598373241421</v>
      </c>
      <c r="H31">
        <v>3.3868366458130374</v>
      </c>
    </row>
    <row r="32" spans="1:8" x14ac:dyDescent="0.2">
      <c r="A32" t="s">
        <v>51</v>
      </c>
      <c r="B32">
        <v>19.124400219786274</v>
      </c>
      <c r="C32">
        <v>33.182699233353603</v>
      </c>
      <c r="D32">
        <v>2.1711800327333788</v>
      </c>
      <c r="E32">
        <v>23.0437271179816</v>
      </c>
      <c r="F32">
        <v>1.8940445133783419</v>
      </c>
      <c r="G32">
        <v>37.6591905086579</v>
      </c>
      <c r="H32">
        <v>3.3104045295876632</v>
      </c>
    </row>
    <row r="33" spans="1:8" x14ac:dyDescent="0.2">
      <c r="A33" t="s">
        <v>50</v>
      </c>
      <c r="B33">
        <v>22.410670124716091</v>
      </c>
      <c r="C33">
        <v>32.380512903691155</v>
      </c>
      <c r="D33">
        <v>0.53731687372181425</v>
      </c>
      <c r="E33">
        <v>29.065508070090051</v>
      </c>
      <c r="F33">
        <v>3.3861771912116527E-2</v>
      </c>
      <c r="G33">
        <v>40</v>
      </c>
      <c r="H33">
        <v>0</v>
      </c>
    </row>
    <row r="34" spans="1:8" x14ac:dyDescent="0.2">
      <c r="A34" t="s">
        <v>49</v>
      </c>
      <c r="B34">
        <v>20.222555474494843</v>
      </c>
      <c r="C34">
        <v>30.332489873455302</v>
      </c>
      <c r="D34">
        <v>1.135021083316079</v>
      </c>
      <c r="E34">
        <v>27.04660689993775</v>
      </c>
      <c r="F34">
        <v>0.81574989583853597</v>
      </c>
      <c r="G34">
        <v>37.996320720456154</v>
      </c>
      <c r="H34">
        <v>2.8336304117768636</v>
      </c>
    </row>
    <row r="35" spans="1:8" x14ac:dyDescent="0.2">
      <c r="A35" t="s">
        <v>48</v>
      </c>
      <c r="B35">
        <v>23.380587681703549</v>
      </c>
      <c r="C35">
        <v>32.681038946665751</v>
      </c>
      <c r="D35">
        <v>2.6733510870373673</v>
      </c>
      <c r="E35">
        <v>32.070117844283551</v>
      </c>
      <c r="F35">
        <v>1.7396540208155915</v>
      </c>
      <c r="G35">
        <v>40</v>
      </c>
      <c r="H35">
        <v>0</v>
      </c>
    </row>
    <row r="36" spans="1:8" x14ac:dyDescent="0.2">
      <c r="A36" t="s">
        <v>47</v>
      </c>
      <c r="B36">
        <v>20.003952374937644</v>
      </c>
      <c r="C36">
        <v>30.82852316238295</v>
      </c>
      <c r="D36">
        <v>1.408410550152134</v>
      </c>
      <c r="E36">
        <v>25.820886733451751</v>
      </c>
      <c r="F36">
        <v>5.8256815585936129E-2</v>
      </c>
      <c r="G36">
        <v>40</v>
      </c>
      <c r="H36">
        <v>0</v>
      </c>
    </row>
    <row r="37" spans="1:8" x14ac:dyDescent="0.2">
      <c r="A37">
        <v>361</v>
      </c>
      <c r="B37">
        <v>30.678027785921099</v>
      </c>
      <c r="C37">
        <v>35.478501190888601</v>
      </c>
      <c r="D37">
        <v>0.73764400446415324</v>
      </c>
      <c r="E37">
        <v>40</v>
      </c>
      <c r="F37">
        <v>0</v>
      </c>
      <c r="G37">
        <v>40</v>
      </c>
      <c r="H37">
        <v>0</v>
      </c>
    </row>
    <row r="38" spans="1:8" x14ac:dyDescent="0.2">
      <c r="A38">
        <v>362</v>
      </c>
      <c r="B38">
        <v>20.597381632811668</v>
      </c>
      <c r="C38">
        <v>30.8138682284849</v>
      </c>
      <c r="D38">
        <v>0.85653298330597849</v>
      </c>
      <c r="E38">
        <v>25.2350829932629</v>
      </c>
      <c r="F38">
        <v>0.33970677248833842</v>
      </c>
      <c r="G38">
        <v>35.579147734102548</v>
      </c>
      <c r="H38">
        <v>3.225427697182774</v>
      </c>
    </row>
    <row r="39" spans="1:8" x14ac:dyDescent="0.2">
      <c r="A39" t="s">
        <v>46</v>
      </c>
      <c r="B39">
        <v>18.417985903316662</v>
      </c>
      <c r="C39">
        <v>26.947686787980501</v>
      </c>
      <c r="D39">
        <v>1.0369593126606689</v>
      </c>
      <c r="E39">
        <v>26.232406536855102</v>
      </c>
      <c r="F39">
        <v>0.53526130397672911</v>
      </c>
      <c r="G39">
        <v>34.079731731882703</v>
      </c>
      <c r="H39">
        <v>2.266155707659316</v>
      </c>
    </row>
    <row r="40" spans="1:8" x14ac:dyDescent="0.2">
      <c r="A40" t="s">
        <v>45</v>
      </c>
      <c r="B40">
        <v>19.257696753573619</v>
      </c>
      <c r="C40">
        <v>29.583398395878447</v>
      </c>
      <c r="D40">
        <v>1.0600720243276762</v>
      </c>
      <c r="E40">
        <v>30.092892359518299</v>
      </c>
      <c r="F40">
        <v>0.30466601528852394</v>
      </c>
      <c r="G40">
        <v>33.983106576043149</v>
      </c>
      <c r="H40">
        <v>1.6823751767172004</v>
      </c>
    </row>
    <row r="41" spans="1:8" x14ac:dyDescent="0.2">
      <c r="A41" t="s">
        <v>44</v>
      </c>
      <c r="B41">
        <v>22.70103398609432</v>
      </c>
      <c r="C41">
        <v>30.50266153454665</v>
      </c>
      <c r="D41">
        <v>0.49066362898705751</v>
      </c>
      <c r="E41">
        <v>32.054211010447148</v>
      </c>
      <c r="F41">
        <v>0.72245668030084842</v>
      </c>
      <c r="G41">
        <v>29.097730251304547</v>
      </c>
      <c r="H41">
        <v>9.5615322526364981</v>
      </c>
    </row>
    <row r="42" spans="1:8" x14ac:dyDescent="0.2">
      <c r="A42" t="s">
        <v>43</v>
      </c>
      <c r="B42">
        <v>26.143868714993161</v>
      </c>
      <c r="C42">
        <v>32.14133394176465</v>
      </c>
      <c r="D42">
        <v>0.22537159646105659</v>
      </c>
      <c r="E42">
        <v>35.284596784842549</v>
      </c>
      <c r="F42">
        <v>0.20757280895914199</v>
      </c>
      <c r="G42">
        <v>37.774757663241104</v>
      </c>
      <c r="H42">
        <v>3.1469678922112339</v>
      </c>
    </row>
    <row r="43" spans="1:8" x14ac:dyDescent="0.2">
      <c r="A43" t="s">
        <v>42</v>
      </c>
      <c r="B43">
        <v>17.147414108404959</v>
      </c>
      <c r="C43">
        <v>25.487780848869349</v>
      </c>
      <c r="D43">
        <v>0.92547795356724893</v>
      </c>
      <c r="E43">
        <v>24.485735581431051</v>
      </c>
      <c r="F43">
        <v>0.40035198252279874</v>
      </c>
      <c r="G43">
        <v>28.576515714628997</v>
      </c>
      <c r="H43">
        <v>4.6548969122143724</v>
      </c>
    </row>
    <row r="44" spans="1:8" x14ac:dyDescent="0.2">
      <c r="A44" t="s">
        <v>41</v>
      </c>
      <c r="B44">
        <v>25.02079373669142</v>
      </c>
      <c r="C44">
        <v>33.647721173155801</v>
      </c>
      <c r="D44">
        <v>1.9160178543063253</v>
      </c>
      <c r="E44">
        <v>36.681989137758102</v>
      </c>
      <c r="F44">
        <v>4.6923759614837399</v>
      </c>
      <c r="G44">
        <v>40</v>
      </c>
      <c r="H44">
        <v>0</v>
      </c>
    </row>
    <row r="45" spans="1:8" x14ac:dyDescent="0.2">
      <c r="A45" t="s">
        <v>40</v>
      </c>
      <c r="B45">
        <v>21.742302855523118</v>
      </c>
      <c r="C45">
        <v>31.802636899478852</v>
      </c>
      <c r="D45">
        <v>1.6079546964019151</v>
      </c>
      <c r="E45">
        <v>34.269348315216249</v>
      </c>
      <c r="F45">
        <v>8.1043653338574302</v>
      </c>
      <c r="G45">
        <v>36.450957664284346</v>
      </c>
      <c r="H45">
        <v>5.0191038046053604</v>
      </c>
    </row>
    <row r="46" spans="1:8" x14ac:dyDescent="0.2">
      <c r="A46" t="s">
        <v>39</v>
      </c>
      <c r="B46">
        <v>22.232941164180581</v>
      </c>
      <c r="C46">
        <v>31.587622632272598</v>
      </c>
      <c r="D46" t="e">
        <v>#DIV/0!</v>
      </c>
      <c r="E46">
        <v>34.9098729358901</v>
      </c>
      <c r="F46">
        <v>4.0944617292194927</v>
      </c>
      <c r="G46">
        <v>40</v>
      </c>
      <c r="H46">
        <v>0</v>
      </c>
    </row>
    <row r="47" spans="1:8" x14ac:dyDescent="0.2">
      <c r="A47" t="s">
        <v>38</v>
      </c>
      <c r="B47">
        <v>20.511293498222368</v>
      </c>
      <c r="C47">
        <v>28.638480494050999</v>
      </c>
      <c r="D47">
        <v>1.0099002458531157</v>
      </c>
      <c r="E47">
        <v>32.42252196566875</v>
      </c>
      <c r="F47">
        <v>7.6529196874938821</v>
      </c>
      <c r="G47">
        <v>40</v>
      </c>
      <c r="H47">
        <v>0</v>
      </c>
    </row>
    <row r="48" spans="1:8" x14ac:dyDescent="0.2">
      <c r="A48" t="s">
        <v>37</v>
      </c>
      <c r="B48">
        <v>29.142186283528297</v>
      </c>
      <c r="C48">
        <v>37.941031531923201</v>
      </c>
      <c r="D48" t="e">
        <v>#DIV/0!</v>
      </c>
      <c r="E48">
        <v>32.958224757205599</v>
      </c>
      <c r="F48">
        <v>0.39051201185871359</v>
      </c>
      <c r="G48">
        <v>40</v>
      </c>
      <c r="H48">
        <v>0</v>
      </c>
    </row>
    <row r="49" spans="1:8" x14ac:dyDescent="0.2">
      <c r="A49">
        <v>408</v>
      </c>
      <c r="B49">
        <v>31.89459757440796</v>
      </c>
      <c r="C49">
        <v>33.558082459456799</v>
      </c>
      <c r="D49" t="e">
        <v>#DIV/0!</v>
      </c>
      <c r="E49">
        <v>40</v>
      </c>
      <c r="F49">
        <v>0</v>
      </c>
      <c r="G49">
        <v>40</v>
      </c>
      <c r="H49">
        <v>0</v>
      </c>
    </row>
    <row r="50" spans="1:8" x14ac:dyDescent="0.2">
      <c r="A50">
        <v>409</v>
      </c>
      <c r="B50">
        <v>23.564428894879679</v>
      </c>
      <c r="C50">
        <v>32.973794021817554</v>
      </c>
      <c r="D50">
        <v>9.9027737451826706E-2</v>
      </c>
      <c r="E50">
        <v>30.131961121021448</v>
      </c>
      <c r="F50">
        <v>0.69550167143625019</v>
      </c>
      <c r="G50">
        <v>38.920379449605498</v>
      </c>
      <c r="H50">
        <v>1.5268140245846098</v>
      </c>
    </row>
    <row r="51" spans="1:8" x14ac:dyDescent="0.2">
      <c r="A51" t="s">
        <v>36</v>
      </c>
      <c r="B51">
        <v>31.235239847558102</v>
      </c>
      <c r="C51">
        <v>40</v>
      </c>
      <c r="D51">
        <v>0</v>
      </c>
      <c r="E51">
        <v>37.462328169922451</v>
      </c>
      <c r="F51">
        <v>3.5888099189478226</v>
      </c>
      <c r="G51">
        <v>37.90343469869395</v>
      </c>
      <c r="H51">
        <v>2.9649910835078508</v>
      </c>
    </row>
    <row r="52" spans="1:8" x14ac:dyDescent="0.2">
      <c r="A52" t="s">
        <v>35</v>
      </c>
      <c r="B52">
        <v>27.917739786591131</v>
      </c>
      <c r="C52">
        <v>40</v>
      </c>
      <c r="D52">
        <v>0</v>
      </c>
      <c r="E52">
        <v>40</v>
      </c>
      <c r="F52">
        <v>0</v>
      </c>
      <c r="G52">
        <v>40</v>
      </c>
      <c r="H52">
        <v>0</v>
      </c>
    </row>
    <row r="53" spans="1:8" x14ac:dyDescent="0.2">
      <c r="A53" t="s">
        <v>34</v>
      </c>
      <c r="B53">
        <v>21.487726646503589</v>
      </c>
      <c r="C53">
        <v>31.094550927976201</v>
      </c>
      <c r="D53">
        <v>0.77044779352692172</v>
      </c>
      <c r="E53">
        <v>27.695561533227497</v>
      </c>
      <c r="F53">
        <v>0.12275314546842254</v>
      </c>
      <c r="G53">
        <v>33.029045643670045</v>
      </c>
      <c r="H53">
        <v>3.1009051743063147</v>
      </c>
    </row>
    <row r="54" spans="1:8" x14ac:dyDescent="0.2">
      <c r="A54" t="s">
        <v>33</v>
      </c>
      <c r="B54">
        <v>16.754626113343317</v>
      </c>
      <c r="C54">
        <v>30.150322471158901</v>
      </c>
      <c r="D54">
        <v>1.3181423180929766</v>
      </c>
      <c r="E54">
        <v>21.1472924282759</v>
      </c>
      <c r="F54">
        <v>0.5225161080535965</v>
      </c>
      <c r="G54">
        <v>34.073615960383449</v>
      </c>
      <c r="H54">
        <v>1.6816116329105717</v>
      </c>
    </row>
    <row r="55" spans="1:8" x14ac:dyDescent="0.2">
      <c r="A55" t="s">
        <v>32</v>
      </c>
      <c r="B55">
        <v>18.707659453571825</v>
      </c>
      <c r="C55">
        <v>26.459708716880101</v>
      </c>
      <c r="D55">
        <v>1.1892875717830818</v>
      </c>
      <c r="E55">
        <v>25.919735831222198</v>
      </c>
      <c r="F55">
        <v>0.41273754922286049</v>
      </c>
      <c r="G55">
        <v>32.567277271528951</v>
      </c>
      <c r="H55">
        <v>0.79384877360136452</v>
      </c>
    </row>
    <row r="56" spans="1:8" x14ac:dyDescent="0.2">
      <c r="A56" t="s">
        <v>31</v>
      </c>
      <c r="B56">
        <v>22.00230374396342</v>
      </c>
      <c r="C56">
        <v>32.631821158038548</v>
      </c>
      <c r="D56">
        <v>0.57933842598657692</v>
      </c>
      <c r="E56">
        <v>32.153723196021701</v>
      </c>
      <c r="F56">
        <v>2.4266321467300766E-3</v>
      </c>
      <c r="G56">
        <v>40</v>
      </c>
      <c r="H56">
        <v>0</v>
      </c>
    </row>
    <row r="57" spans="1:8" x14ac:dyDescent="0.2">
      <c r="A57" t="s">
        <v>30</v>
      </c>
      <c r="B57">
        <v>15.754859409624633</v>
      </c>
      <c r="C57">
        <v>29.245163033263552</v>
      </c>
      <c r="D57">
        <v>0.87025770308120853</v>
      </c>
      <c r="E57">
        <v>22.398429432834</v>
      </c>
      <c r="F57">
        <v>0.31793991982377939</v>
      </c>
      <c r="G57">
        <v>36.394339679722748</v>
      </c>
      <c r="H57">
        <v>1.6245333806892124</v>
      </c>
    </row>
    <row r="58" spans="1:8" x14ac:dyDescent="0.2">
      <c r="A58" t="s">
        <v>29</v>
      </c>
      <c r="B58">
        <v>23.318821020236435</v>
      </c>
      <c r="C58">
        <v>30.540063460904349</v>
      </c>
      <c r="D58">
        <v>0.60606209573910164</v>
      </c>
      <c r="E58">
        <v>27.336060542871003</v>
      </c>
      <c r="F58">
        <v>0.62210153848976912</v>
      </c>
      <c r="G58">
        <v>40</v>
      </c>
      <c r="H58">
        <v>0</v>
      </c>
    </row>
    <row r="59" spans="1:8" x14ac:dyDescent="0.2">
      <c r="A59" t="s">
        <v>28</v>
      </c>
      <c r="B59">
        <v>34.692702492456505</v>
      </c>
      <c r="C59">
        <v>32.986366961233401</v>
      </c>
      <c r="D59" t="e">
        <v>#DIV/0!</v>
      </c>
      <c r="E59">
        <v>40</v>
      </c>
      <c r="F59">
        <v>0</v>
      </c>
      <c r="G59">
        <v>40</v>
      </c>
      <c r="H59">
        <v>0</v>
      </c>
    </row>
    <row r="60" spans="1:8" x14ac:dyDescent="0.2">
      <c r="A60" t="s">
        <v>27</v>
      </c>
      <c r="B60">
        <v>18.858095600641199</v>
      </c>
      <c r="C60">
        <v>28.800291528874151</v>
      </c>
      <c r="D60">
        <v>1.2094848314337177</v>
      </c>
      <c r="E60">
        <v>25.568562050177547</v>
      </c>
      <c r="F60">
        <v>1.3084025143734582E-2</v>
      </c>
      <c r="G60">
        <v>38.843147995403555</v>
      </c>
      <c r="H60">
        <v>1.6360357945587993</v>
      </c>
    </row>
    <row r="61" spans="1:8" x14ac:dyDescent="0.2">
      <c r="A61">
        <v>460</v>
      </c>
      <c r="B61">
        <v>23.404546362242961</v>
      </c>
      <c r="C61">
        <v>32.519816630824153</v>
      </c>
      <c r="D61">
        <v>0.14909173227987396</v>
      </c>
      <c r="E61">
        <v>33.369789902643952</v>
      </c>
      <c r="F61">
        <v>2.6508203676859474</v>
      </c>
      <c r="G61">
        <v>40</v>
      </c>
      <c r="H61">
        <v>0</v>
      </c>
    </row>
    <row r="62" spans="1:8" x14ac:dyDescent="0.2">
      <c r="A62">
        <v>462</v>
      </c>
      <c r="B62">
        <v>28.789059313351554</v>
      </c>
      <c r="C62">
        <v>40</v>
      </c>
      <c r="D62">
        <v>0</v>
      </c>
      <c r="E62">
        <v>32.332507365321149</v>
      </c>
      <c r="F62">
        <v>0.70221113858114181</v>
      </c>
      <c r="G62">
        <v>40</v>
      </c>
      <c r="H62">
        <v>0</v>
      </c>
    </row>
    <row r="63" spans="1:8" x14ac:dyDescent="0.2">
      <c r="A63" t="s">
        <v>26</v>
      </c>
      <c r="B63">
        <v>17.830117857682225</v>
      </c>
      <c r="C63">
        <v>26.375749994629153</v>
      </c>
      <c r="D63">
        <v>0.93590106641766191</v>
      </c>
      <c r="E63">
        <v>23.385631499343852</v>
      </c>
      <c r="F63">
        <v>0.38203763823272041</v>
      </c>
      <c r="G63">
        <v>33.869039494411496</v>
      </c>
      <c r="H63">
        <v>1.2089860821710394</v>
      </c>
    </row>
    <row r="64" spans="1:8" x14ac:dyDescent="0.2">
      <c r="A64" t="s">
        <v>9</v>
      </c>
      <c r="B64">
        <v>18.922625451566773</v>
      </c>
      <c r="C64">
        <v>27.479658401066651</v>
      </c>
      <c r="D64">
        <v>0.12534840355118526</v>
      </c>
      <c r="E64">
        <v>26.76598844608375</v>
      </c>
      <c r="F64">
        <v>1.3774942874035039</v>
      </c>
      <c r="G64">
        <v>37.892510765444896</v>
      </c>
      <c r="H64">
        <v>2.9804398580631153</v>
      </c>
    </row>
    <row r="65" spans="1:8" x14ac:dyDescent="0.2">
      <c r="A65" t="s">
        <v>9</v>
      </c>
      <c r="B65">
        <v>19.006327137674297</v>
      </c>
      <c r="C65">
        <v>28.407433594022699</v>
      </c>
      <c r="D65">
        <v>0.18990646812008602</v>
      </c>
      <c r="E65">
        <v>26.828580599593248</v>
      </c>
      <c r="F65">
        <v>1.1654742845262482</v>
      </c>
      <c r="G65">
        <v>33.465428737101149</v>
      </c>
      <c r="H65">
        <v>3.9278452644786919</v>
      </c>
    </row>
    <row r="66" spans="1:8" x14ac:dyDescent="0.2">
      <c r="A66" t="s">
        <v>25</v>
      </c>
      <c r="B66">
        <v>18.629896406839215</v>
      </c>
      <c r="C66">
        <v>27.9546894888352</v>
      </c>
      <c r="D66">
        <v>0.59994760333331143</v>
      </c>
      <c r="E66">
        <v>27.9198179878559</v>
      </c>
      <c r="F66">
        <v>0.22864597594991537</v>
      </c>
      <c r="G66">
        <v>36.879808785747251</v>
      </c>
      <c r="H66">
        <v>0.96451008111096748</v>
      </c>
    </row>
    <row r="67" spans="1:8" x14ac:dyDescent="0.2">
      <c r="A67" t="s">
        <v>83</v>
      </c>
      <c r="B67">
        <v>21.266804591352859</v>
      </c>
      <c r="C67">
        <v>28.71092662592255</v>
      </c>
      <c r="D67">
        <v>1.0475198544309243</v>
      </c>
      <c r="E67">
        <v>28.1603453666341</v>
      </c>
      <c r="F67">
        <v>0.48145782085787148</v>
      </c>
      <c r="G67">
        <v>36.423412044557097</v>
      </c>
      <c r="H67">
        <v>5.0580591936076074</v>
      </c>
    </row>
    <row r="68" spans="1:8" x14ac:dyDescent="0.2">
      <c r="A68" t="s">
        <v>24</v>
      </c>
      <c r="B68">
        <v>23.971729341652189</v>
      </c>
      <c r="C68">
        <v>40</v>
      </c>
      <c r="D68">
        <v>0</v>
      </c>
      <c r="E68">
        <v>31.657805256349199</v>
      </c>
      <c r="F68">
        <v>0.22701890428519286</v>
      </c>
      <c r="G68">
        <v>38.248496433416847</v>
      </c>
      <c r="H68">
        <v>2.4770000984067377</v>
      </c>
    </row>
    <row r="69" spans="1:8" x14ac:dyDescent="0.2">
      <c r="A69" t="s">
        <v>23</v>
      </c>
      <c r="B69">
        <v>20.959483947530856</v>
      </c>
      <c r="C69">
        <v>29.39095935286435</v>
      </c>
      <c r="D69">
        <v>1.2739827003764661</v>
      </c>
      <c r="E69">
        <v>26.377874531079001</v>
      </c>
      <c r="F69">
        <v>0.64759411702656644</v>
      </c>
      <c r="G69">
        <v>34.226803714242251</v>
      </c>
      <c r="H69">
        <v>2.6101053791398185</v>
      </c>
    </row>
    <row r="70" spans="1:8" x14ac:dyDescent="0.2">
      <c r="A70" t="s">
        <v>22</v>
      </c>
      <c r="B70">
        <v>22.512738542753546</v>
      </c>
      <c r="C70">
        <v>33.022066146777703</v>
      </c>
      <c r="D70">
        <v>1.6097533516361201E-2</v>
      </c>
      <c r="E70">
        <v>29.98286017006275</v>
      </c>
      <c r="F70">
        <v>0.7297627885963025</v>
      </c>
      <c r="G70">
        <v>40</v>
      </c>
      <c r="H70">
        <v>0</v>
      </c>
    </row>
    <row r="71" spans="1:8" x14ac:dyDescent="0.2">
      <c r="A71" t="s">
        <v>21</v>
      </c>
      <c r="B71">
        <v>20.912844996958629</v>
      </c>
      <c r="C71">
        <v>26.942994183614552</v>
      </c>
      <c r="D71">
        <v>0.21595446169008772</v>
      </c>
      <c r="E71">
        <v>26.155517184961298</v>
      </c>
      <c r="F71">
        <v>0.51662053847850886</v>
      </c>
      <c r="G71">
        <v>26.3601288295167</v>
      </c>
      <c r="H71">
        <v>0.28983177377467734</v>
      </c>
    </row>
    <row r="72" spans="1:8" x14ac:dyDescent="0.2">
      <c r="A72" t="s">
        <v>20</v>
      </c>
      <c r="B72">
        <v>20.14555435177552</v>
      </c>
      <c r="C72">
        <v>32.777241972222001</v>
      </c>
      <c r="D72">
        <v>0.34317998742071271</v>
      </c>
      <c r="E72">
        <v>26.850375241597749</v>
      </c>
      <c r="F72">
        <v>0.41025699344879835</v>
      </c>
      <c r="G72">
        <v>40</v>
      </c>
      <c r="H72">
        <v>0</v>
      </c>
    </row>
    <row r="73" spans="1:8" x14ac:dyDescent="0.2">
      <c r="A73" t="s">
        <v>18</v>
      </c>
      <c r="B73">
        <v>23.462283647599509</v>
      </c>
      <c r="C73">
        <v>36.489506436462349</v>
      </c>
      <c r="D73">
        <v>4.9645876081784017</v>
      </c>
      <c r="E73">
        <v>30.925158430381899</v>
      </c>
      <c r="F73">
        <v>1.154854573024191</v>
      </c>
      <c r="G73">
        <v>40</v>
      </c>
      <c r="H73">
        <v>0</v>
      </c>
    </row>
    <row r="74" spans="1:8" x14ac:dyDescent="0.2">
      <c r="A74">
        <v>507</v>
      </c>
      <c r="B74">
        <v>17.691977814696969</v>
      </c>
      <c r="C74">
        <v>27.218492594386149</v>
      </c>
      <c r="D74">
        <v>1.7054133880199747</v>
      </c>
      <c r="E74">
        <v>32.823676880618748</v>
      </c>
      <c r="F74">
        <v>10.148853483400577</v>
      </c>
      <c r="G74">
        <v>37.495773514339746</v>
      </c>
      <c r="H74">
        <v>3.5415110592746397</v>
      </c>
    </row>
    <row r="75" spans="1:8" x14ac:dyDescent="0.2">
      <c r="A75">
        <v>513</v>
      </c>
      <c r="B75">
        <v>18.324513948418378</v>
      </c>
      <c r="C75">
        <v>34.108941587510301</v>
      </c>
      <c r="D75">
        <v>2.1041214046904759</v>
      </c>
      <c r="E75">
        <v>27.713099099157851</v>
      </c>
      <c r="F75">
        <v>0.31763560658682938</v>
      </c>
      <c r="G75">
        <v>40</v>
      </c>
      <c r="H75">
        <v>0</v>
      </c>
    </row>
    <row r="76" spans="1:8" x14ac:dyDescent="0.2">
      <c r="A76" t="s">
        <v>16</v>
      </c>
      <c r="B76">
        <v>29.261496920585707</v>
      </c>
      <c r="C76">
        <v>40</v>
      </c>
      <c r="D76">
        <v>0</v>
      </c>
      <c r="E76">
        <v>38.939101675619696</v>
      </c>
      <c r="F76">
        <v>1.5003367986375118</v>
      </c>
      <c r="G76">
        <v>35.720726180304098</v>
      </c>
      <c r="H76">
        <v>6.0518070729220907</v>
      </c>
    </row>
    <row r="77" spans="1:8" x14ac:dyDescent="0.2">
      <c r="A77" t="s">
        <v>14</v>
      </c>
      <c r="B77">
        <v>17.390923489176355</v>
      </c>
      <c r="C77">
        <v>25.452095163726749</v>
      </c>
      <c r="D77">
        <v>0.46866316244663647</v>
      </c>
      <c r="E77">
        <v>25.282117204823848</v>
      </c>
      <c r="F77">
        <v>1.9529834735253777E-2</v>
      </c>
      <c r="G77">
        <v>31.306668290960651</v>
      </c>
      <c r="H77">
        <v>2.0856920657459677</v>
      </c>
    </row>
    <row r="78" spans="1:8" x14ac:dyDescent="0.2">
      <c r="A78" t="s">
        <v>13</v>
      </c>
      <c r="B78">
        <v>19.681166576000511</v>
      </c>
      <c r="C78">
        <v>30.884946140447099</v>
      </c>
      <c r="D78">
        <v>0.54628133477649643</v>
      </c>
      <c r="E78">
        <v>25.938171198730501</v>
      </c>
      <c r="F78">
        <v>0.27684116563543004</v>
      </c>
      <c r="G78">
        <v>40</v>
      </c>
      <c r="H78">
        <v>0</v>
      </c>
    </row>
    <row r="79" spans="1:8" x14ac:dyDescent="0.2">
      <c r="A79" t="s">
        <v>12</v>
      </c>
      <c r="B79">
        <v>25.352931534836468</v>
      </c>
      <c r="C79">
        <v>31.387940516657149</v>
      </c>
      <c r="D79">
        <v>0.38438948682227786</v>
      </c>
      <c r="E79">
        <v>34.260183101679651</v>
      </c>
      <c r="F79">
        <v>1.5877121300015717</v>
      </c>
      <c r="G79">
        <v>36.548935944889948</v>
      </c>
      <c r="H79">
        <v>4.8805415913549215</v>
      </c>
    </row>
    <row r="80" spans="1:8" x14ac:dyDescent="0.2">
      <c r="A80" t="s">
        <v>11</v>
      </c>
      <c r="B80">
        <v>25.562029503532532</v>
      </c>
      <c r="C80">
        <v>33.452937405958103</v>
      </c>
      <c r="D80" t="e">
        <v>#DIV/0!</v>
      </c>
      <c r="E80">
        <v>30.8307809427546</v>
      </c>
      <c r="F80">
        <v>0.14930543253430889</v>
      </c>
      <c r="G80">
        <v>35.445510295044699</v>
      </c>
      <c r="H80">
        <v>6.4410211104364521</v>
      </c>
    </row>
    <row r="81" spans="1:8" x14ac:dyDescent="0.2">
      <c r="A81" t="s">
        <v>8</v>
      </c>
      <c r="B81">
        <v>28.961896583820895</v>
      </c>
      <c r="C81">
        <v>34.594388671809853</v>
      </c>
      <c r="D81">
        <v>2.7938456843795492</v>
      </c>
      <c r="E81">
        <v>35.969958089135652</v>
      </c>
      <c r="F81">
        <v>5.699339927276351</v>
      </c>
      <c r="G81">
        <v>40</v>
      </c>
      <c r="H81">
        <v>0</v>
      </c>
    </row>
    <row r="82" spans="1:8" x14ac:dyDescent="0.2">
      <c r="A82" t="s">
        <v>7</v>
      </c>
      <c r="B82">
        <v>19.297840864994466</v>
      </c>
      <c r="C82">
        <v>28.103665858431299</v>
      </c>
      <c r="D82">
        <v>0.95562085434990596</v>
      </c>
      <c r="E82">
        <v>26.584413045017001</v>
      </c>
      <c r="F82">
        <v>0.49019919415431784</v>
      </c>
      <c r="G82">
        <v>34.849977719690848</v>
      </c>
      <c r="H82">
        <v>0.21768727176135022</v>
      </c>
    </row>
    <row r="83" spans="1:8" x14ac:dyDescent="0.2">
      <c r="A83" t="s">
        <v>5</v>
      </c>
      <c r="B83">
        <v>22.606580543152205</v>
      </c>
      <c r="C83">
        <v>32.126749313583247</v>
      </c>
      <c r="D83">
        <v>0.88131076143737819</v>
      </c>
      <c r="E83">
        <v>30.9922547004909</v>
      </c>
      <c r="F83">
        <v>2.5108525967012425</v>
      </c>
      <c r="G83">
        <v>40</v>
      </c>
      <c r="H83">
        <v>0</v>
      </c>
    </row>
    <row r="84" spans="1:8" x14ac:dyDescent="0.2">
      <c r="A84" t="s">
        <v>84</v>
      </c>
      <c r="B84">
        <v>18.056930399541354</v>
      </c>
      <c r="C84">
        <v>24.675636388307201</v>
      </c>
      <c r="D84">
        <v>0.192326692384133</v>
      </c>
      <c r="E84">
        <v>25.22580886526525</v>
      </c>
      <c r="F84">
        <v>2.0227790375106101</v>
      </c>
      <c r="G84">
        <v>38.692967907031601</v>
      </c>
      <c r="H84">
        <v>1.8484225123328015</v>
      </c>
    </row>
    <row r="85" spans="1:8" x14ac:dyDescent="0.2">
      <c r="A85">
        <v>681</v>
      </c>
      <c r="B85">
        <v>19.394910833372638</v>
      </c>
      <c r="C85">
        <v>28.282092983633</v>
      </c>
      <c r="D85" t="e">
        <v>#DIV/0!</v>
      </c>
      <c r="E85">
        <v>33.40805976453575</v>
      </c>
      <c r="F85">
        <v>9.3224112833464403</v>
      </c>
      <c r="G85">
        <v>40</v>
      </c>
      <c r="H85">
        <v>0</v>
      </c>
    </row>
    <row r="86" spans="1:8" x14ac:dyDescent="0.2">
      <c r="A86">
        <v>947</v>
      </c>
      <c r="B86">
        <v>29.007315368920779</v>
      </c>
      <c r="C86">
        <v>34.525758229613253</v>
      </c>
      <c r="D86">
        <v>2.6563758981692027</v>
      </c>
      <c r="E86">
        <v>40</v>
      </c>
      <c r="F86">
        <v>0</v>
      </c>
      <c r="G86">
        <v>40</v>
      </c>
      <c r="H86">
        <v>0</v>
      </c>
    </row>
    <row r="87" spans="1:8" x14ac:dyDescent="0.2">
      <c r="A87" t="s">
        <v>2</v>
      </c>
      <c r="B87">
        <v>19.793094491437078</v>
      </c>
      <c r="C87">
        <v>30.058636009237702</v>
      </c>
      <c r="D87">
        <v>0.77229191645473938</v>
      </c>
      <c r="E87">
        <v>27.542095593720951</v>
      </c>
      <c r="F87">
        <v>0.89930322932228757</v>
      </c>
      <c r="G87">
        <v>37.621210656733751</v>
      </c>
      <c r="H87">
        <v>0.33788518069807572</v>
      </c>
    </row>
    <row r="88" spans="1:8" x14ac:dyDescent="0.2">
      <c r="A88" t="s">
        <v>85</v>
      </c>
      <c r="B88">
        <v>22.95252385575532</v>
      </c>
      <c r="C88">
        <v>23.5206223432298</v>
      </c>
      <c r="D88">
        <v>2.6659285170998259E-2</v>
      </c>
      <c r="E88">
        <v>19.969820976366449</v>
      </c>
      <c r="F88">
        <v>2.5954006967736545E-2</v>
      </c>
      <c r="G88">
        <v>20.196687471598551</v>
      </c>
      <c r="H88">
        <v>0.78488974942078982</v>
      </c>
    </row>
    <row r="89" spans="1:8" x14ac:dyDescent="0.2">
      <c r="A89" t="s">
        <v>86</v>
      </c>
      <c r="B89">
        <v>36.199810856129822</v>
      </c>
      <c r="C89">
        <v>35.479680308404454</v>
      </c>
      <c r="D89">
        <v>1.0370536087319611</v>
      </c>
      <c r="E89">
        <v>38.68932392885764</v>
      </c>
      <c r="F89">
        <v>1.1360867808354211</v>
      </c>
      <c r="G89">
        <v>37.823953366042964</v>
      </c>
      <c r="H89">
        <v>1.9775616433460008</v>
      </c>
    </row>
  </sheetData>
  <sortState ref="A2:M94">
    <sortCondition ref="A2:A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>
      <pane ySplit="1" topLeftCell="A2" activePane="bottomLeft" state="frozen"/>
      <selection pane="bottomLeft" activeCell="R113" sqref="R113"/>
    </sheetView>
  </sheetViews>
  <sheetFormatPr baseColWidth="10" defaultColWidth="8.83203125" defaultRowHeight="15" x14ac:dyDescent="0.2"/>
  <cols>
    <col min="1" max="1" width="9" style="1" customWidth="1"/>
    <col min="13" max="13" width="9.5" bestFit="1" customWidth="1"/>
    <col min="16" max="16" width="9" customWidth="1"/>
  </cols>
  <sheetData>
    <row r="1" spans="1:19" ht="16" thickBot="1" x14ac:dyDescent="0.25">
      <c r="A1" s="16" t="s">
        <v>81</v>
      </c>
      <c r="B1" s="15" t="s">
        <v>80</v>
      </c>
      <c r="C1" s="15" t="s">
        <v>79</v>
      </c>
      <c r="D1" s="15" t="s">
        <v>110</v>
      </c>
      <c r="E1" s="15" t="s">
        <v>111</v>
      </c>
      <c r="F1" s="15" t="s">
        <v>112</v>
      </c>
      <c r="G1" s="15" t="s">
        <v>98</v>
      </c>
      <c r="H1" s="15" t="s">
        <v>113</v>
      </c>
      <c r="I1" s="15" t="s">
        <v>114</v>
      </c>
      <c r="J1" s="15" t="s">
        <v>99</v>
      </c>
      <c r="K1" s="15" t="s">
        <v>109</v>
      </c>
      <c r="L1" s="15" t="s">
        <v>108</v>
      </c>
      <c r="M1" s="15" t="s">
        <v>100</v>
      </c>
      <c r="N1" s="15" t="s">
        <v>105</v>
      </c>
      <c r="O1" s="15" t="s">
        <v>106</v>
      </c>
      <c r="P1" s="15" t="s">
        <v>107</v>
      </c>
      <c r="Q1" s="15" t="s">
        <v>115</v>
      </c>
      <c r="R1" s="15" t="s">
        <v>116</v>
      </c>
      <c r="S1" s="15" t="s">
        <v>117</v>
      </c>
    </row>
    <row r="2" spans="1:19" ht="16" thickBot="1" x14ac:dyDescent="0.25">
      <c r="A2" s="14" t="s">
        <v>76</v>
      </c>
      <c r="B2" s="2" t="s">
        <v>17</v>
      </c>
      <c r="C2" s="2" t="s">
        <v>0</v>
      </c>
      <c r="D2">
        <v>22.296019315956478</v>
      </c>
      <c r="E2">
        <v>29.6305185856477</v>
      </c>
      <c r="F2">
        <v>0.92693617861173139</v>
      </c>
      <c r="G2" s="17">
        <f>IF(E2="NA", "NA", E2-D2)</f>
        <v>7.3344992696912215</v>
      </c>
      <c r="H2">
        <v>30.996053171449248</v>
      </c>
      <c r="I2">
        <v>0.1190563885967599</v>
      </c>
      <c r="J2" s="17">
        <f>IF(H2="NA","NA",H2-D2)</f>
        <v>8.7000338554927694</v>
      </c>
      <c r="K2">
        <v>36.590069565821999</v>
      </c>
      <c r="L2">
        <v>4.8223698667633057</v>
      </c>
      <c r="M2" s="17">
        <f>IF(K2="NA","NA",K2-D2)</f>
        <v>14.294050249865521</v>
      </c>
      <c r="N2" s="17">
        <f>IF(G2="NA", "NA",G2-AVERAGE(G$2:G$19))</f>
        <v>-1.2965863644497304</v>
      </c>
      <c r="O2" s="17">
        <f>IF(J2="NA", "NA",J2-AVERAGE(J$2:J$19))</f>
        <v>1.3550299095872091</v>
      </c>
      <c r="P2" s="17">
        <f>IF(M2="NA", "NA",M2-AVERAGE(M$2:M$19))</f>
        <v>-0.44049469168972699</v>
      </c>
      <c r="Q2">
        <f>IF(N2="NA", "NA",2^-(N2))</f>
        <v>2.4564695647535046</v>
      </c>
      <c r="R2">
        <f>IF(O2="NA", "NA",2^-(O2))</f>
        <v>0.39092671688686809</v>
      </c>
      <c r="S2">
        <f>IF(P2="NA", "NA",2^-(P2))</f>
        <v>1.3570695788968337</v>
      </c>
    </row>
    <row r="3" spans="1:19" ht="16" thickBot="1" x14ac:dyDescent="0.25">
      <c r="A3" s="13" t="s">
        <v>75</v>
      </c>
      <c r="B3" s="2" t="s">
        <v>17</v>
      </c>
      <c r="C3" s="2" t="s">
        <v>0</v>
      </c>
      <c r="D3">
        <v>20.156830369537804</v>
      </c>
      <c r="E3">
        <v>28.15434132649245</v>
      </c>
      <c r="F3">
        <v>0.93601493165208238</v>
      </c>
      <c r="G3" s="17">
        <f t="shared" ref="G3:G66" si="0">IF(E3="NA", "NA", E3-D3)</f>
        <v>7.9975109569546454</v>
      </c>
      <c r="H3">
        <v>26.22369142047225</v>
      </c>
      <c r="I3">
        <v>0.52182968689138376</v>
      </c>
      <c r="J3" s="17">
        <f t="shared" ref="J3:J66" si="1">IF(H3="NA","NA",H3-D3)</f>
        <v>6.0668610509344454</v>
      </c>
      <c r="K3">
        <v>37.509519960818054</v>
      </c>
      <c r="L3">
        <v>3.5220706482305908</v>
      </c>
      <c r="M3" s="17">
        <f t="shared" ref="M3:M66" si="2">IF(K3="NA","NA",K3-D3)</f>
        <v>17.352689591280249</v>
      </c>
      <c r="N3" s="17">
        <f t="shared" ref="N3:N66" si="3">IF(G3="NA", "NA",G3-AVERAGE(G$2:G$19))</f>
        <v>-0.63357467718630645</v>
      </c>
      <c r="O3" s="17">
        <f t="shared" ref="O3:O66" si="4">IF(J3="NA", "NA",J3-AVERAGE(J$2:J$19))</f>
        <v>-1.2781428949711149</v>
      </c>
      <c r="P3" s="17">
        <f t="shared" ref="P3:P66" si="5">IF(M3="NA", "NA",M3-AVERAGE(M$2:M$19))</f>
        <v>2.6181446497250018</v>
      </c>
      <c r="Q3">
        <f t="shared" ref="Q3:Q66" si="6">IF(N3="NA", "NA",2^-(N3))</f>
        <v>1.5514042696002119</v>
      </c>
      <c r="R3">
        <f t="shared" ref="R3:R66" si="7">IF(O3="NA", "NA",2^-(O3))</f>
        <v>2.4252658421308215</v>
      </c>
      <c r="S3">
        <f t="shared" ref="S3:S66" si="8">IF(P3="NA", "NA",2^-(P3))</f>
        <v>0.16287706221938328</v>
      </c>
    </row>
    <row r="4" spans="1:19" ht="16" thickBot="1" x14ac:dyDescent="0.25">
      <c r="A4" s="13" t="s">
        <v>49</v>
      </c>
      <c r="B4" s="2" t="s">
        <v>17</v>
      </c>
      <c r="C4" s="2" t="s">
        <v>0</v>
      </c>
      <c r="D4">
        <v>20.222555474494843</v>
      </c>
      <c r="E4">
        <v>30.332489873455302</v>
      </c>
      <c r="F4">
        <v>1.135021083316079</v>
      </c>
      <c r="G4" s="17">
        <f t="shared" si="0"/>
        <v>10.109934398960458</v>
      </c>
      <c r="H4">
        <v>27.04660689993775</v>
      </c>
      <c r="I4">
        <v>0.81574989583853597</v>
      </c>
      <c r="J4" s="17">
        <f t="shared" si="1"/>
        <v>6.8240514254429065</v>
      </c>
      <c r="K4">
        <v>37.996320720456154</v>
      </c>
      <c r="L4">
        <v>2.8336304117768636</v>
      </c>
      <c r="M4" s="17">
        <f t="shared" si="2"/>
        <v>17.773765245961311</v>
      </c>
      <c r="N4" s="17">
        <f t="shared" si="3"/>
        <v>1.4788487648195066</v>
      </c>
      <c r="O4" s="17">
        <f t="shared" si="4"/>
        <v>-0.52095252046265372</v>
      </c>
      <c r="P4" s="17">
        <f t="shared" si="5"/>
        <v>3.0392203044060633</v>
      </c>
      <c r="Q4">
        <f t="shared" si="6"/>
        <v>0.3587749914309975</v>
      </c>
      <c r="R4">
        <f t="shared" si="7"/>
        <v>1.43490231075343</v>
      </c>
      <c r="S4">
        <f t="shared" si="8"/>
        <v>0.12164759435282428</v>
      </c>
    </row>
    <row r="5" spans="1:19" ht="16" thickBot="1" x14ac:dyDescent="0.25">
      <c r="A5" s="13" t="s">
        <v>42</v>
      </c>
      <c r="B5" s="2" t="s">
        <v>17</v>
      </c>
      <c r="C5" s="2" t="s">
        <v>0</v>
      </c>
      <c r="D5">
        <v>17.147414108404959</v>
      </c>
      <c r="E5">
        <v>25.487780848869349</v>
      </c>
      <c r="F5">
        <v>0.92547795356724893</v>
      </c>
      <c r="G5" s="17">
        <f t="shared" si="0"/>
        <v>8.3403667404643897</v>
      </c>
      <c r="H5">
        <v>24.485735581431051</v>
      </c>
      <c r="I5">
        <v>0.40035198252279874</v>
      </c>
      <c r="J5" s="17">
        <f t="shared" si="1"/>
        <v>7.3383214730260917</v>
      </c>
      <c r="K5">
        <v>28.576515714628997</v>
      </c>
      <c r="L5">
        <v>4.6548969122143724</v>
      </c>
      <c r="M5" s="17">
        <f t="shared" si="2"/>
        <v>11.429101606224037</v>
      </c>
      <c r="N5" s="17">
        <f t="shared" si="3"/>
        <v>-0.29071889367656212</v>
      </c>
      <c r="O5" s="17">
        <f t="shared" si="4"/>
        <v>-6.6824728794685484E-3</v>
      </c>
      <c r="P5" s="17">
        <f t="shared" si="5"/>
        <v>-3.3054433353312103</v>
      </c>
      <c r="Q5">
        <f t="shared" si="6"/>
        <v>1.2232496700899105</v>
      </c>
      <c r="R5">
        <f t="shared" si="7"/>
        <v>1.0046426812389604</v>
      </c>
      <c r="S5">
        <f t="shared" si="8"/>
        <v>9.8863866836303718</v>
      </c>
    </row>
    <row r="6" spans="1:19" ht="16" thickBot="1" x14ac:dyDescent="0.25">
      <c r="A6" s="12" t="s">
        <v>39</v>
      </c>
      <c r="B6" s="2" t="s">
        <v>17</v>
      </c>
      <c r="C6" s="2" t="s">
        <v>0</v>
      </c>
      <c r="D6">
        <v>22.232941164180581</v>
      </c>
      <c r="E6">
        <v>31.587622632272598</v>
      </c>
      <c r="F6" t="e">
        <v>#DIV/0!</v>
      </c>
      <c r="G6" s="17">
        <f t="shared" si="0"/>
        <v>9.3546814680920178</v>
      </c>
      <c r="H6">
        <v>34.9098729358901</v>
      </c>
      <c r="I6">
        <v>4.0944617292194927</v>
      </c>
      <c r="J6" s="17">
        <f t="shared" si="1"/>
        <v>12.676931771709519</v>
      </c>
      <c r="K6" t="s">
        <v>104</v>
      </c>
      <c r="L6">
        <v>0</v>
      </c>
      <c r="M6" s="17" t="str">
        <f t="shared" si="2"/>
        <v>NA</v>
      </c>
      <c r="N6" s="17">
        <f t="shared" si="3"/>
        <v>0.72359583395106597</v>
      </c>
      <c r="O6" s="17">
        <f t="shared" si="4"/>
        <v>5.3319278258039589</v>
      </c>
      <c r="P6" s="17" t="str">
        <f t="shared" si="5"/>
        <v>NA</v>
      </c>
      <c r="Q6">
        <f t="shared" si="6"/>
        <v>0.6055861710946393</v>
      </c>
      <c r="R6">
        <f t="shared" si="7"/>
        <v>2.4827317016577664E-2</v>
      </c>
      <c r="S6" t="str">
        <f t="shared" si="8"/>
        <v>NA</v>
      </c>
    </row>
    <row r="7" spans="1:19" ht="16" thickBot="1" x14ac:dyDescent="0.25">
      <c r="A7" s="23">
        <v>409</v>
      </c>
      <c r="B7" s="2" t="s">
        <v>17</v>
      </c>
      <c r="C7" s="2" t="s">
        <v>0</v>
      </c>
      <c r="D7">
        <v>23.564428894879679</v>
      </c>
      <c r="E7">
        <v>32.973794021817554</v>
      </c>
      <c r="F7">
        <v>9.9027737451826706E-2</v>
      </c>
      <c r="G7" s="17">
        <f t="shared" si="0"/>
        <v>9.4093651269378746</v>
      </c>
      <c r="H7">
        <v>30.131961121021448</v>
      </c>
      <c r="I7">
        <v>0.69550167143625019</v>
      </c>
      <c r="J7" s="17">
        <f t="shared" si="1"/>
        <v>6.5675322261417683</v>
      </c>
      <c r="K7">
        <v>38.920379449605498</v>
      </c>
      <c r="L7">
        <v>1.5268140245846098</v>
      </c>
      <c r="M7" s="17">
        <f t="shared" si="2"/>
        <v>15.355950554725819</v>
      </c>
      <c r="N7" s="17">
        <f t="shared" si="3"/>
        <v>0.77827949279692277</v>
      </c>
      <c r="O7" s="17">
        <f t="shared" si="4"/>
        <v>-0.77747171976379192</v>
      </c>
      <c r="P7" s="17">
        <f t="shared" si="5"/>
        <v>0.62140561317057141</v>
      </c>
      <c r="Q7">
        <f t="shared" si="6"/>
        <v>0.58306171761294678</v>
      </c>
      <c r="R7">
        <f t="shared" si="7"/>
        <v>1.7141242872352331</v>
      </c>
      <c r="S7">
        <f t="shared" si="8"/>
        <v>0.65003728984004583</v>
      </c>
    </row>
    <row r="8" spans="1:19" ht="16" thickBot="1" x14ac:dyDescent="0.25">
      <c r="A8" s="12" t="s">
        <v>34</v>
      </c>
      <c r="B8" s="2" t="s">
        <v>17</v>
      </c>
      <c r="C8" s="2" t="s">
        <v>0</v>
      </c>
      <c r="D8">
        <v>21.487726646503589</v>
      </c>
      <c r="E8">
        <v>31.094550927976201</v>
      </c>
      <c r="F8">
        <v>0.77044779352692172</v>
      </c>
      <c r="G8" s="17">
        <f t="shared" si="0"/>
        <v>9.6068242814726119</v>
      </c>
      <c r="H8">
        <v>27.695561533227497</v>
      </c>
      <c r="I8">
        <v>0.12275314546842254</v>
      </c>
      <c r="J8" s="17">
        <f t="shared" si="1"/>
        <v>6.2078348867239086</v>
      </c>
      <c r="K8">
        <v>33.029045643670045</v>
      </c>
      <c r="L8">
        <v>3.1009051743063147</v>
      </c>
      <c r="M8" s="17">
        <f t="shared" si="2"/>
        <v>11.541318997166456</v>
      </c>
      <c r="N8" s="17">
        <f t="shared" si="3"/>
        <v>0.97573864733166005</v>
      </c>
      <c r="O8" s="17">
        <f t="shared" si="4"/>
        <v>-1.1371690591816517</v>
      </c>
      <c r="P8" s="17">
        <f t="shared" si="5"/>
        <v>-3.1932259443887911</v>
      </c>
      <c r="Q8">
        <f t="shared" si="6"/>
        <v>0.50847944233629183</v>
      </c>
      <c r="R8">
        <f t="shared" si="7"/>
        <v>2.1994900261372075</v>
      </c>
      <c r="S8">
        <f t="shared" si="8"/>
        <v>9.146539035467919</v>
      </c>
    </row>
    <row r="9" spans="1:19" ht="16" thickBot="1" x14ac:dyDescent="0.25">
      <c r="A9" s="13" t="s">
        <v>18</v>
      </c>
      <c r="B9" s="2" t="s">
        <v>17</v>
      </c>
      <c r="C9" s="2" t="s">
        <v>0</v>
      </c>
      <c r="D9">
        <v>23.462283647599509</v>
      </c>
      <c r="E9">
        <v>36.489506436462349</v>
      </c>
      <c r="F9">
        <v>4.9645876081784017</v>
      </c>
      <c r="G9" s="17">
        <f t="shared" si="0"/>
        <v>13.02722278886284</v>
      </c>
      <c r="H9">
        <v>30.925158430381899</v>
      </c>
      <c r="I9">
        <v>1.154854573024191</v>
      </c>
      <c r="J9" s="17">
        <f t="shared" si="1"/>
        <v>7.4628747827823894</v>
      </c>
      <c r="K9" t="s">
        <v>104</v>
      </c>
      <c r="L9">
        <v>0</v>
      </c>
      <c r="M9" s="17" t="str">
        <f t="shared" si="2"/>
        <v>NA</v>
      </c>
      <c r="N9" s="17">
        <f t="shared" si="3"/>
        <v>4.3961371547218882</v>
      </c>
      <c r="O9" s="17">
        <f t="shared" si="4"/>
        <v>0.11787083687682909</v>
      </c>
      <c r="P9" s="17" t="str">
        <f t="shared" si="5"/>
        <v>NA</v>
      </c>
      <c r="Q9">
        <f t="shared" si="6"/>
        <v>4.7493136451008784E-2</v>
      </c>
      <c r="R9">
        <f t="shared" si="7"/>
        <v>0.92154668770928172</v>
      </c>
      <c r="S9" t="str">
        <f t="shared" si="8"/>
        <v>NA</v>
      </c>
    </row>
    <row r="10" spans="1:19" ht="16" thickBot="1" x14ac:dyDescent="0.25">
      <c r="A10" s="13" t="s">
        <v>74</v>
      </c>
      <c r="B10" s="2" t="s">
        <v>17</v>
      </c>
      <c r="C10" s="2" t="s">
        <v>3</v>
      </c>
      <c r="D10">
        <v>18.520121897442571</v>
      </c>
      <c r="E10">
        <v>27.078059841737698</v>
      </c>
      <c r="F10">
        <v>0.80803741293220832</v>
      </c>
      <c r="G10" s="17">
        <f t="shared" si="0"/>
        <v>8.5579379442951264</v>
      </c>
      <c r="H10">
        <v>25.359523919625151</v>
      </c>
      <c r="I10">
        <v>0.20990055980511757</v>
      </c>
      <c r="J10" s="17">
        <f t="shared" si="1"/>
        <v>6.8394020221825791</v>
      </c>
      <c r="K10">
        <v>27.56827952014255</v>
      </c>
      <c r="L10">
        <v>4.9264031004375921</v>
      </c>
      <c r="M10" s="17">
        <f t="shared" si="2"/>
        <v>9.0481576226999785</v>
      </c>
      <c r="N10" s="17">
        <f t="shared" si="3"/>
        <v>-7.3147689845825425E-2</v>
      </c>
      <c r="O10" s="17">
        <f t="shared" si="4"/>
        <v>-0.50560192372298118</v>
      </c>
      <c r="P10" s="17">
        <f t="shared" si="5"/>
        <v>-5.6863873188552692</v>
      </c>
      <c r="Q10">
        <f t="shared" si="6"/>
        <v>1.0520094687428121</v>
      </c>
      <c r="R10">
        <f t="shared" si="7"/>
        <v>1.4197155688376639</v>
      </c>
      <c r="S10">
        <f t="shared" si="8"/>
        <v>51.495958951835973</v>
      </c>
    </row>
    <row r="11" spans="1:19" ht="16" thickBot="1" x14ac:dyDescent="0.25">
      <c r="A11" s="13" t="s">
        <v>73</v>
      </c>
      <c r="B11" s="2" t="s">
        <v>17</v>
      </c>
      <c r="C11" s="2" t="s">
        <v>3</v>
      </c>
      <c r="D11">
        <v>22.148936567568558</v>
      </c>
      <c r="E11">
        <v>31.458236517892303</v>
      </c>
      <c r="F11">
        <v>0.37249137190315357</v>
      </c>
      <c r="G11" s="17">
        <f t="shared" si="0"/>
        <v>9.3092999503237444</v>
      </c>
      <c r="H11">
        <v>29.206372720928847</v>
      </c>
      <c r="I11">
        <v>0.39325786224992831</v>
      </c>
      <c r="J11" s="17">
        <f t="shared" si="1"/>
        <v>7.057436153360289</v>
      </c>
      <c r="K11">
        <v>34.491718968632554</v>
      </c>
      <c r="L11">
        <v>3.4324915899583552</v>
      </c>
      <c r="M11" s="17">
        <f t="shared" si="2"/>
        <v>12.342782401063996</v>
      </c>
      <c r="N11" s="17">
        <f t="shared" si="3"/>
        <v>0.67821431618279249</v>
      </c>
      <c r="O11" s="17">
        <f t="shared" si="4"/>
        <v>-0.28756779254527132</v>
      </c>
      <c r="P11" s="17">
        <f t="shared" si="5"/>
        <v>-2.3917625404912517</v>
      </c>
      <c r="Q11">
        <f t="shared" si="6"/>
        <v>0.62493830815005891</v>
      </c>
      <c r="R11">
        <f t="shared" si="7"/>
        <v>1.2205807921723295</v>
      </c>
      <c r="S11">
        <f t="shared" si="8"/>
        <v>5.2479811590243139</v>
      </c>
    </row>
    <row r="12" spans="1:19" ht="16" thickBot="1" x14ac:dyDescent="0.25">
      <c r="A12" s="12" t="s">
        <v>62</v>
      </c>
      <c r="B12" s="2" t="s">
        <v>17</v>
      </c>
      <c r="C12" s="2" t="s">
        <v>3</v>
      </c>
      <c r="D12">
        <v>20.021388580764114</v>
      </c>
      <c r="E12">
        <v>26.1412180233119</v>
      </c>
      <c r="F12">
        <v>0.84084219474872246</v>
      </c>
      <c r="G12" s="17">
        <f t="shared" si="0"/>
        <v>6.1198294425477862</v>
      </c>
      <c r="H12">
        <v>26.8443304463737</v>
      </c>
      <c r="I12">
        <v>0.36602713217244204</v>
      </c>
      <c r="J12" s="17">
        <f t="shared" si="1"/>
        <v>6.8229418656095859</v>
      </c>
      <c r="K12">
        <v>32.806987772443051</v>
      </c>
      <c r="L12">
        <v>0.53081368981190091</v>
      </c>
      <c r="M12" s="17">
        <f t="shared" si="2"/>
        <v>12.785599191678937</v>
      </c>
      <c r="N12" s="17">
        <f t="shared" si="3"/>
        <v>-2.5112561915931657</v>
      </c>
      <c r="O12" s="17">
        <f t="shared" si="4"/>
        <v>-0.52206208029597434</v>
      </c>
      <c r="P12" s="17">
        <f t="shared" si="5"/>
        <v>-1.9489457498763105</v>
      </c>
      <c r="Q12">
        <f t="shared" si="6"/>
        <v>5.7011627705316856</v>
      </c>
      <c r="R12">
        <f t="shared" si="7"/>
        <v>1.4360063017682638</v>
      </c>
      <c r="S12">
        <f t="shared" si="8"/>
        <v>3.860922913236418</v>
      </c>
    </row>
    <row r="13" spans="1:19" x14ac:dyDescent="0.2">
      <c r="A13" s="11" t="s">
        <v>48</v>
      </c>
      <c r="B13" s="2" t="s">
        <v>17</v>
      </c>
      <c r="C13" s="2" t="s">
        <v>3</v>
      </c>
      <c r="D13">
        <v>23.380587681703549</v>
      </c>
      <c r="E13">
        <v>32.681038946665751</v>
      </c>
      <c r="F13">
        <v>2.6733510870373673</v>
      </c>
      <c r="G13" s="17">
        <f t="shared" si="0"/>
        <v>9.3004512649622022</v>
      </c>
      <c r="H13">
        <v>32.070117844283551</v>
      </c>
      <c r="I13">
        <v>1.7396540208155915</v>
      </c>
      <c r="J13" s="17">
        <f t="shared" si="1"/>
        <v>8.6895301625800023</v>
      </c>
      <c r="K13" t="s">
        <v>104</v>
      </c>
      <c r="L13">
        <v>0</v>
      </c>
      <c r="M13" s="17" t="str">
        <f t="shared" si="2"/>
        <v>NA</v>
      </c>
      <c r="N13" s="17">
        <f t="shared" si="3"/>
        <v>0.66936563082125033</v>
      </c>
      <c r="O13" s="17">
        <f t="shared" si="4"/>
        <v>1.3445262166744421</v>
      </c>
      <c r="P13" s="17" t="str">
        <f t="shared" si="5"/>
        <v>NA</v>
      </c>
      <c r="Q13">
        <f t="shared" si="6"/>
        <v>0.62878310946392402</v>
      </c>
      <c r="R13">
        <f t="shared" si="7"/>
        <v>0.39378328610451574</v>
      </c>
      <c r="S13" t="str">
        <f t="shared" si="8"/>
        <v>NA</v>
      </c>
    </row>
    <row r="14" spans="1:19" x14ac:dyDescent="0.2">
      <c r="A14" s="19" t="s">
        <v>37</v>
      </c>
      <c r="B14" s="2" t="s">
        <v>17</v>
      </c>
      <c r="C14" s="2" t="s">
        <v>3</v>
      </c>
      <c r="D14">
        <v>29.142186283528297</v>
      </c>
      <c r="E14">
        <v>37.941031531923201</v>
      </c>
      <c r="F14" t="e">
        <v>#DIV/0!</v>
      </c>
      <c r="G14" s="17">
        <f t="shared" si="0"/>
        <v>8.7988452483949047</v>
      </c>
      <c r="H14">
        <v>32.958224757205599</v>
      </c>
      <c r="I14">
        <v>0.39051201185871359</v>
      </c>
      <c r="J14" s="17">
        <f t="shared" si="1"/>
        <v>3.8160384736773025</v>
      </c>
      <c r="K14" t="s">
        <v>104</v>
      </c>
      <c r="L14">
        <v>0</v>
      </c>
      <c r="M14" s="17" t="str">
        <f t="shared" si="2"/>
        <v>NA</v>
      </c>
      <c r="N14" s="17">
        <f t="shared" si="3"/>
        <v>0.1677596142539528</v>
      </c>
      <c r="O14" s="17">
        <f t="shared" si="4"/>
        <v>-3.5289654722282577</v>
      </c>
      <c r="P14" s="17" t="str">
        <f t="shared" si="5"/>
        <v>NA</v>
      </c>
      <c r="Q14">
        <f t="shared" si="6"/>
        <v>0.89022405243258995</v>
      </c>
      <c r="R14">
        <f t="shared" si="7"/>
        <v>11.543153231290512</v>
      </c>
      <c r="S14" t="str">
        <f t="shared" si="8"/>
        <v>NA</v>
      </c>
    </row>
    <row r="15" spans="1:19" x14ac:dyDescent="0.2">
      <c r="A15" s="20">
        <v>408</v>
      </c>
      <c r="B15" s="2" t="s">
        <v>17</v>
      </c>
      <c r="C15" s="2" t="s">
        <v>3</v>
      </c>
      <c r="D15">
        <v>31.89459757440796</v>
      </c>
      <c r="E15">
        <v>33.558082459456799</v>
      </c>
      <c r="F15" t="e">
        <v>#DIV/0!</v>
      </c>
      <c r="G15" s="17">
        <f t="shared" si="0"/>
        <v>1.6634848850488382</v>
      </c>
      <c r="H15" t="s">
        <v>104</v>
      </c>
      <c r="I15">
        <v>0</v>
      </c>
      <c r="J15" s="17" t="str">
        <f t="shared" si="1"/>
        <v>NA</v>
      </c>
      <c r="K15" t="s">
        <v>104</v>
      </c>
      <c r="L15">
        <v>0</v>
      </c>
      <c r="M15" s="17" t="str">
        <f t="shared" si="2"/>
        <v>NA</v>
      </c>
      <c r="N15" s="17">
        <f t="shared" si="3"/>
        <v>-6.9676007490921137</v>
      </c>
      <c r="O15" s="17" t="str">
        <f t="shared" si="4"/>
        <v>NA</v>
      </c>
      <c r="P15" s="17" t="str">
        <f t="shared" si="5"/>
        <v>NA</v>
      </c>
      <c r="Q15">
        <f t="shared" si="6"/>
        <v>125.15748377109053</v>
      </c>
      <c r="R15" t="str">
        <f t="shared" si="7"/>
        <v>NA</v>
      </c>
      <c r="S15" t="str">
        <f t="shared" si="8"/>
        <v>NA</v>
      </c>
    </row>
    <row r="16" spans="1:19" x14ac:dyDescent="0.2">
      <c r="A16" s="20">
        <v>462</v>
      </c>
      <c r="B16" s="2" t="s">
        <v>17</v>
      </c>
      <c r="C16" s="2" t="s">
        <v>3</v>
      </c>
      <c r="D16">
        <v>28.789059313351554</v>
      </c>
      <c r="E16" t="s">
        <v>104</v>
      </c>
      <c r="F16">
        <v>0</v>
      </c>
      <c r="G16" s="17" t="str">
        <f t="shared" si="0"/>
        <v>NA</v>
      </c>
      <c r="H16">
        <v>32.332507365321149</v>
      </c>
      <c r="I16">
        <v>0.70221113858114181</v>
      </c>
      <c r="J16" s="17">
        <f t="shared" si="1"/>
        <v>3.5434480519695946</v>
      </c>
      <c r="K16" t="s">
        <v>104</v>
      </c>
      <c r="L16">
        <v>0</v>
      </c>
      <c r="M16" s="17" t="str">
        <f t="shared" si="2"/>
        <v>NA</v>
      </c>
      <c r="N16" s="17" t="str">
        <f t="shared" si="3"/>
        <v>NA</v>
      </c>
      <c r="O16" s="17">
        <f t="shared" si="4"/>
        <v>-3.8015558939359657</v>
      </c>
      <c r="P16" s="17" t="str">
        <f t="shared" si="5"/>
        <v>NA</v>
      </c>
      <c r="Q16" t="str">
        <f t="shared" si="6"/>
        <v>NA</v>
      </c>
      <c r="R16">
        <f t="shared" si="7"/>
        <v>13.943838827883299</v>
      </c>
      <c r="S16" t="str">
        <f t="shared" si="8"/>
        <v>NA</v>
      </c>
    </row>
    <row r="17" spans="1:19" x14ac:dyDescent="0.2">
      <c r="A17" s="8" t="s">
        <v>26</v>
      </c>
      <c r="B17" s="2" t="s">
        <v>17</v>
      </c>
      <c r="C17" s="2" t="s">
        <v>3</v>
      </c>
      <c r="D17">
        <v>17.830117857682225</v>
      </c>
      <c r="E17">
        <v>26.375749994629153</v>
      </c>
      <c r="F17">
        <v>0.93590106641766191</v>
      </c>
      <c r="G17" s="17">
        <f t="shared" si="0"/>
        <v>8.5456321369469279</v>
      </c>
      <c r="H17">
        <v>23.385631499343852</v>
      </c>
      <c r="I17">
        <v>0.38203763823272041</v>
      </c>
      <c r="J17" s="17">
        <f t="shared" si="1"/>
        <v>5.5555136416616264</v>
      </c>
      <c r="K17">
        <v>33.869039494411496</v>
      </c>
      <c r="L17">
        <v>1.2089860821710394</v>
      </c>
      <c r="M17" s="17">
        <f t="shared" si="2"/>
        <v>16.03892163672927</v>
      </c>
      <c r="N17" s="17">
        <f t="shared" si="3"/>
        <v>-8.5453497194023953E-2</v>
      </c>
      <c r="O17" s="17">
        <f t="shared" si="4"/>
        <v>-1.7894903042439338</v>
      </c>
      <c r="P17" s="17">
        <f t="shared" si="5"/>
        <v>1.3043766951740228</v>
      </c>
      <c r="Q17">
        <f t="shared" si="6"/>
        <v>1.0610212106812376</v>
      </c>
      <c r="R17">
        <f t="shared" si="7"/>
        <v>3.4569273971476191</v>
      </c>
      <c r="S17">
        <f t="shared" si="8"/>
        <v>0.40489600256190283</v>
      </c>
    </row>
    <row r="18" spans="1:19" x14ac:dyDescent="0.2">
      <c r="A18" s="22">
        <v>507</v>
      </c>
      <c r="B18" s="2" t="s">
        <v>17</v>
      </c>
      <c r="C18" s="2" t="s">
        <v>3</v>
      </c>
      <c r="D18">
        <v>17.691977814696969</v>
      </c>
      <c r="E18">
        <v>27.218492594386149</v>
      </c>
      <c r="F18">
        <v>1.7054133880199747</v>
      </c>
      <c r="G18" s="17">
        <f t="shared" si="0"/>
        <v>9.5265147796891796</v>
      </c>
      <c r="H18">
        <v>32.823676880618748</v>
      </c>
      <c r="I18">
        <v>10.148853483400577</v>
      </c>
      <c r="J18" s="17">
        <f t="shared" si="1"/>
        <v>15.131699065921779</v>
      </c>
      <c r="K18">
        <v>37.495773514339746</v>
      </c>
      <c r="L18">
        <v>3.5415110592746397</v>
      </c>
      <c r="M18" s="17">
        <f t="shared" si="2"/>
        <v>19.803795699642777</v>
      </c>
      <c r="N18" s="17">
        <f t="shared" si="3"/>
        <v>0.89542914554822772</v>
      </c>
      <c r="O18" s="17">
        <f t="shared" si="4"/>
        <v>7.7866951200162191</v>
      </c>
      <c r="P18" s="17">
        <f t="shared" si="5"/>
        <v>5.069250758087529</v>
      </c>
      <c r="Q18">
        <f t="shared" si="6"/>
        <v>0.53758726018423597</v>
      </c>
      <c r="R18">
        <f t="shared" si="7"/>
        <v>4.5286754910630854E-3</v>
      </c>
      <c r="S18">
        <f t="shared" si="8"/>
        <v>2.9785402022228551E-2</v>
      </c>
    </row>
    <row r="19" spans="1:19" x14ac:dyDescent="0.2">
      <c r="A19" s="10" t="s">
        <v>64</v>
      </c>
      <c r="B19" s="2" t="s">
        <v>17</v>
      </c>
      <c r="C19" t="s">
        <v>0</v>
      </c>
      <c r="D19">
        <v>17.816419034522909</v>
      </c>
      <c r="E19">
        <v>27.5424741312743</v>
      </c>
      <c r="F19">
        <v>0.98485676510798159</v>
      </c>
      <c r="G19" s="17">
        <f t="shared" si="0"/>
        <v>9.7260550967513915</v>
      </c>
      <c r="H19">
        <v>23.381035205700901</v>
      </c>
      <c r="I19">
        <v>0.34880162395618663</v>
      </c>
      <c r="J19" s="17">
        <f t="shared" si="1"/>
        <v>5.5646161711779918</v>
      </c>
      <c r="K19">
        <v>36.864825536147549</v>
      </c>
      <c r="L19">
        <v>1.5539486969648564</v>
      </c>
      <c r="M19" s="17">
        <f t="shared" si="2"/>
        <v>19.04840650162464</v>
      </c>
      <c r="N19" s="17">
        <f t="shared" si="3"/>
        <v>1.0949694626104396</v>
      </c>
      <c r="O19" s="17">
        <f t="shared" si="4"/>
        <v>-1.7803877747275685</v>
      </c>
      <c r="P19" s="17">
        <f t="shared" si="5"/>
        <v>4.3138615600693928</v>
      </c>
      <c r="Q19">
        <f t="shared" si="6"/>
        <v>0.46814603281519868</v>
      </c>
      <c r="R19">
        <f t="shared" si="7"/>
        <v>3.4351849477197511</v>
      </c>
      <c r="S19">
        <f t="shared" si="8"/>
        <v>5.0280347816726377E-2</v>
      </c>
    </row>
    <row r="20" spans="1:19" x14ac:dyDescent="0.2">
      <c r="A20" s="10" t="s">
        <v>59</v>
      </c>
      <c r="B20" t="s">
        <v>15</v>
      </c>
      <c r="C20" t="s">
        <v>0</v>
      </c>
      <c r="D20">
        <v>33.389579030079275</v>
      </c>
      <c r="E20">
        <v>34.964287368996999</v>
      </c>
      <c r="F20" t="e">
        <v>#DIV/0!</v>
      </c>
      <c r="G20" s="17">
        <f t="shared" si="0"/>
        <v>1.5747083389177234</v>
      </c>
      <c r="H20">
        <v>33.393126346837697</v>
      </c>
      <c r="I20" t="e">
        <v>#DIV/0!</v>
      </c>
      <c r="J20" s="17">
        <f t="shared" si="1"/>
        <v>3.5473167584214593E-3</v>
      </c>
      <c r="K20" t="s">
        <v>104</v>
      </c>
      <c r="L20">
        <v>0</v>
      </c>
      <c r="M20" s="17" t="str">
        <f t="shared" si="2"/>
        <v>NA</v>
      </c>
      <c r="N20" s="17">
        <f t="shared" si="3"/>
        <v>-7.0563772952232284</v>
      </c>
      <c r="O20" s="17">
        <f t="shared" si="4"/>
        <v>-7.3414566291471388</v>
      </c>
      <c r="P20" s="17" t="str">
        <f t="shared" si="5"/>
        <v>NA</v>
      </c>
      <c r="Q20">
        <f t="shared" si="6"/>
        <v>133.10097186649011</v>
      </c>
      <c r="R20">
        <f t="shared" si="7"/>
        <v>162.18050830211675</v>
      </c>
      <c r="S20" t="str">
        <f t="shared" si="8"/>
        <v>NA</v>
      </c>
    </row>
    <row r="21" spans="1:19" x14ac:dyDescent="0.2">
      <c r="A21" s="8" t="s">
        <v>51</v>
      </c>
      <c r="B21" t="s">
        <v>15</v>
      </c>
      <c r="C21" t="s">
        <v>0</v>
      </c>
      <c r="D21">
        <v>19.124400219786274</v>
      </c>
      <c r="E21">
        <v>33.182699233353603</v>
      </c>
      <c r="F21">
        <v>2.1711800327333788</v>
      </c>
      <c r="G21" s="17">
        <f t="shared" si="0"/>
        <v>14.058299013567328</v>
      </c>
      <c r="H21">
        <v>23.0437271179816</v>
      </c>
      <c r="I21">
        <v>1.8940445133783419</v>
      </c>
      <c r="J21" s="17">
        <f t="shared" si="1"/>
        <v>3.919326898195326</v>
      </c>
      <c r="K21">
        <v>37.6591905086579</v>
      </c>
      <c r="L21">
        <v>3.3104045295876632</v>
      </c>
      <c r="M21" s="17">
        <f t="shared" si="2"/>
        <v>18.534790288871626</v>
      </c>
      <c r="N21" s="17">
        <f t="shared" si="3"/>
        <v>5.4272133794263766</v>
      </c>
      <c r="O21" s="17">
        <f t="shared" si="4"/>
        <v>-3.4256770477102343</v>
      </c>
      <c r="P21" s="17">
        <f t="shared" si="5"/>
        <v>3.8002453473163786</v>
      </c>
      <c r="Q21">
        <f t="shared" si="6"/>
        <v>2.3240527432017266E-2</v>
      </c>
      <c r="R21">
        <f t="shared" si="7"/>
        <v>10.745621691823292</v>
      </c>
      <c r="S21">
        <f t="shared" si="8"/>
        <v>7.1781438868515735E-2</v>
      </c>
    </row>
    <row r="22" spans="1:19" x14ac:dyDescent="0.2">
      <c r="A22" s="20">
        <v>361</v>
      </c>
      <c r="B22" t="s">
        <v>15</v>
      </c>
      <c r="C22" t="s">
        <v>0</v>
      </c>
      <c r="D22">
        <v>30.678027785921099</v>
      </c>
      <c r="E22">
        <v>35.478501190888601</v>
      </c>
      <c r="F22">
        <v>0.73764400446415324</v>
      </c>
      <c r="G22" s="17">
        <f t="shared" si="0"/>
        <v>4.8004734049675015</v>
      </c>
      <c r="H22" t="s">
        <v>104</v>
      </c>
      <c r="I22">
        <v>0</v>
      </c>
      <c r="J22" s="17" t="str">
        <f t="shared" si="1"/>
        <v>NA</v>
      </c>
      <c r="K22" t="s">
        <v>104</v>
      </c>
      <c r="L22">
        <v>0</v>
      </c>
      <c r="M22" s="17" t="str">
        <f t="shared" si="2"/>
        <v>NA</v>
      </c>
      <c r="N22" s="17">
        <f t="shared" si="3"/>
        <v>-3.8306122291734503</v>
      </c>
      <c r="O22" s="17" t="str">
        <f t="shared" si="4"/>
        <v>NA</v>
      </c>
      <c r="P22" s="17" t="str">
        <f t="shared" si="5"/>
        <v>NA</v>
      </c>
      <c r="Q22">
        <f t="shared" si="6"/>
        <v>14.227519277918194</v>
      </c>
      <c r="R22" t="str">
        <f t="shared" si="7"/>
        <v>NA</v>
      </c>
      <c r="S22" t="str">
        <f t="shared" si="8"/>
        <v>NA</v>
      </c>
    </row>
    <row r="23" spans="1:19" x14ac:dyDescent="0.2">
      <c r="A23" s="8" t="s">
        <v>29</v>
      </c>
      <c r="B23" t="s">
        <v>15</v>
      </c>
      <c r="C23" t="s">
        <v>0</v>
      </c>
      <c r="D23">
        <v>23.318821020236435</v>
      </c>
      <c r="E23">
        <v>30.540063460904349</v>
      </c>
      <c r="F23">
        <v>0.60606209573910164</v>
      </c>
      <c r="G23" s="17">
        <f t="shared" si="0"/>
        <v>7.2212424406679148</v>
      </c>
      <c r="H23">
        <v>27.336060542871003</v>
      </c>
      <c r="I23">
        <v>0.62210153848976912</v>
      </c>
      <c r="J23" s="17">
        <f t="shared" si="1"/>
        <v>4.0172395226345685</v>
      </c>
      <c r="K23" t="s">
        <v>104</v>
      </c>
      <c r="L23">
        <v>0</v>
      </c>
      <c r="M23" s="17" t="str">
        <f t="shared" si="2"/>
        <v>NA</v>
      </c>
      <c r="N23" s="17">
        <f t="shared" si="3"/>
        <v>-1.4098431934730371</v>
      </c>
      <c r="O23" s="17">
        <f t="shared" si="4"/>
        <v>-3.3277644232709918</v>
      </c>
      <c r="P23" s="17" t="str">
        <f t="shared" si="5"/>
        <v>NA</v>
      </c>
      <c r="Q23">
        <f t="shared" si="6"/>
        <v>2.65708281416117</v>
      </c>
      <c r="R23">
        <f t="shared" si="7"/>
        <v>10.040536283797961</v>
      </c>
      <c r="S23" t="str">
        <f t="shared" si="8"/>
        <v>NA</v>
      </c>
    </row>
    <row r="24" spans="1:19" x14ac:dyDescent="0.2">
      <c r="A24" s="22">
        <v>513</v>
      </c>
      <c r="B24" t="s">
        <v>15</v>
      </c>
      <c r="C24" t="s">
        <v>0</v>
      </c>
      <c r="D24">
        <v>18.324513948418378</v>
      </c>
      <c r="E24">
        <v>34.108941587510301</v>
      </c>
      <c r="F24">
        <v>2.1041214046904759</v>
      </c>
      <c r="G24" s="17">
        <f t="shared" si="0"/>
        <v>15.784427639091923</v>
      </c>
      <c r="H24">
        <v>27.713099099157851</v>
      </c>
      <c r="I24">
        <v>0.31763560658682938</v>
      </c>
      <c r="J24" s="17">
        <f t="shared" si="1"/>
        <v>9.3885851507394733</v>
      </c>
      <c r="K24" t="s">
        <v>104</v>
      </c>
      <c r="L24">
        <v>0</v>
      </c>
      <c r="M24" s="17" t="str">
        <f t="shared" si="2"/>
        <v>NA</v>
      </c>
      <c r="N24" s="17">
        <f t="shared" si="3"/>
        <v>7.1533420049509715</v>
      </c>
      <c r="O24" s="17">
        <f t="shared" si="4"/>
        <v>2.043581204833913</v>
      </c>
      <c r="P24" s="17" t="str">
        <f t="shared" si="5"/>
        <v>NA</v>
      </c>
      <c r="Q24">
        <f t="shared" si="6"/>
        <v>7.0247275859649308E-3</v>
      </c>
      <c r="R24">
        <f t="shared" si="7"/>
        <v>0.24256087956107414</v>
      </c>
      <c r="S24" t="str">
        <f t="shared" si="8"/>
        <v>NA</v>
      </c>
    </row>
    <row r="25" spans="1:19" x14ac:dyDescent="0.2">
      <c r="A25" s="21" t="s">
        <v>16</v>
      </c>
      <c r="B25" t="s">
        <v>15</v>
      </c>
      <c r="C25" t="s">
        <v>0</v>
      </c>
      <c r="D25">
        <v>29.261496920585707</v>
      </c>
      <c r="E25" t="s">
        <v>104</v>
      </c>
      <c r="F25">
        <v>0</v>
      </c>
      <c r="G25" s="17" t="str">
        <f t="shared" si="0"/>
        <v>NA</v>
      </c>
      <c r="H25">
        <v>38.939101675619696</v>
      </c>
      <c r="I25">
        <v>1.5003367986375118</v>
      </c>
      <c r="J25" s="17">
        <f t="shared" si="1"/>
        <v>9.6776047550339896</v>
      </c>
      <c r="K25">
        <v>35.720726180304098</v>
      </c>
      <c r="L25">
        <v>6.0518070729220907</v>
      </c>
      <c r="M25" s="17">
        <f t="shared" si="2"/>
        <v>6.4592292597183913</v>
      </c>
      <c r="N25" s="17" t="str">
        <f t="shared" si="3"/>
        <v>NA</v>
      </c>
      <c r="O25" s="17">
        <f t="shared" si="4"/>
        <v>2.3326008091284294</v>
      </c>
      <c r="P25" s="17">
        <f t="shared" si="5"/>
        <v>-8.2753156818368563</v>
      </c>
      <c r="Q25" t="str">
        <f t="shared" si="6"/>
        <v>NA</v>
      </c>
      <c r="R25">
        <f t="shared" si="7"/>
        <v>0.19852590686062727</v>
      </c>
      <c r="S25">
        <f t="shared" si="8"/>
        <v>309.82627374207755</v>
      </c>
    </row>
    <row r="26" spans="1:19" x14ac:dyDescent="0.2">
      <c r="A26" s="19" t="s">
        <v>63</v>
      </c>
      <c r="B26" t="s">
        <v>15</v>
      </c>
      <c r="C26" t="s">
        <v>3</v>
      </c>
      <c r="D26">
        <v>33.707347405808363</v>
      </c>
      <c r="E26">
        <v>36.317585556109798</v>
      </c>
      <c r="F26" t="e">
        <v>#DIV/0!</v>
      </c>
      <c r="G26" s="17">
        <f t="shared" si="0"/>
        <v>2.6102381503014342</v>
      </c>
      <c r="H26">
        <v>36.632891007420596</v>
      </c>
      <c r="I26">
        <v>1.4279728146316744</v>
      </c>
      <c r="J26" s="17">
        <f t="shared" si="1"/>
        <v>2.9255436016122331</v>
      </c>
      <c r="K26">
        <v>35.466951680507648</v>
      </c>
      <c r="L26">
        <v>3.30146691347508</v>
      </c>
      <c r="M26" s="17">
        <f t="shared" si="2"/>
        <v>1.759604274699285</v>
      </c>
      <c r="N26" s="17">
        <f t="shared" si="3"/>
        <v>-6.0208474838395176</v>
      </c>
      <c r="O26" s="17">
        <f t="shared" si="4"/>
        <v>-4.4194603442933271</v>
      </c>
      <c r="P26" s="17">
        <f t="shared" si="5"/>
        <v>-12.974940666855963</v>
      </c>
      <c r="Q26">
        <f t="shared" si="6"/>
        <v>64.931538306304859</v>
      </c>
      <c r="R26">
        <f t="shared" si="7"/>
        <v>21.398834913330553</v>
      </c>
      <c r="S26">
        <f t="shared" si="8"/>
        <v>8050.935228869047</v>
      </c>
    </row>
    <row r="27" spans="1:19" x14ac:dyDescent="0.2">
      <c r="A27" s="8" t="s">
        <v>60</v>
      </c>
      <c r="B27" t="s">
        <v>15</v>
      </c>
      <c r="C27" t="s">
        <v>3</v>
      </c>
      <c r="D27">
        <v>18.820514090178623</v>
      </c>
      <c r="E27">
        <v>31.660335791764801</v>
      </c>
      <c r="F27">
        <v>2.7142077529852893</v>
      </c>
      <c r="G27" s="17">
        <f t="shared" si="0"/>
        <v>12.839821701586178</v>
      </c>
      <c r="H27">
        <v>22.819370757800499</v>
      </c>
      <c r="I27">
        <v>0.45880092639956194</v>
      </c>
      <c r="J27" s="17">
        <f t="shared" si="1"/>
        <v>3.998856667621876</v>
      </c>
      <c r="K27">
        <v>38.944348660455248</v>
      </c>
      <c r="L27">
        <v>1.492916441521509</v>
      </c>
      <c r="M27" s="17">
        <f t="shared" si="2"/>
        <v>20.123834570276625</v>
      </c>
      <c r="N27" s="17">
        <f t="shared" si="3"/>
        <v>4.2087360674452263</v>
      </c>
      <c r="O27" s="17">
        <f t="shared" si="4"/>
        <v>-3.3461472782836843</v>
      </c>
      <c r="P27" s="17">
        <f t="shared" si="5"/>
        <v>5.389289628721377</v>
      </c>
      <c r="Q27">
        <f t="shared" si="6"/>
        <v>5.4080936045119016E-2</v>
      </c>
      <c r="R27">
        <f t="shared" si="7"/>
        <v>10.169291598950775</v>
      </c>
      <c r="S27">
        <f t="shared" si="8"/>
        <v>2.3859545493833491E-2</v>
      </c>
    </row>
    <row r="28" spans="1:19" x14ac:dyDescent="0.2">
      <c r="A28" s="8" t="s">
        <v>52</v>
      </c>
      <c r="B28" t="s">
        <v>15</v>
      </c>
      <c r="C28" t="s">
        <v>3</v>
      </c>
      <c r="D28">
        <v>21.933118179407657</v>
      </c>
      <c r="E28">
        <v>26.872188119031851</v>
      </c>
      <c r="F28">
        <v>1.3212337295121741</v>
      </c>
      <c r="G28" s="17">
        <f t="shared" si="0"/>
        <v>4.9390699396241935</v>
      </c>
      <c r="H28">
        <v>29.44103905361915</v>
      </c>
      <c r="I28">
        <v>0.26289974169192304</v>
      </c>
      <c r="J28" s="17">
        <f t="shared" si="1"/>
        <v>7.5079208742114929</v>
      </c>
      <c r="K28">
        <v>35.4598373241421</v>
      </c>
      <c r="L28">
        <v>3.3868366458130374</v>
      </c>
      <c r="M28" s="17">
        <f t="shared" si="2"/>
        <v>13.526719144734443</v>
      </c>
      <c r="N28" s="17">
        <f t="shared" si="3"/>
        <v>-3.6920156945167584</v>
      </c>
      <c r="O28" s="17">
        <f t="shared" si="4"/>
        <v>0.16291692830593263</v>
      </c>
      <c r="P28" s="17">
        <f t="shared" si="5"/>
        <v>-1.2078257968208046</v>
      </c>
      <c r="Q28">
        <f t="shared" si="6"/>
        <v>12.924313039550585</v>
      </c>
      <c r="R28">
        <f t="shared" si="7"/>
        <v>0.89321728313649207</v>
      </c>
      <c r="S28">
        <f t="shared" si="8"/>
        <v>2.30989263632897</v>
      </c>
    </row>
    <row r="29" spans="1:19" x14ac:dyDescent="0.2">
      <c r="A29" s="8" t="s">
        <v>33</v>
      </c>
      <c r="B29" t="s">
        <v>15</v>
      </c>
      <c r="C29" t="s">
        <v>3</v>
      </c>
      <c r="D29">
        <v>16.754626113343317</v>
      </c>
      <c r="E29">
        <v>30.150322471158901</v>
      </c>
      <c r="F29">
        <v>1.3181423180929766</v>
      </c>
      <c r="G29" s="17">
        <f t="shared" si="0"/>
        <v>13.395696357815584</v>
      </c>
      <c r="H29">
        <v>21.1472924282759</v>
      </c>
      <c r="I29">
        <v>0.5225161080535965</v>
      </c>
      <c r="J29" s="17">
        <f t="shared" si="1"/>
        <v>4.3926663149325833</v>
      </c>
      <c r="K29">
        <v>34.073615960383449</v>
      </c>
      <c r="L29">
        <v>1.6816116329105717</v>
      </c>
      <c r="M29" s="17">
        <f t="shared" si="2"/>
        <v>17.318989847040132</v>
      </c>
      <c r="N29" s="17">
        <f t="shared" si="3"/>
        <v>4.7646107236746325</v>
      </c>
      <c r="O29" s="17">
        <f t="shared" si="4"/>
        <v>-2.952337630972977</v>
      </c>
      <c r="P29" s="17">
        <f t="shared" si="5"/>
        <v>2.5844449054848848</v>
      </c>
      <c r="Q29">
        <f t="shared" si="6"/>
        <v>3.6788260620393191E-2</v>
      </c>
      <c r="R29">
        <f t="shared" si="7"/>
        <v>7.7400218064614483</v>
      </c>
      <c r="S29">
        <f t="shared" si="8"/>
        <v>0.16672647234070523</v>
      </c>
    </row>
    <row r="30" spans="1:19" x14ac:dyDescent="0.2">
      <c r="A30" s="10" t="s">
        <v>30</v>
      </c>
      <c r="B30" t="s">
        <v>15</v>
      </c>
      <c r="C30" t="s">
        <v>3</v>
      </c>
      <c r="D30">
        <v>15.754859409624633</v>
      </c>
      <c r="E30">
        <v>29.245163033263552</v>
      </c>
      <c r="F30">
        <v>0.87025770308120853</v>
      </c>
      <c r="G30" s="17">
        <f t="shared" si="0"/>
        <v>13.490303623638919</v>
      </c>
      <c r="H30">
        <v>22.398429432834</v>
      </c>
      <c r="I30">
        <v>0.31793991982377939</v>
      </c>
      <c r="J30" s="17">
        <f t="shared" si="1"/>
        <v>6.6435700232093673</v>
      </c>
      <c r="K30">
        <v>36.394339679722748</v>
      </c>
      <c r="L30">
        <v>1.6245333806892124</v>
      </c>
      <c r="M30" s="17">
        <f t="shared" si="2"/>
        <v>20.639480270098115</v>
      </c>
      <c r="N30" s="17">
        <f t="shared" si="3"/>
        <v>4.8592179894979672</v>
      </c>
      <c r="O30" s="17">
        <f t="shared" si="4"/>
        <v>-0.70143392269619298</v>
      </c>
      <c r="P30" s="17">
        <f t="shared" si="5"/>
        <v>5.9049353285428676</v>
      </c>
      <c r="Q30">
        <f t="shared" si="6"/>
        <v>3.4453205114433276E-2</v>
      </c>
      <c r="R30">
        <f t="shared" si="7"/>
        <v>1.6261202223320577</v>
      </c>
      <c r="S30">
        <f t="shared" si="8"/>
        <v>1.6689270111190369E-2</v>
      </c>
    </row>
    <row r="31" spans="1:19" x14ac:dyDescent="0.2">
      <c r="A31" s="10" t="s">
        <v>28</v>
      </c>
      <c r="B31" t="s">
        <v>15</v>
      </c>
      <c r="C31" t="s">
        <v>3</v>
      </c>
      <c r="D31">
        <v>34.692702492456505</v>
      </c>
      <c r="E31">
        <v>32.986366961233401</v>
      </c>
      <c r="F31" t="e">
        <v>#DIV/0!</v>
      </c>
      <c r="G31" s="17">
        <f t="shared" si="0"/>
        <v>-1.7063355312231039</v>
      </c>
      <c r="H31" t="s">
        <v>104</v>
      </c>
      <c r="I31">
        <v>0</v>
      </c>
      <c r="J31" s="17" t="str">
        <f t="shared" si="1"/>
        <v>NA</v>
      </c>
      <c r="K31" t="s">
        <v>104</v>
      </c>
      <c r="L31">
        <v>0</v>
      </c>
      <c r="M31" s="17" t="str">
        <f t="shared" si="2"/>
        <v>NA</v>
      </c>
      <c r="N31" s="17">
        <f t="shared" si="3"/>
        <v>-10.337421165364056</v>
      </c>
      <c r="O31" s="17" t="str">
        <f t="shared" si="4"/>
        <v>NA</v>
      </c>
      <c r="P31" s="17" t="str">
        <f t="shared" si="5"/>
        <v>NA</v>
      </c>
      <c r="Q31">
        <f t="shared" si="6"/>
        <v>1293.819965329013</v>
      </c>
      <c r="R31" t="str">
        <f t="shared" si="7"/>
        <v>NA</v>
      </c>
      <c r="S31" t="str">
        <f t="shared" si="8"/>
        <v>NA</v>
      </c>
    </row>
    <row r="32" spans="1:19" x14ac:dyDescent="0.2">
      <c r="A32" s="10" t="s">
        <v>20</v>
      </c>
      <c r="B32" t="s">
        <v>15</v>
      </c>
      <c r="C32" t="s">
        <v>3</v>
      </c>
      <c r="D32">
        <v>20.14555435177552</v>
      </c>
      <c r="E32">
        <v>32.777241972222001</v>
      </c>
      <c r="F32">
        <v>0.34317998742071271</v>
      </c>
      <c r="G32" s="17">
        <f t="shared" si="0"/>
        <v>12.631687620446481</v>
      </c>
      <c r="H32">
        <v>26.850375241597749</v>
      </c>
      <c r="I32">
        <v>0.41025699344879835</v>
      </c>
      <c r="J32" s="17">
        <f t="shared" si="1"/>
        <v>6.7048208898222299</v>
      </c>
      <c r="K32" t="s">
        <v>104</v>
      </c>
      <c r="L32">
        <v>0</v>
      </c>
      <c r="M32" s="17" t="str">
        <f t="shared" si="2"/>
        <v>NA</v>
      </c>
      <c r="N32" s="17">
        <f t="shared" si="3"/>
        <v>4.0006019863055293</v>
      </c>
      <c r="O32" s="17">
        <f t="shared" si="4"/>
        <v>-0.64018305608333037</v>
      </c>
      <c r="P32" s="17" t="str">
        <f t="shared" si="5"/>
        <v>NA</v>
      </c>
      <c r="Q32">
        <f t="shared" si="6"/>
        <v>6.2473926370785374E-2</v>
      </c>
      <c r="R32">
        <f t="shared" si="7"/>
        <v>1.5585269001621398</v>
      </c>
      <c r="S32" t="str">
        <f t="shared" si="8"/>
        <v>NA</v>
      </c>
    </row>
    <row r="33" spans="1:19" x14ac:dyDescent="0.2">
      <c r="A33" s="8" t="s">
        <v>19</v>
      </c>
      <c r="B33" s="2" t="s">
        <v>10</v>
      </c>
      <c r="C33" t="s">
        <v>3</v>
      </c>
      <c r="D33">
        <v>21.266804591352859</v>
      </c>
      <c r="E33">
        <v>28.71092662592255</v>
      </c>
      <c r="F33">
        <v>1.0475198544309243</v>
      </c>
      <c r="G33" s="17">
        <f t="shared" si="0"/>
        <v>7.4441220345696912</v>
      </c>
      <c r="H33">
        <v>28.1603453666341</v>
      </c>
      <c r="I33">
        <v>0.48145782085787148</v>
      </c>
      <c r="J33" s="17">
        <f t="shared" si="1"/>
        <v>6.8935407752812417</v>
      </c>
      <c r="K33">
        <v>36.423412044557097</v>
      </c>
      <c r="L33">
        <v>5.0580591936076074</v>
      </c>
      <c r="M33" s="17">
        <f t="shared" si="2"/>
        <v>15.156607453204238</v>
      </c>
      <c r="N33" s="17">
        <f t="shared" si="3"/>
        <v>-1.1869635995712606</v>
      </c>
      <c r="O33" s="17">
        <f t="shared" si="4"/>
        <v>-0.45146317062431862</v>
      </c>
      <c r="P33" s="17">
        <f t="shared" si="5"/>
        <v>0.42206251164899022</v>
      </c>
      <c r="Q33">
        <f t="shared" si="6"/>
        <v>2.2767306135661056</v>
      </c>
      <c r="R33">
        <f t="shared" si="7"/>
        <v>1.3674263874473604</v>
      </c>
      <c r="S33">
        <f t="shared" si="8"/>
        <v>0.74635685147469755</v>
      </c>
    </row>
    <row r="34" spans="1:19" x14ac:dyDescent="0.2">
      <c r="A34" s="8" t="s">
        <v>65</v>
      </c>
      <c r="B34" t="s">
        <v>1</v>
      </c>
      <c r="C34" s="2" t="s">
        <v>0</v>
      </c>
      <c r="D34">
        <v>21.277137916532997</v>
      </c>
      <c r="E34">
        <v>30.548979491798349</v>
      </c>
      <c r="F34">
        <v>1.2272026513910894</v>
      </c>
      <c r="G34" s="17">
        <f t="shared" si="0"/>
        <v>9.271841575265352</v>
      </c>
      <c r="H34">
        <v>28.08137035850125</v>
      </c>
      <c r="I34">
        <v>0.62118217997328373</v>
      </c>
      <c r="J34" s="17">
        <f t="shared" si="1"/>
        <v>6.8042324419682529</v>
      </c>
      <c r="K34">
        <v>37.939526345162946</v>
      </c>
      <c r="L34">
        <v>2.9139497875830163</v>
      </c>
      <c r="M34" s="17">
        <f t="shared" si="2"/>
        <v>16.662388428629949</v>
      </c>
      <c r="N34" s="17">
        <f t="shared" si="3"/>
        <v>0.64075594112440015</v>
      </c>
      <c r="O34" s="17">
        <f t="shared" si="4"/>
        <v>-0.54077150393730733</v>
      </c>
      <c r="P34" s="17">
        <f t="shared" si="5"/>
        <v>1.9278434870747017</v>
      </c>
      <c r="Q34">
        <f t="shared" si="6"/>
        <v>0.64137679309625895</v>
      </c>
      <c r="R34">
        <f t="shared" si="7"/>
        <v>1.4547502600026372</v>
      </c>
      <c r="S34">
        <f t="shared" si="8"/>
        <v>0.26282173833401368</v>
      </c>
    </row>
    <row r="35" spans="1:19" x14ac:dyDescent="0.2">
      <c r="A35" s="20">
        <v>193</v>
      </c>
      <c r="B35" t="s">
        <v>1</v>
      </c>
      <c r="C35" s="2" t="s">
        <v>0</v>
      </c>
      <c r="D35">
        <v>26.794232660010273</v>
      </c>
      <c r="E35">
        <v>36.356838949797201</v>
      </c>
      <c r="F35" t="e">
        <v>#DIV/0!</v>
      </c>
      <c r="G35" s="17">
        <f t="shared" si="0"/>
        <v>9.5626062897869275</v>
      </c>
      <c r="H35">
        <v>31.698375946571048</v>
      </c>
      <c r="I35">
        <v>2.3257727864882005E-2</v>
      </c>
      <c r="J35" s="17">
        <f t="shared" si="1"/>
        <v>4.9041432865607746</v>
      </c>
      <c r="K35" t="s">
        <v>104</v>
      </c>
      <c r="L35">
        <v>0</v>
      </c>
      <c r="M35" s="17" t="str">
        <f t="shared" si="2"/>
        <v>NA</v>
      </c>
      <c r="N35" s="17">
        <f t="shared" si="3"/>
        <v>0.93152065564597564</v>
      </c>
      <c r="O35" s="17">
        <f t="shared" si="4"/>
        <v>-2.4408606593447857</v>
      </c>
      <c r="P35" s="17" t="str">
        <f t="shared" si="5"/>
        <v>NA</v>
      </c>
      <c r="Q35">
        <f t="shared" si="6"/>
        <v>0.52430541253899854</v>
      </c>
      <c r="R35">
        <f t="shared" si="7"/>
        <v>5.4296554786174687</v>
      </c>
      <c r="S35" t="str">
        <f t="shared" si="8"/>
        <v>NA</v>
      </c>
    </row>
    <row r="36" spans="1:19" x14ac:dyDescent="0.2">
      <c r="A36" s="10" t="s">
        <v>54</v>
      </c>
      <c r="B36" t="s">
        <v>1</v>
      </c>
      <c r="C36" s="2" t="s">
        <v>0</v>
      </c>
      <c r="D36">
        <v>16.984878580999602</v>
      </c>
      <c r="E36">
        <v>27.534044813264799</v>
      </c>
      <c r="F36">
        <v>0.73505941633655092</v>
      </c>
      <c r="G36" s="17">
        <f t="shared" si="0"/>
        <v>10.549166232265197</v>
      </c>
      <c r="H36">
        <v>24.7364034977922</v>
      </c>
      <c r="I36">
        <v>0.35022451776610264</v>
      </c>
      <c r="J36" s="17">
        <f t="shared" si="1"/>
        <v>7.7515249167925973</v>
      </c>
      <c r="K36">
        <v>38.860916319210304</v>
      </c>
      <c r="L36">
        <v>1.6109075900506586</v>
      </c>
      <c r="M36" s="17">
        <f t="shared" si="2"/>
        <v>21.876037738210702</v>
      </c>
      <c r="N36" s="17">
        <f t="shared" si="3"/>
        <v>1.918080598124245</v>
      </c>
      <c r="O36" s="17">
        <f t="shared" si="4"/>
        <v>0.40652097088703698</v>
      </c>
      <c r="P36" s="17">
        <f t="shared" si="5"/>
        <v>7.141492796655454</v>
      </c>
      <c r="Q36">
        <f t="shared" si="6"/>
        <v>0.26460631571347637</v>
      </c>
      <c r="R36">
        <f t="shared" si="7"/>
        <v>0.75444049943214664</v>
      </c>
      <c r="S36">
        <f t="shared" si="8"/>
        <v>7.0826609818751725E-3</v>
      </c>
    </row>
    <row r="37" spans="1:19" x14ac:dyDescent="0.2">
      <c r="A37" s="21" t="s">
        <v>50</v>
      </c>
      <c r="B37" t="s">
        <v>1</v>
      </c>
      <c r="C37" s="2" t="s">
        <v>0</v>
      </c>
      <c r="D37">
        <v>22.410670124716091</v>
      </c>
      <c r="E37">
        <v>32.380512903691155</v>
      </c>
      <c r="F37">
        <v>0.53731687372181425</v>
      </c>
      <c r="G37" s="17">
        <f t="shared" si="0"/>
        <v>9.9698427789750639</v>
      </c>
      <c r="H37">
        <v>29.065508070090051</v>
      </c>
      <c r="I37">
        <v>3.3861771912116527E-2</v>
      </c>
      <c r="J37" s="17">
        <f t="shared" si="1"/>
        <v>6.6548379453739592</v>
      </c>
      <c r="K37" t="s">
        <v>104</v>
      </c>
      <c r="L37">
        <v>0</v>
      </c>
      <c r="M37" s="17" t="str">
        <f t="shared" si="2"/>
        <v>NA</v>
      </c>
      <c r="N37" s="17">
        <f t="shared" si="3"/>
        <v>1.338757144834112</v>
      </c>
      <c r="O37" s="17">
        <f t="shared" si="4"/>
        <v>-0.69016600053160104</v>
      </c>
      <c r="P37" s="17" t="str">
        <f t="shared" si="5"/>
        <v>NA</v>
      </c>
      <c r="Q37">
        <f t="shared" si="6"/>
        <v>0.39536110556473825</v>
      </c>
      <c r="R37">
        <f t="shared" si="7"/>
        <v>1.6134691580437071</v>
      </c>
      <c r="S37" t="str">
        <f t="shared" si="8"/>
        <v>NA</v>
      </c>
    </row>
    <row r="38" spans="1:19" x14ac:dyDescent="0.2">
      <c r="A38" s="19" t="s">
        <v>47</v>
      </c>
      <c r="B38" t="s">
        <v>1</v>
      </c>
      <c r="C38" s="2" t="s">
        <v>0</v>
      </c>
      <c r="D38">
        <v>20.003952374937644</v>
      </c>
      <c r="E38">
        <v>30.82852316238295</v>
      </c>
      <c r="F38">
        <v>1.408410550152134</v>
      </c>
      <c r="G38" s="17">
        <f t="shared" si="0"/>
        <v>10.824570787445307</v>
      </c>
      <c r="H38">
        <v>25.820886733451751</v>
      </c>
      <c r="I38">
        <v>5.8256815585936129E-2</v>
      </c>
      <c r="J38" s="17">
        <f t="shared" si="1"/>
        <v>5.8169343585141071</v>
      </c>
      <c r="K38" t="s">
        <v>104</v>
      </c>
      <c r="L38">
        <v>0</v>
      </c>
      <c r="M38" s="17" t="str">
        <f t="shared" si="2"/>
        <v>NA</v>
      </c>
      <c r="N38" s="17">
        <f t="shared" si="3"/>
        <v>2.1934851533043549</v>
      </c>
      <c r="O38" s="17">
        <f t="shared" si="4"/>
        <v>-1.5280695873914532</v>
      </c>
      <c r="P38" s="17" t="str">
        <f t="shared" si="5"/>
        <v>NA</v>
      </c>
      <c r="Q38">
        <f t="shared" si="6"/>
        <v>0.21862265985716142</v>
      </c>
      <c r="R38">
        <f t="shared" si="7"/>
        <v>2.883996847146828</v>
      </c>
      <c r="S38" t="str">
        <f t="shared" si="8"/>
        <v>NA</v>
      </c>
    </row>
    <row r="39" spans="1:19" x14ac:dyDescent="0.2">
      <c r="A39" s="10" t="s">
        <v>45</v>
      </c>
      <c r="B39" t="s">
        <v>1</v>
      </c>
      <c r="C39" s="2" t="s">
        <v>0</v>
      </c>
      <c r="D39">
        <v>19.257696753573619</v>
      </c>
      <c r="E39">
        <v>29.583398395878447</v>
      </c>
      <c r="F39">
        <v>1.0600720243276762</v>
      </c>
      <c r="G39" s="17">
        <f t="shared" si="0"/>
        <v>10.325701642304828</v>
      </c>
      <c r="H39">
        <v>30.092892359518299</v>
      </c>
      <c r="I39">
        <v>0.30466601528852394</v>
      </c>
      <c r="J39" s="17">
        <f t="shared" si="1"/>
        <v>10.83519560594468</v>
      </c>
      <c r="K39">
        <v>33.983106576043149</v>
      </c>
      <c r="L39">
        <v>1.6823751767172004</v>
      </c>
      <c r="M39" s="17">
        <f t="shared" si="2"/>
        <v>14.72540982246953</v>
      </c>
      <c r="N39" s="17">
        <f t="shared" si="3"/>
        <v>1.6946160081638766</v>
      </c>
      <c r="O39" s="17">
        <f t="shared" si="4"/>
        <v>3.4901916600391196</v>
      </c>
      <c r="P39" s="17">
        <f t="shared" si="5"/>
        <v>-9.1351190857178466E-3</v>
      </c>
      <c r="Q39">
        <f t="shared" si="6"/>
        <v>0.30893687586174307</v>
      </c>
      <c r="R39">
        <f t="shared" si="7"/>
        <v>8.8991314066602503E-2</v>
      </c>
      <c r="S39">
        <f t="shared" si="8"/>
        <v>1.0063520714160878</v>
      </c>
    </row>
    <row r="40" spans="1:19" x14ac:dyDescent="0.2">
      <c r="A40" s="10" t="s">
        <v>43</v>
      </c>
      <c r="B40" t="s">
        <v>1</v>
      </c>
      <c r="C40" s="2" t="s">
        <v>0</v>
      </c>
      <c r="D40">
        <v>26.143868714993161</v>
      </c>
      <c r="E40">
        <v>32.14133394176465</v>
      </c>
      <c r="F40">
        <v>0.22537159646105659</v>
      </c>
      <c r="G40" s="17">
        <f t="shared" si="0"/>
        <v>5.9974652267714887</v>
      </c>
      <c r="H40">
        <v>35.284596784842549</v>
      </c>
      <c r="I40">
        <v>0.20757280895914199</v>
      </c>
      <c r="J40" s="17">
        <f t="shared" si="1"/>
        <v>9.1407280698493878</v>
      </c>
      <c r="K40">
        <v>37.774757663241104</v>
      </c>
      <c r="L40">
        <v>3.1469678922112339</v>
      </c>
      <c r="M40" s="17">
        <f t="shared" si="2"/>
        <v>11.630888948247943</v>
      </c>
      <c r="N40" s="17">
        <f t="shared" si="3"/>
        <v>-2.6336204073694631</v>
      </c>
      <c r="O40" s="17">
        <f t="shared" si="4"/>
        <v>1.7957241239438275</v>
      </c>
      <c r="P40" s="17">
        <f t="shared" si="5"/>
        <v>-3.1036559933073047</v>
      </c>
      <c r="Q40">
        <f t="shared" si="6"/>
        <v>6.2058137856017854</v>
      </c>
      <c r="R40">
        <f t="shared" si="7"/>
        <v>0.28802698262197957</v>
      </c>
      <c r="S40">
        <f t="shared" si="8"/>
        <v>8.5959434592108828</v>
      </c>
    </row>
    <row r="41" spans="1:19" x14ac:dyDescent="0.2">
      <c r="A41" s="10" t="s">
        <v>27</v>
      </c>
      <c r="B41" t="s">
        <v>1</v>
      </c>
      <c r="C41" s="2" t="s">
        <v>0</v>
      </c>
      <c r="D41">
        <v>18.858095600641199</v>
      </c>
      <c r="E41">
        <v>28.800291528874151</v>
      </c>
      <c r="F41">
        <v>1.2094848314337177</v>
      </c>
      <c r="G41" s="17">
        <f t="shared" si="0"/>
        <v>9.9421959282329517</v>
      </c>
      <c r="H41">
        <v>25.568562050177547</v>
      </c>
      <c r="I41">
        <v>1.3084025143734582E-2</v>
      </c>
      <c r="J41" s="17">
        <f t="shared" si="1"/>
        <v>6.710466449536348</v>
      </c>
      <c r="K41">
        <v>38.843147995403555</v>
      </c>
      <c r="L41">
        <v>1.6360357945587993</v>
      </c>
      <c r="M41" s="17">
        <f t="shared" si="2"/>
        <v>19.985052394762356</v>
      </c>
      <c r="N41" s="17">
        <f t="shared" si="3"/>
        <v>1.3111102940919999</v>
      </c>
      <c r="O41" s="17">
        <f t="shared" si="4"/>
        <v>-0.63453749636921231</v>
      </c>
      <c r="P41" s="17">
        <f t="shared" si="5"/>
        <v>5.2505074532071081</v>
      </c>
      <c r="Q41">
        <f t="shared" si="6"/>
        <v>0.40301060439235042</v>
      </c>
      <c r="R41">
        <f t="shared" si="7"/>
        <v>1.5524399842151195</v>
      </c>
      <c r="S41">
        <f t="shared" si="8"/>
        <v>2.6268771580085448E-2</v>
      </c>
    </row>
    <row r="42" spans="1:19" x14ac:dyDescent="0.2">
      <c r="A42" s="10" t="s">
        <v>25</v>
      </c>
      <c r="B42" t="s">
        <v>1</v>
      </c>
      <c r="C42" s="2" t="s">
        <v>0</v>
      </c>
      <c r="D42">
        <v>19.006327137674297</v>
      </c>
      <c r="E42">
        <v>28.407433594022699</v>
      </c>
      <c r="F42">
        <v>0.18990646812008602</v>
      </c>
      <c r="G42" s="17">
        <f t="shared" si="0"/>
        <v>9.4011064563484013</v>
      </c>
      <c r="H42">
        <v>26.828580599593248</v>
      </c>
      <c r="I42">
        <v>1.1654742845262482</v>
      </c>
      <c r="J42" s="17">
        <f t="shared" si="1"/>
        <v>7.822253461918951</v>
      </c>
      <c r="K42">
        <v>33.465428737101149</v>
      </c>
      <c r="L42">
        <v>3.9278452644786919</v>
      </c>
      <c r="M42" s="17">
        <f t="shared" si="2"/>
        <v>14.459101599426852</v>
      </c>
      <c r="N42" s="17">
        <f t="shared" si="3"/>
        <v>0.77002082220744938</v>
      </c>
      <c r="O42" s="17">
        <f t="shared" si="4"/>
        <v>0.47724951601339072</v>
      </c>
      <c r="P42" s="17">
        <f t="shared" si="5"/>
        <v>-0.27544334212839594</v>
      </c>
      <c r="Q42">
        <f t="shared" si="6"/>
        <v>0.58640901099899578</v>
      </c>
      <c r="R42">
        <f t="shared" si="7"/>
        <v>0.71834583866590851</v>
      </c>
      <c r="S42">
        <f t="shared" si="8"/>
        <v>1.2103659791701649</v>
      </c>
    </row>
    <row r="43" spans="1:19" x14ac:dyDescent="0.2">
      <c r="A43" s="10" t="s">
        <v>2</v>
      </c>
      <c r="B43" t="s">
        <v>1</v>
      </c>
      <c r="C43" s="2" t="s">
        <v>0</v>
      </c>
      <c r="D43">
        <v>19.793094491437078</v>
      </c>
      <c r="E43">
        <v>30.058636009237702</v>
      </c>
      <c r="F43">
        <v>0.77229191645473938</v>
      </c>
      <c r="G43" s="17">
        <f t="shared" si="0"/>
        <v>10.265541517800624</v>
      </c>
      <c r="H43">
        <v>27.542095593720951</v>
      </c>
      <c r="I43">
        <v>0.89930322932228757</v>
      </c>
      <c r="J43" s="17">
        <f t="shared" si="1"/>
        <v>7.7490011022838736</v>
      </c>
      <c r="K43">
        <v>37.621210656733751</v>
      </c>
      <c r="L43">
        <v>0.33788518069807572</v>
      </c>
      <c r="M43" s="17">
        <f t="shared" si="2"/>
        <v>17.828116165296674</v>
      </c>
      <c r="N43" s="17">
        <f t="shared" si="3"/>
        <v>1.6344558836596725</v>
      </c>
      <c r="O43" s="17">
        <f t="shared" si="4"/>
        <v>0.40399715637831335</v>
      </c>
      <c r="P43" s="17">
        <f t="shared" si="5"/>
        <v>3.0935712237414261</v>
      </c>
      <c r="Q43">
        <f t="shared" si="6"/>
        <v>0.32209186229032022</v>
      </c>
      <c r="R43">
        <f t="shared" si="7"/>
        <v>0.75576145379901527</v>
      </c>
      <c r="S43">
        <f t="shared" si="8"/>
        <v>0.11714999325574302</v>
      </c>
    </row>
    <row r="44" spans="1:19" x14ac:dyDescent="0.2">
      <c r="A44" s="10" t="s">
        <v>78</v>
      </c>
      <c r="B44" t="s">
        <v>1</v>
      </c>
      <c r="C44" s="5" t="s">
        <v>3</v>
      </c>
      <c r="D44">
        <v>18.244909917410595</v>
      </c>
      <c r="E44">
        <v>29.283463658382303</v>
      </c>
      <c r="F44">
        <v>0.60403855503914161</v>
      </c>
      <c r="G44" s="17">
        <f t="shared" si="0"/>
        <v>11.038553740971707</v>
      </c>
      <c r="H44">
        <v>28.233021427908049</v>
      </c>
      <c r="I44">
        <v>0.1968136925102329</v>
      </c>
      <c r="J44" s="17">
        <f t="shared" si="1"/>
        <v>9.988111510497454</v>
      </c>
      <c r="K44">
        <v>30.640232644192452</v>
      </c>
      <c r="L44">
        <v>1.6184294237635875E-2</v>
      </c>
      <c r="M44" s="17">
        <f t="shared" si="2"/>
        <v>12.395322726781856</v>
      </c>
      <c r="N44" s="17">
        <f t="shared" si="3"/>
        <v>2.4074681068307555</v>
      </c>
      <c r="O44" s="17">
        <f t="shared" si="4"/>
        <v>2.6431075645918938</v>
      </c>
      <c r="P44" s="17">
        <f t="shared" si="5"/>
        <v>-2.3392222147733914</v>
      </c>
      <c r="Q44">
        <f t="shared" si="6"/>
        <v>0.18848634207819276</v>
      </c>
      <c r="R44">
        <f t="shared" si="7"/>
        <v>0.16008304673448459</v>
      </c>
      <c r="S44">
        <f t="shared" si="8"/>
        <v>5.060297534591772</v>
      </c>
    </row>
    <row r="45" spans="1:19" x14ac:dyDescent="0.2">
      <c r="A45" s="10" t="s">
        <v>55</v>
      </c>
      <c r="B45" t="s">
        <v>1</v>
      </c>
      <c r="C45" s="5" t="s">
        <v>3</v>
      </c>
      <c r="D45">
        <v>25.472838072078378</v>
      </c>
      <c r="E45">
        <v>35.049375616650899</v>
      </c>
      <c r="F45" t="e">
        <v>#DIV/0!</v>
      </c>
      <c r="G45" s="17">
        <f t="shared" si="0"/>
        <v>9.5765375445725205</v>
      </c>
      <c r="H45">
        <v>31.940443312215649</v>
      </c>
      <c r="I45">
        <v>0.19482230261514885</v>
      </c>
      <c r="J45" s="17">
        <f t="shared" si="1"/>
        <v>6.4676052401372708</v>
      </c>
      <c r="K45" t="s">
        <v>104</v>
      </c>
      <c r="L45">
        <v>0</v>
      </c>
      <c r="M45" s="17" t="str">
        <f t="shared" si="2"/>
        <v>NA</v>
      </c>
      <c r="N45" s="17">
        <f t="shared" si="3"/>
        <v>0.94545191043156862</v>
      </c>
      <c r="O45" s="17">
        <f t="shared" si="4"/>
        <v>-0.87739870576828949</v>
      </c>
      <c r="P45" s="17" t="str">
        <f t="shared" si="5"/>
        <v>NA</v>
      </c>
      <c r="Q45">
        <f t="shared" si="6"/>
        <v>0.51926687078718436</v>
      </c>
      <c r="R45">
        <f t="shared" si="7"/>
        <v>1.8370599476103682</v>
      </c>
      <c r="S45" t="str">
        <f t="shared" si="8"/>
        <v>NA</v>
      </c>
    </row>
    <row r="46" spans="1:19" x14ac:dyDescent="0.2">
      <c r="A46" s="10" t="s">
        <v>46</v>
      </c>
      <c r="B46" t="s">
        <v>1</v>
      </c>
      <c r="C46" s="5" t="s">
        <v>3</v>
      </c>
      <c r="D46">
        <v>18.417985903316662</v>
      </c>
      <c r="E46">
        <v>26.947686787980501</v>
      </c>
      <c r="F46">
        <v>1.0369593126606689</v>
      </c>
      <c r="G46" s="17">
        <f t="shared" si="0"/>
        <v>8.5297008846638391</v>
      </c>
      <c r="H46">
        <v>26.232406536855102</v>
      </c>
      <c r="I46">
        <v>0.53526130397672911</v>
      </c>
      <c r="J46" s="17">
        <f t="shared" si="1"/>
        <v>7.8144206335384396</v>
      </c>
      <c r="K46">
        <v>34.079731731882703</v>
      </c>
      <c r="L46">
        <v>2.266155707659316</v>
      </c>
      <c r="M46" s="17">
        <f t="shared" si="2"/>
        <v>15.66174582856604</v>
      </c>
      <c r="N46" s="17">
        <f t="shared" si="3"/>
        <v>-0.10138474947711273</v>
      </c>
      <c r="O46" s="17">
        <f t="shared" si="4"/>
        <v>0.46941668763287936</v>
      </c>
      <c r="P46" s="17">
        <f t="shared" si="5"/>
        <v>0.92720088701079284</v>
      </c>
      <c r="Q46">
        <f t="shared" si="6"/>
        <v>1.0728026822892602</v>
      </c>
      <c r="R46">
        <f t="shared" si="7"/>
        <v>0.72225656246212488</v>
      </c>
      <c r="S46">
        <f t="shared" si="8"/>
        <v>0.52587765905539785</v>
      </c>
    </row>
    <row r="47" spans="1:19" x14ac:dyDescent="0.2">
      <c r="A47" s="10" t="s">
        <v>44</v>
      </c>
      <c r="B47" t="s">
        <v>1</v>
      </c>
      <c r="C47" s="5" t="s">
        <v>3</v>
      </c>
      <c r="D47">
        <v>22.70103398609432</v>
      </c>
      <c r="E47">
        <v>30.50266153454665</v>
      </c>
      <c r="F47">
        <v>0.49066362898705751</v>
      </c>
      <c r="G47" s="17">
        <f t="shared" si="0"/>
        <v>7.8016275484523305</v>
      </c>
      <c r="H47">
        <v>32.054211010447148</v>
      </c>
      <c r="I47">
        <v>0.72245668030084842</v>
      </c>
      <c r="J47" s="17">
        <f t="shared" si="1"/>
        <v>9.3531770243528278</v>
      </c>
      <c r="K47">
        <v>29.097730251304547</v>
      </c>
      <c r="L47">
        <v>9.5615322526364981</v>
      </c>
      <c r="M47" s="17">
        <f t="shared" si="2"/>
        <v>6.3966962652102275</v>
      </c>
      <c r="N47" s="17">
        <f t="shared" si="3"/>
        <v>-0.82945808568862134</v>
      </c>
      <c r="O47" s="17">
        <f t="shared" si="4"/>
        <v>2.0081730784472676</v>
      </c>
      <c r="P47" s="17">
        <f t="shared" si="5"/>
        <v>-8.3378486763450201</v>
      </c>
      <c r="Q47">
        <f t="shared" si="6"/>
        <v>1.7770177422166877</v>
      </c>
      <c r="R47">
        <f t="shared" si="7"/>
        <v>0.24858771759977324</v>
      </c>
      <c r="S47">
        <f t="shared" si="8"/>
        <v>323.55085431573173</v>
      </c>
    </row>
    <row r="48" spans="1:19" x14ac:dyDescent="0.2">
      <c r="A48" s="10" t="s">
        <v>31</v>
      </c>
      <c r="B48" t="s">
        <v>1</v>
      </c>
      <c r="C48" s="5" t="s">
        <v>3</v>
      </c>
      <c r="D48">
        <v>22.00230374396342</v>
      </c>
      <c r="E48">
        <v>32.631821158038548</v>
      </c>
      <c r="F48">
        <v>0.57933842598657692</v>
      </c>
      <c r="G48" s="17">
        <f t="shared" si="0"/>
        <v>10.629517414075128</v>
      </c>
      <c r="H48">
        <v>32.153723196021701</v>
      </c>
      <c r="I48">
        <v>2.4266321467300766E-3</v>
      </c>
      <c r="J48" s="17">
        <f t="shared" si="1"/>
        <v>10.151419452058281</v>
      </c>
      <c r="K48" t="s">
        <v>104</v>
      </c>
      <c r="L48">
        <v>0</v>
      </c>
      <c r="M48" s="17" t="str">
        <f t="shared" si="2"/>
        <v>NA</v>
      </c>
      <c r="N48" s="17">
        <f t="shared" si="3"/>
        <v>1.998431779934176</v>
      </c>
      <c r="O48" s="17">
        <f t="shared" si="4"/>
        <v>2.806415506152721</v>
      </c>
      <c r="P48" s="17" t="str">
        <f t="shared" si="5"/>
        <v>NA</v>
      </c>
      <c r="Q48">
        <f t="shared" si="6"/>
        <v>0.25027189958092516</v>
      </c>
      <c r="R48">
        <f t="shared" si="7"/>
        <v>0.14295019507604234</v>
      </c>
      <c r="S48" t="str">
        <f t="shared" si="8"/>
        <v>NA</v>
      </c>
    </row>
    <row r="49" spans="1:19" x14ac:dyDescent="0.2">
      <c r="A49" s="9">
        <v>460</v>
      </c>
      <c r="B49" t="s">
        <v>1</v>
      </c>
      <c r="C49" s="5" t="s">
        <v>3</v>
      </c>
      <c r="D49">
        <v>23.404546362242961</v>
      </c>
      <c r="E49">
        <v>32.519816630824153</v>
      </c>
      <c r="F49">
        <v>0.14909173227987396</v>
      </c>
      <c r="G49" s="17">
        <f t="shared" si="0"/>
        <v>9.1152702685811917</v>
      </c>
      <c r="H49">
        <v>33.369789902643952</v>
      </c>
      <c r="I49">
        <v>2.6508203676859474</v>
      </c>
      <c r="J49" s="17">
        <f t="shared" si="1"/>
        <v>9.9652435404009907</v>
      </c>
      <c r="K49" t="s">
        <v>104</v>
      </c>
      <c r="L49">
        <v>0</v>
      </c>
      <c r="M49" s="17" t="str">
        <f t="shared" si="2"/>
        <v>NA</v>
      </c>
      <c r="N49" s="17">
        <f t="shared" si="3"/>
        <v>0.48418463444023985</v>
      </c>
      <c r="O49" s="17">
        <f t="shared" si="4"/>
        <v>2.6202395944954304</v>
      </c>
      <c r="P49" s="17" t="str">
        <f t="shared" si="5"/>
        <v>NA</v>
      </c>
      <c r="Q49">
        <f t="shared" si="6"/>
        <v>0.714900995124786</v>
      </c>
      <c r="R49">
        <f t="shared" si="7"/>
        <v>0.16264071925194448</v>
      </c>
      <c r="S49" t="str">
        <f t="shared" si="8"/>
        <v>NA</v>
      </c>
    </row>
    <row r="50" spans="1:19" x14ac:dyDescent="0.2">
      <c r="A50" s="19" t="s">
        <v>9</v>
      </c>
      <c r="B50" t="s">
        <v>1</v>
      </c>
      <c r="C50" s="5" t="s">
        <v>3</v>
      </c>
      <c r="D50">
        <v>18.922625451566773</v>
      </c>
      <c r="E50">
        <v>27.479658401066651</v>
      </c>
      <c r="F50">
        <v>0.12534840355118526</v>
      </c>
      <c r="G50" s="17">
        <f t="shared" si="0"/>
        <v>8.5570329494998774</v>
      </c>
      <c r="H50">
        <v>26.76598844608375</v>
      </c>
      <c r="I50">
        <v>1.3774942874035039</v>
      </c>
      <c r="J50" s="17">
        <f t="shared" si="1"/>
        <v>7.8433629945169763</v>
      </c>
      <c r="K50">
        <v>37.892510765444896</v>
      </c>
      <c r="L50">
        <v>2.9804398580631153</v>
      </c>
      <c r="M50" s="17">
        <f t="shared" si="2"/>
        <v>18.969885313878123</v>
      </c>
      <c r="N50" s="17">
        <f t="shared" si="3"/>
        <v>-7.4052684641074507E-2</v>
      </c>
      <c r="O50" s="17">
        <f t="shared" si="4"/>
        <v>0.498359048611416</v>
      </c>
      <c r="P50" s="17">
        <f t="shared" si="5"/>
        <v>4.2353403723228755</v>
      </c>
      <c r="Q50">
        <f t="shared" si="6"/>
        <v>1.0526695956173329</v>
      </c>
      <c r="R50">
        <f t="shared" si="7"/>
        <v>0.70791151674212749</v>
      </c>
      <c r="S50">
        <f t="shared" si="8"/>
        <v>5.3092784887713455E-2</v>
      </c>
    </row>
    <row r="51" spans="1:19" x14ac:dyDescent="0.2">
      <c r="A51" s="8" t="s">
        <v>23</v>
      </c>
      <c r="B51" t="s">
        <v>1</v>
      </c>
      <c r="C51" s="5" t="s">
        <v>3</v>
      </c>
      <c r="D51">
        <v>20.959483947530856</v>
      </c>
      <c r="E51">
        <v>29.39095935286435</v>
      </c>
      <c r="F51">
        <v>1.2739827003764661</v>
      </c>
      <c r="G51" s="17">
        <f t="shared" si="0"/>
        <v>8.4314754053334937</v>
      </c>
      <c r="H51">
        <v>26.377874531079001</v>
      </c>
      <c r="I51">
        <v>0.64759411702656644</v>
      </c>
      <c r="J51" s="17">
        <f t="shared" si="1"/>
        <v>5.4183905835481454</v>
      </c>
      <c r="K51">
        <v>34.226803714242251</v>
      </c>
      <c r="L51">
        <v>2.6101053791398185</v>
      </c>
      <c r="M51" s="17">
        <f t="shared" si="2"/>
        <v>13.267319766711395</v>
      </c>
      <c r="N51" s="17">
        <f t="shared" si="3"/>
        <v>-0.19961022880745816</v>
      </c>
      <c r="O51" s="17">
        <f t="shared" si="4"/>
        <v>-1.9266133623574149</v>
      </c>
      <c r="P51" s="17">
        <f t="shared" si="5"/>
        <v>-1.4672251748438523</v>
      </c>
      <c r="Q51">
        <f t="shared" si="6"/>
        <v>1.148388054455908</v>
      </c>
      <c r="R51">
        <f t="shared" si="7"/>
        <v>3.8016174471069695</v>
      </c>
      <c r="S51">
        <f t="shared" si="8"/>
        <v>2.7648959224241243</v>
      </c>
    </row>
    <row r="52" spans="1:19" x14ac:dyDescent="0.2">
      <c r="A52" s="8" t="s">
        <v>21</v>
      </c>
      <c r="B52" t="s">
        <v>1</v>
      </c>
      <c r="C52" s="5" t="s">
        <v>3</v>
      </c>
      <c r="D52">
        <v>20.912844996958629</v>
      </c>
      <c r="E52">
        <v>26.942994183614552</v>
      </c>
      <c r="F52">
        <v>0.21595446169008772</v>
      </c>
      <c r="G52" s="17">
        <f t="shared" si="0"/>
        <v>6.0301491866559225</v>
      </c>
      <c r="H52">
        <v>26.155517184961298</v>
      </c>
      <c r="I52">
        <v>0.51662053847850886</v>
      </c>
      <c r="J52" s="17">
        <f t="shared" si="1"/>
        <v>5.2426721880026683</v>
      </c>
      <c r="K52">
        <v>26.3601288295167</v>
      </c>
      <c r="L52">
        <v>0.28983177377467734</v>
      </c>
      <c r="M52" s="17">
        <f t="shared" si="2"/>
        <v>5.447283832558071</v>
      </c>
      <c r="N52" s="17">
        <f t="shared" si="3"/>
        <v>-2.6009364474850294</v>
      </c>
      <c r="O52" s="17">
        <f t="shared" si="4"/>
        <v>-2.102331757902892</v>
      </c>
      <c r="P52" s="17">
        <f t="shared" si="5"/>
        <v>-9.2872611089971766</v>
      </c>
      <c r="Q52">
        <f t="shared" si="6"/>
        <v>6.0668029253797746</v>
      </c>
      <c r="R52">
        <f t="shared" si="7"/>
        <v>4.294028474189961</v>
      </c>
      <c r="S52">
        <f t="shared" si="8"/>
        <v>624.80453250304731</v>
      </c>
    </row>
    <row r="53" spans="1:19" x14ac:dyDescent="0.2">
      <c r="A53" s="8" t="s">
        <v>9</v>
      </c>
      <c r="B53" t="s">
        <v>1</v>
      </c>
      <c r="C53" s="5" t="s">
        <v>3</v>
      </c>
      <c r="D53">
        <v>19.006327137674297</v>
      </c>
      <c r="E53">
        <v>28.407433594022699</v>
      </c>
      <c r="F53">
        <v>0.18990646812008602</v>
      </c>
      <c r="G53" s="17">
        <f t="shared" si="0"/>
        <v>9.4011064563484013</v>
      </c>
      <c r="H53">
        <v>26.828580599593248</v>
      </c>
      <c r="I53">
        <v>1.1654742845262482</v>
      </c>
      <c r="J53" s="17">
        <f t="shared" si="1"/>
        <v>7.822253461918951</v>
      </c>
      <c r="K53">
        <v>33.465428737101149</v>
      </c>
      <c r="L53">
        <v>3.9278452644786919</v>
      </c>
      <c r="M53" s="17">
        <f t="shared" si="2"/>
        <v>14.459101599426852</v>
      </c>
      <c r="N53" s="17">
        <f t="shared" si="3"/>
        <v>0.77002082220744938</v>
      </c>
      <c r="O53" s="17">
        <f t="shared" si="4"/>
        <v>0.47724951601339072</v>
      </c>
      <c r="P53" s="17">
        <f t="shared" si="5"/>
        <v>-0.27544334212839594</v>
      </c>
      <c r="Q53">
        <f t="shared" si="6"/>
        <v>0.58640901099899578</v>
      </c>
      <c r="R53">
        <f t="shared" si="7"/>
        <v>0.71834583866590851</v>
      </c>
      <c r="S53">
        <f t="shared" si="8"/>
        <v>1.2103659791701649</v>
      </c>
    </row>
    <row r="54" spans="1:19" x14ac:dyDescent="0.2">
      <c r="A54" s="10" t="s">
        <v>71</v>
      </c>
      <c r="B54" t="s">
        <v>10</v>
      </c>
      <c r="C54" t="s">
        <v>0</v>
      </c>
      <c r="D54">
        <v>17.416340630089021</v>
      </c>
      <c r="E54">
        <v>25.026096591105848</v>
      </c>
      <c r="F54">
        <v>1.1509093445709027</v>
      </c>
      <c r="G54" s="17">
        <f t="shared" si="0"/>
        <v>7.6097559610168268</v>
      </c>
      <c r="H54">
        <v>22.560888438913</v>
      </c>
      <c r="I54">
        <v>0.31031184094317499</v>
      </c>
      <c r="J54" s="17">
        <f t="shared" si="1"/>
        <v>5.1445478088239796</v>
      </c>
      <c r="K54">
        <v>37.587257157715953</v>
      </c>
      <c r="L54">
        <v>3.4121336500767132</v>
      </c>
      <c r="M54" s="17">
        <f t="shared" si="2"/>
        <v>20.170916527626932</v>
      </c>
      <c r="N54" s="17">
        <f t="shared" si="3"/>
        <v>-1.021329673124125</v>
      </c>
      <c r="O54" s="17">
        <f t="shared" si="4"/>
        <v>-2.2004561370815807</v>
      </c>
      <c r="P54" s="17">
        <f t="shared" si="5"/>
        <v>5.4363715860716848</v>
      </c>
      <c r="Q54">
        <f t="shared" si="6"/>
        <v>2.0297888712777472</v>
      </c>
      <c r="R54">
        <f t="shared" si="7"/>
        <v>4.5962463861106055</v>
      </c>
      <c r="S54">
        <f t="shared" si="8"/>
        <v>2.3093464181322357E-2</v>
      </c>
    </row>
    <row r="55" spans="1:19" x14ac:dyDescent="0.2">
      <c r="A55" s="10" t="s">
        <v>69</v>
      </c>
      <c r="B55" t="s">
        <v>10</v>
      </c>
      <c r="C55" t="s">
        <v>0</v>
      </c>
      <c r="D55">
        <v>18.46909647404857</v>
      </c>
      <c r="E55">
        <v>28.4703486219091</v>
      </c>
      <c r="F55">
        <v>0.64297984666894858</v>
      </c>
      <c r="G55" s="17">
        <f t="shared" si="0"/>
        <v>10.00125214786053</v>
      </c>
      <c r="H55">
        <v>24.53657711648215</v>
      </c>
      <c r="I55">
        <v>5.7949581549465515E-2</v>
      </c>
      <c r="J55" s="17">
        <f t="shared" si="1"/>
        <v>6.0674806424335799</v>
      </c>
      <c r="K55">
        <v>36.415943153166801</v>
      </c>
      <c r="L55">
        <v>1.9860940754369547</v>
      </c>
      <c r="M55" s="17">
        <f t="shared" si="2"/>
        <v>17.946846679118231</v>
      </c>
      <c r="N55" s="17">
        <f t="shared" si="3"/>
        <v>1.3701665137195782</v>
      </c>
      <c r="O55" s="17">
        <f t="shared" si="4"/>
        <v>-1.2775233034719804</v>
      </c>
      <c r="P55" s="17">
        <f t="shared" si="5"/>
        <v>3.2123017375629832</v>
      </c>
      <c r="Q55">
        <f t="shared" si="6"/>
        <v>0.38684659654901943</v>
      </c>
      <c r="R55">
        <f t="shared" si="7"/>
        <v>2.4242244914453073</v>
      </c>
      <c r="S55">
        <f t="shared" si="8"/>
        <v>0.10789487640582097</v>
      </c>
    </row>
    <row r="56" spans="1:19" x14ac:dyDescent="0.2">
      <c r="A56" s="10" t="s">
        <v>66</v>
      </c>
      <c r="B56" t="s">
        <v>10</v>
      </c>
      <c r="C56" t="s">
        <v>0</v>
      </c>
      <c r="D56">
        <v>17.250359876835169</v>
      </c>
      <c r="E56">
        <v>28.847138438655399</v>
      </c>
      <c r="F56">
        <v>1.0081090239822486</v>
      </c>
      <c r="G56" s="17">
        <f t="shared" si="0"/>
        <v>11.59677856182023</v>
      </c>
      <c r="H56">
        <v>25.514175587942553</v>
      </c>
      <c r="I56">
        <v>0.36701995006109772</v>
      </c>
      <c r="J56" s="17">
        <f t="shared" si="1"/>
        <v>8.2638157111073838</v>
      </c>
      <c r="K56">
        <v>36.662750824745345</v>
      </c>
      <c r="L56">
        <v>1.2772991722115505</v>
      </c>
      <c r="M56" s="17">
        <f t="shared" si="2"/>
        <v>19.412390947910175</v>
      </c>
      <c r="N56" s="17">
        <f t="shared" si="3"/>
        <v>2.9656929276792781</v>
      </c>
      <c r="O56" s="17">
        <f t="shared" si="4"/>
        <v>0.9188117652018235</v>
      </c>
      <c r="P56" s="17">
        <f t="shared" si="5"/>
        <v>4.6778460063549279</v>
      </c>
      <c r="Q56">
        <f t="shared" si="6"/>
        <v>0.12800810570752705</v>
      </c>
      <c r="R56">
        <f t="shared" si="7"/>
        <v>0.52894449103263541</v>
      </c>
      <c r="S56">
        <f t="shared" si="8"/>
        <v>3.9068616927595966E-2</v>
      </c>
    </row>
    <row r="57" spans="1:19" x14ac:dyDescent="0.2">
      <c r="A57" s="8" t="s">
        <v>56</v>
      </c>
      <c r="B57" t="s">
        <v>10</v>
      </c>
      <c r="C57" t="s">
        <v>0</v>
      </c>
      <c r="D57">
        <v>21.050232343477582</v>
      </c>
      <c r="E57">
        <v>29.868552370953449</v>
      </c>
      <c r="F57">
        <v>1.1767828742235245</v>
      </c>
      <c r="G57" s="17">
        <f t="shared" si="0"/>
        <v>8.8183200274758669</v>
      </c>
      <c r="H57">
        <v>30.780632613588402</v>
      </c>
      <c r="I57">
        <v>5.3106445523384047E-2</v>
      </c>
      <c r="J57" s="17">
        <f t="shared" si="1"/>
        <v>9.7304002701108203</v>
      </c>
      <c r="K57">
        <v>39.5</v>
      </c>
      <c r="L57">
        <v>0.70710678118654757</v>
      </c>
      <c r="M57" s="17">
        <f t="shared" si="2"/>
        <v>18.449767656522418</v>
      </c>
      <c r="N57" s="17">
        <f t="shared" si="3"/>
        <v>0.18723439333491498</v>
      </c>
      <c r="O57" s="17">
        <f t="shared" si="4"/>
        <v>2.38539632420526</v>
      </c>
      <c r="P57" s="17">
        <f t="shared" si="5"/>
        <v>3.7152227149671706</v>
      </c>
      <c r="Q57">
        <f t="shared" si="6"/>
        <v>0.87828776204199821</v>
      </c>
      <c r="R57">
        <f t="shared" si="7"/>
        <v>0.19139216488027078</v>
      </c>
      <c r="S57">
        <f t="shared" si="8"/>
        <v>7.6138886688756874E-2</v>
      </c>
    </row>
    <row r="58" spans="1:19" x14ac:dyDescent="0.2">
      <c r="A58" s="20">
        <v>362</v>
      </c>
      <c r="B58" t="s">
        <v>10</v>
      </c>
      <c r="C58" t="s">
        <v>0</v>
      </c>
      <c r="D58">
        <v>20.597381632811668</v>
      </c>
      <c r="E58">
        <v>30.8138682284849</v>
      </c>
      <c r="F58">
        <v>0.85653298330597849</v>
      </c>
      <c r="G58" s="17">
        <f t="shared" si="0"/>
        <v>10.216486595673231</v>
      </c>
      <c r="H58">
        <v>25.2350829932629</v>
      </c>
      <c r="I58">
        <v>0.33970677248833842</v>
      </c>
      <c r="J58" s="17">
        <f t="shared" si="1"/>
        <v>4.6377013604512314</v>
      </c>
      <c r="K58">
        <v>35.579147734102548</v>
      </c>
      <c r="L58">
        <v>3.225427697182774</v>
      </c>
      <c r="M58" s="17">
        <f t="shared" si="2"/>
        <v>14.98176610129088</v>
      </c>
      <c r="N58" s="17">
        <f t="shared" si="3"/>
        <v>1.5854009615322795</v>
      </c>
      <c r="O58" s="17">
        <f t="shared" si="4"/>
        <v>-2.7073025854543289</v>
      </c>
      <c r="P58" s="17">
        <f t="shared" si="5"/>
        <v>0.24722115973563241</v>
      </c>
      <c r="Q58">
        <f t="shared" si="6"/>
        <v>0.33323204276778107</v>
      </c>
      <c r="R58">
        <f t="shared" si="7"/>
        <v>6.5309940117928376</v>
      </c>
      <c r="S58">
        <f t="shared" si="8"/>
        <v>0.84251766480695256</v>
      </c>
    </row>
    <row r="59" spans="1:19" x14ac:dyDescent="0.2">
      <c r="A59" s="8" t="s">
        <v>40</v>
      </c>
      <c r="B59" t="s">
        <v>10</v>
      </c>
      <c r="C59" t="s">
        <v>0</v>
      </c>
      <c r="D59">
        <v>21.742302855523118</v>
      </c>
      <c r="E59">
        <v>31.802636899478852</v>
      </c>
      <c r="F59">
        <v>1.6079546964019151</v>
      </c>
      <c r="G59" s="17">
        <f t="shared" si="0"/>
        <v>10.060334043955734</v>
      </c>
      <c r="H59">
        <v>34.269348315216249</v>
      </c>
      <c r="I59">
        <v>8.1043653338574302</v>
      </c>
      <c r="J59" s="17">
        <f t="shared" si="1"/>
        <v>12.527045459693131</v>
      </c>
      <c r="K59">
        <v>36.450957664284346</v>
      </c>
      <c r="L59">
        <v>5.0191038046053604</v>
      </c>
      <c r="M59" s="17">
        <f t="shared" si="2"/>
        <v>14.708654808761228</v>
      </c>
      <c r="N59" s="17">
        <f t="shared" si="3"/>
        <v>1.4292484098147824</v>
      </c>
      <c r="O59" s="17">
        <f t="shared" si="4"/>
        <v>5.1820415137875706</v>
      </c>
      <c r="P59" s="17">
        <f t="shared" si="5"/>
        <v>-2.5890132794019749E-2</v>
      </c>
      <c r="Q59">
        <f t="shared" si="6"/>
        <v>0.37132428835024417</v>
      </c>
      <c r="R59">
        <f t="shared" si="7"/>
        <v>2.7545462297977635E-2</v>
      </c>
      <c r="S59">
        <f t="shared" si="8"/>
        <v>1.0181076636946209</v>
      </c>
    </row>
    <row r="60" spans="1:19" x14ac:dyDescent="0.2">
      <c r="A60" s="10" t="s">
        <v>35</v>
      </c>
      <c r="B60" t="s">
        <v>10</v>
      </c>
      <c r="C60" t="s">
        <v>0</v>
      </c>
      <c r="D60">
        <v>27.917739786591131</v>
      </c>
      <c r="E60" t="s">
        <v>104</v>
      </c>
      <c r="F60">
        <v>0</v>
      </c>
      <c r="G60" s="17" t="str">
        <f t="shared" si="0"/>
        <v>NA</v>
      </c>
      <c r="H60" t="s">
        <v>104</v>
      </c>
      <c r="I60">
        <v>0</v>
      </c>
      <c r="J60" s="17" t="str">
        <f t="shared" si="1"/>
        <v>NA</v>
      </c>
      <c r="K60" t="s">
        <v>104</v>
      </c>
      <c r="L60">
        <v>0</v>
      </c>
      <c r="M60" s="17" t="str">
        <f t="shared" si="2"/>
        <v>NA</v>
      </c>
      <c r="N60" s="17" t="str">
        <f t="shared" si="3"/>
        <v>NA</v>
      </c>
      <c r="O60" s="17" t="str">
        <f t="shared" si="4"/>
        <v>NA</v>
      </c>
      <c r="P60" s="17" t="str">
        <f t="shared" si="5"/>
        <v>NA</v>
      </c>
      <c r="Q60" t="str">
        <f t="shared" si="6"/>
        <v>NA</v>
      </c>
      <c r="R60" t="str">
        <f t="shared" si="7"/>
        <v>NA</v>
      </c>
      <c r="S60" t="str">
        <f t="shared" si="8"/>
        <v>NA</v>
      </c>
    </row>
    <row r="61" spans="1:19" x14ac:dyDescent="0.2">
      <c r="A61" s="21" t="s">
        <v>11</v>
      </c>
      <c r="B61" t="s">
        <v>10</v>
      </c>
      <c r="C61" t="s">
        <v>0</v>
      </c>
      <c r="D61" t="s">
        <v>104</v>
      </c>
      <c r="E61" t="s">
        <v>104</v>
      </c>
      <c r="F61" t="s">
        <v>104</v>
      </c>
      <c r="G61" s="17" t="str">
        <f t="shared" si="0"/>
        <v>NA</v>
      </c>
      <c r="H61" t="s">
        <v>104</v>
      </c>
      <c r="I61" t="s">
        <v>104</v>
      </c>
      <c r="J61" s="17" t="str">
        <f t="shared" si="1"/>
        <v>NA</v>
      </c>
      <c r="K61" t="s">
        <v>104</v>
      </c>
      <c r="L61" t="s">
        <v>104</v>
      </c>
      <c r="M61" s="17" t="str">
        <f t="shared" si="2"/>
        <v>NA</v>
      </c>
      <c r="N61" s="17" t="str">
        <f t="shared" si="3"/>
        <v>NA</v>
      </c>
      <c r="O61" s="17" t="str">
        <f t="shared" si="4"/>
        <v>NA</v>
      </c>
      <c r="P61" s="17" t="str">
        <f t="shared" si="5"/>
        <v>NA</v>
      </c>
      <c r="Q61" t="str">
        <f t="shared" si="6"/>
        <v>NA</v>
      </c>
      <c r="R61" t="str">
        <f t="shared" si="7"/>
        <v>NA</v>
      </c>
      <c r="S61" t="str">
        <f t="shared" si="8"/>
        <v>NA</v>
      </c>
    </row>
    <row r="62" spans="1:19" x14ac:dyDescent="0.2">
      <c r="A62" s="19" t="s">
        <v>72</v>
      </c>
      <c r="B62" t="s">
        <v>10</v>
      </c>
      <c r="C62" s="5" t="s">
        <v>3</v>
      </c>
      <c r="D62">
        <v>20.645765793765591</v>
      </c>
      <c r="E62">
        <v>33.110870960950905</v>
      </c>
      <c r="F62">
        <v>0.12748615780735453</v>
      </c>
      <c r="G62" s="17">
        <f t="shared" si="0"/>
        <v>12.465105167185314</v>
      </c>
      <c r="H62">
        <v>29.816582765860201</v>
      </c>
      <c r="I62">
        <v>0.1376341247218551</v>
      </c>
      <c r="J62" s="17">
        <f t="shared" si="1"/>
        <v>9.1708169720946096</v>
      </c>
      <c r="K62" t="s">
        <v>104</v>
      </c>
      <c r="L62">
        <v>0</v>
      </c>
      <c r="M62" s="17" t="str">
        <f t="shared" si="2"/>
        <v>NA</v>
      </c>
      <c r="N62" s="17">
        <f t="shared" si="3"/>
        <v>3.834019533044362</v>
      </c>
      <c r="O62" s="17">
        <f t="shared" si="4"/>
        <v>1.8258130261890493</v>
      </c>
      <c r="P62" s="17" t="str">
        <f t="shared" si="5"/>
        <v>NA</v>
      </c>
      <c r="Q62">
        <f t="shared" si="6"/>
        <v>7.0120518145776106E-2</v>
      </c>
      <c r="R62">
        <f t="shared" si="7"/>
        <v>0.28208208993846667</v>
      </c>
      <c r="S62" t="str">
        <f t="shared" si="8"/>
        <v>NA</v>
      </c>
    </row>
    <row r="63" spans="1:19" x14ac:dyDescent="0.2">
      <c r="A63" s="8" t="s">
        <v>70</v>
      </c>
      <c r="B63" t="s">
        <v>10</v>
      </c>
      <c r="C63" s="5" t="s">
        <v>3</v>
      </c>
      <c r="D63">
        <v>19.500080529339229</v>
      </c>
      <c r="E63">
        <v>28.419853292998049</v>
      </c>
      <c r="F63">
        <v>0.34513445888106431</v>
      </c>
      <c r="G63" s="17">
        <f t="shared" si="0"/>
        <v>8.9197727636588198</v>
      </c>
      <c r="H63">
        <v>32.864348206146452</v>
      </c>
      <c r="I63">
        <v>10.091335543239595</v>
      </c>
      <c r="J63" s="17">
        <f t="shared" si="1"/>
        <v>13.364267676807223</v>
      </c>
      <c r="K63">
        <v>38.944233109741504</v>
      </c>
      <c r="L63">
        <v>1.4930798549080377</v>
      </c>
      <c r="M63" s="17">
        <f t="shared" si="2"/>
        <v>19.444152580402275</v>
      </c>
      <c r="N63" s="17">
        <f t="shared" si="3"/>
        <v>0.2886871295178679</v>
      </c>
      <c r="O63" s="17">
        <f t="shared" si="4"/>
        <v>6.0192637309016632</v>
      </c>
      <c r="P63" s="17">
        <f t="shared" si="5"/>
        <v>4.7096076388470269</v>
      </c>
      <c r="Q63">
        <f t="shared" si="6"/>
        <v>0.81864669839725079</v>
      </c>
      <c r="R63">
        <f t="shared" si="7"/>
        <v>1.5417752339939096E-2</v>
      </c>
      <c r="S63">
        <f t="shared" si="8"/>
        <v>3.8217901158923151E-2</v>
      </c>
    </row>
    <row r="64" spans="1:19" x14ac:dyDescent="0.2">
      <c r="A64" s="8" t="s">
        <v>58</v>
      </c>
      <c r="B64" t="s">
        <v>10</v>
      </c>
      <c r="C64" s="5" t="s">
        <v>3</v>
      </c>
      <c r="D64">
        <v>19.786940660693531</v>
      </c>
      <c r="E64">
        <v>26.58584548272005</v>
      </c>
      <c r="F64">
        <v>0.75034133132895886</v>
      </c>
      <c r="G64" s="17">
        <f t="shared" si="0"/>
        <v>6.7989048220265182</v>
      </c>
      <c r="H64">
        <v>27.0121331597114</v>
      </c>
      <c r="I64">
        <v>1.3977305336139707E-2</v>
      </c>
      <c r="J64" s="17">
        <f t="shared" si="1"/>
        <v>7.2251924990178686</v>
      </c>
      <c r="K64">
        <v>35.1958523966304</v>
      </c>
      <c r="L64">
        <v>0.15179701103104337</v>
      </c>
      <c r="M64" s="17">
        <f t="shared" si="2"/>
        <v>15.408911735936869</v>
      </c>
      <c r="N64" s="17">
        <f t="shared" si="3"/>
        <v>-1.8321808121144336</v>
      </c>
      <c r="O64" s="17">
        <f t="shared" si="4"/>
        <v>-0.11981144688769163</v>
      </c>
      <c r="P64" s="17">
        <f t="shared" si="5"/>
        <v>0.67436679438162095</v>
      </c>
      <c r="Q64">
        <f t="shared" si="6"/>
        <v>3.560749171629324</v>
      </c>
      <c r="R64">
        <f t="shared" si="7"/>
        <v>1.086592840930934</v>
      </c>
      <c r="S64">
        <f t="shared" si="8"/>
        <v>0.62660717979635971</v>
      </c>
    </row>
    <row r="65" spans="1:19" x14ac:dyDescent="0.2">
      <c r="A65" s="8" t="s">
        <v>57</v>
      </c>
      <c r="B65" t="s">
        <v>10</v>
      </c>
      <c r="C65" s="5" t="s">
        <v>3</v>
      </c>
      <c r="D65">
        <v>19.319398377296274</v>
      </c>
      <c r="E65">
        <v>25.246580769983453</v>
      </c>
      <c r="F65">
        <v>1.0091140061762507</v>
      </c>
      <c r="G65" s="17">
        <f t="shared" si="0"/>
        <v>5.9271823926871789</v>
      </c>
      <c r="H65">
        <v>25.672909747286351</v>
      </c>
      <c r="I65">
        <v>0.22550089603833595</v>
      </c>
      <c r="J65" s="17">
        <f t="shared" si="1"/>
        <v>6.3535113699900769</v>
      </c>
      <c r="K65">
        <v>31.240944592778551</v>
      </c>
      <c r="L65">
        <v>0.87269072505748246</v>
      </c>
      <c r="M65" s="17">
        <f t="shared" si="2"/>
        <v>11.921546215482277</v>
      </c>
      <c r="N65" s="17">
        <f t="shared" si="3"/>
        <v>-2.7039032414537729</v>
      </c>
      <c r="O65" s="17">
        <f t="shared" si="4"/>
        <v>-0.99149257591548334</v>
      </c>
      <c r="P65" s="17">
        <f t="shared" si="5"/>
        <v>-2.812998726072971</v>
      </c>
      <c r="Q65">
        <f t="shared" si="6"/>
        <v>6.5156235006339962</v>
      </c>
      <c r="R65">
        <f t="shared" si="7"/>
        <v>1.9882409111073582</v>
      </c>
      <c r="S65">
        <f t="shared" si="8"/>
        <v>7.0274375405437866</v>
      </c>
    </row>
    <row r="66" spans="1:19" x14ac:dyDescent="0.2">
      <c r="A66" s="22">
        <v>195</v>
      </c>
      <c r="B66" t="s">
        <v>10</v>
      </c>
      <c r="C66" s="5" t="s">
        <v>3</v>
      </c>
      <c r="D66">
        <v>31.346442021926418</v>
      </c>
      <c r="E66" t="s">
        <v>104</v>
      </c>
      <c r="F66">
        <v>0</v>
      </c>
      <c r="G66" s="17" t="str">
        <f t="shared" si="0"/>
        <v>NA</v>
      </c>
      <c r="H66">
        <v>38.870882183427653</v>
      </c>
      <c r="I66">
        <v>1.5968137297137142</v>
      </c>
      <c r="J66" s="17">
        <f t="shared" si="1"/>
        <v>7.5244401615012357</v>
      </c>
      <c r="K66">
        <v>38.954902909970045</v>
      </c>
      <c r="L66">
        <v>1.4779904787170133</v>
      </c>
      <c r="M66" s="17">
        <f t="shared" si="2"/>
        <v>7.6084608880436271</v>
      </c>
      <c r="N66" s="17" t="str">
        <f t="shared" si="3"/>
        <v>NA</v>
      </c>
      <c r="O66" s="17">
        <f t="shared" si="4"/>
        <v>0.17943621559567546</v>
      </c>
      <c r="P66" s="17">
        <f t="shared" si="5"/>
        <v>-7.1260840535116206</v>
      </c>
      <c r="Q66" t="str">
        <f t="shared" si="6"/>
        <v>NA</v>
      </c>
      <c r="R66">
        <f t="shared" si="7"/>
        <v>0.88304801129351862</v>
      </c>
      <c r="S66">
        <f t="shared" si="8"/>
        <v>139.68991456356963</v>
      </c>
    </row>
    <row r="67" spans="1:19" x14ac:dyDescent="0.2">
      <c r="A67" s="10" t="s">
        <v>53</v>
      </c>
      <c r="B67" t="s">
        <v>10</v>
      </c>
      <c r="C67" s="5" t="s">
        <v>3</v>
      </c>
      <c r="D67">
        <v>34.392496847369927</v>
      </c>
      <c r="E67">
        <v>36.492053203486897</v>
      </c>
      <c r="F67" t="e">
        <v>#DIV/0!</v>
      </c>
      <c r="G67" s="17">
        <f t="shared" ref="G67:G101" si="9">IF(E67="NA", "NA", E67-D67)</f>
        <v>2.0995563561169703</v>
      </c>
      <c r="H67">
        <v>35.254531242108648</v>
      </c>
      <c r="I67">
        <v>3.3980974969642439</v>
      </c>
      <c r="J67" s="17">
        <f t="shared" ref="J67:J101" si="10">IF(H67="NA","NA",H67-D67)</f>
        <v>0.86203439473872123</v>
      </c>
      <c r="K67">
        <v>36.340443874195856</v>
      </c>
      <c r="L67">
        <v>2.0391101728640599</v>
      </c>
      <c r="M67" s="17">
        <f t="shared" ref="M67:M101" si="11">IF(K67="NA","NA",K67-D67)</f>
        <v>1.9479470268259291</v>
      </c>
      <c r="N67" s="17">
        <f t="shared" ref="N67:N101" si="12">IF(G67="NA", "NA",G67-AVERAGE(G$2:G$19))</f>
        <v>-6.5315292780239815</v>
      </c>
      <c r="O67" s="17">
        <f t="shared" ref="O67:O101" si="13">IF(J67="NA", "NA",J67-AVERAGE(J$2:J$19))</f>
        <v>-6.482969551166839</v>
      </c>
      <c r="P67" s="17">
        <f t="shared" ref="P67:P101" si="14">IF(M67="NA", "NA",M67-AVERAGE(M$2:M$19))</f>
        <v>-12.786597914729319</v>
      </c>
      <c r="Q67">
        <f t="shared" ref="Q67:Q101" si="15">IF(N67="NA", "NA",2^-(N67))</f>
        <v>92.509477969747508</v>
      </c>
      <c r="R67">
        <f t="shared" ref="R67:R101" si="16">IF(O67="NA", "NA",2^-(O67))</f>
        <v>89.447518341903304</v>
      </c>
      <c r="S67">
        <f t="shared" ref="S67:S101" si="17">IF(P67="NA", "NA",2^-(P67))</f>
        <v>7065.607605031817</v>
      </c>
    </row>
    <row r="68" spans="1:19" x14ac:dyDescent="0.2">
      <c r="A68" s="10" t="s">
        <v>38</v>
      </c>
      <c r="B68" t="s">
        <v>10</v>
      </c>
      <c r="C68" s="5" t="s">
        <v>3</v>
      </c>
      <c r="D68">
        <v>20.511293498222368</v>
      </c>
      <c r="E68">
        <v>28.638480494050999</v>
      </c>
      <c r="F68">
        <v>1.0099002458531157</v>
      </c>
      <c r="G68" s="17">
        <f t="shared" si="9"/>
        <v>8.1271869958286302</v>
      </c>
      <c r="H68">
        <v>32.42252196566875</v>
      </c>
      <c r="I68">
        <v>7.6529196874938821</v>
      </c>
      <c r="J68" s="17">
        <f t="shared" si="10"/>
        <v>11.911228467446382</v>
      </c>
      <c r="K68" t="s">
        <v>104</v>
      </c>
      <c r="L68">
        <v>0</v>
      </c>
      <c r="M68" s="17" t="str">
        <f t="shared" si="11"/>
        <v>NA</v>
      </c>
      <c r="N68" s="17">
        <f t="shared" si="12"/>
        <v>-0.50389863831232162</v>
      </c>
      <c r="O68" s="17">
        <f t="shared" si="13"/>
        <v>4.5662245215408213</v>
      </c>
      <c r="P68" s="17" t="str">
        <f t="shared" si="14"/>
        <v>NA</v>
      </c>
      <c r="Q68">
        <f t="shared" si="15"/>
        <v>1.4180404026913609</v>
      </c>
      <c r="R68">
        <f t="shared" si="16"/>
        <v>4.2211370423841571E-2</v>
      </c>
      <c r="S68" t="str">
        <f t="shared" si="17"/>
        <v>NA</v>
      </c>
    </row>
    <row r="69" spans="1:19" x14ac:dyDescent="0.2">
      <c r="A69" s="8" t="s">
        <v>36</v>
      </c>
      <c r="B69" t="s">
        <v>10</v>
      </c>
      <c r="C69" s="5" t="s">
        <v>3</v>
      </c>
      <c r="D69">
        <v>31.235239847558102</v>
      </c>
      <c r="E69" t="s">
        <v>104</v>
      </c>
      <c r="F69">
        <v>0</v>
      </c>
      <c r="G69" s="17" t="str">
        <f t="shared" si="9"/>
        <v>NA</v>
      </c>
      <c r="H69">
        <v>37.462328169922451</v>
      </c>
      <c r="I69">
        <v>3.5888099189478226</v>
      </c>
      <c r="J69" s="17">
        <f t="shared" si="10"/>
        <v>6.2270883223643487</v>
      </c>
      <c r="K69">
        <v>37.90343469869395</v>
      </c>
      <c r="L69">
        <v>2.9649910835078508</v>
      </c>
      <c r="M69" s="17">
        <f t="shared" si="11"/>
        <v>6.6681948511358478</v>
      </c>
      <c r="N69" s="17" t="str">
        <f t="shared" si="12"/>
        <v>NA</v>
      </c>
      <c r="O69" s="17">
        <f t="shared" si="13"/>
        <v>-1.1179156235412115</v>
      </c>
      <c r="P69" s="17">
        <f t="shared" si="14"/>
        <v>-8.0663500904193999</v>
      </c>
      <c r="Q69" t="str">
        <f t="shared" si="15"/>
        <v>NA</v>
      </c>
      <c r="R69">
        <f t="shared" si="16"/>
        <v>2.1703318075350362</v>
      </c>
      <c r="S69">
        <f t="shared" si="17"/>
        <v>268.04847005809381</v>
      </c>
    </row>
    <row r="70" spans="1:19" x14ac:dyDescent="0.2">
      <c r="A70" s="8" t="s">
        <v>22</v>
      </c>
      <c r="B70" t="s">
        <v>10</v>
      </c>
      <c r="C70" s="5" t="s">
        <v>3</v>
      </c>
      <c r="D70">
        <v>22.512738542753546</v>
      </c>
      <c r="E70">
        <v>33.022066146777703</v>
      </c>
      <c r="F70">
        <v>1.6097533516361201E-2</v>
      </c>
      <c r="G70" s="17">
        <f t="shared" si="9"/>
        <v>10.509327604024158</v>
      </c>
      <c r="H70">
        <v>29.98286017006275</v>
      </c>
      <c r="I70">
        <v>0.7297627885963025</v>
      </c>
      <c r="J70" s="17">
        <f t="shared" si="10"/>
        <v>7.4701216273092044</v>
      </c>
      <c r="K70" t="s">
        <v>104</v>
      </c>
      <c r="L70">
        <v>0</v>
      </c>
      <c r="M70" s="17" t="str">
        <f t="shared" si="11"/>
        <v>NA</v>
      </c>
      <c r="N70" s="17">
        <f t="shared" si="12"/>
        <v>1.8782419698832058</v>
      </c>
      <c r="O70" s="17">
        <f t="shared" si="13"/>
        <v>0.1251176814036441</v>
      </c>
      <c r="P70" s="17" t="str">
        <f t="shared" si="14"/>
        <v>NA</v>
      </c>
      <c r="Q70">
        <f t="shared" si="15"/>
        <v>0.27201498403651664</v>
      </c>
      <c r="R70">
        <f t="shared" si="16"/>
        <v>0.91692924574665102</v>
      </c>
      <c r="S70" t="str">
        <f t="shared" si="17"/>
        <v>NA</v>
      </c>
    </row>
    <row r="71" spans="1:19" x14ac:dyDescent="0.2">
      <c r="A71" s="8" t="s">
        <v>14</v>
      </c>
      <c r="B71" t="s">
        <v>10</v>
      </c>
      <c r="C71" s="5" t="s">
        <v>3</v>
      </c>
      <c r="D71">
        <v>17.390923489176355</v>
      </c>
      <c r="E71">
        <v>25.452095163726749</v>
      </c>
      <c r="F71">
        <v>0.46866316244663647</v>
      </c>
      <c r="G71" s="17">
        <f t="shared" si="9"/>
        <v>8.0611716745503941</v>
      </c>
      <c r="H71">
        <v>25.282117204823848</v>
      </c>
      <c r="I71">
        <v>1.9529834735253777E-2</v>
      </c>
      <c r="J71" s="17">
        <f t="shared" si="10"/>
        <v>7.8911937156474927</v>
      </c>
      <c r="K71">
        <v>31.306668290960651</v>
      </c>
      <c r="L71">
        <v>2.0856920657459677</v>
      </c>
      <c r="M71" s="17">
        <f t="shared" si="11"/>
        <v>13.915744801784296</v>
      </c>
      <c r="N71" s="17">
        <f t="shared" si="12"/>
        <v>-0.56991395959055779</v>
      </c>
      <c r="O71" s="17">
        <f t="shared" si="13"/>
        <v>0.54618976974193245</v>
      </c>
      <c r="P71" s="17">
        <f t="shared" si="14"/>
        <v>-0.81880013977095167</v>
      </c>
      <c r="Q71">
        <f t="shared" si="15"/>
        <v>1.4844350382618439</v>
      </c>
      <c r="R71">
        <f t="shared" si="16"/>
        <v>0.68482640311494358</v>
      </c>
      <c r="S71">
        <f t="shared" si="17"/>
        <v>1.7639383505821815</v>
      </c>
    </row>
    <row r="72" spans="1:19" x14ac:dyDescent="0.2">
      <c r="A72" s="10" t="s">
        <v>32</v>
      </c>
      <c r="B72" s="5" t="s">
        <v>4</v>
      </c>
      <c r="C72" s="5" t="s">
        <v>0</v>
      </c>
      <c r="D72">
        <v>18.707659453571825</v>
      </c>
      <c r="E72">
        <v>26.459708716880101</v>
      </c>
      <c r="F72">
        <v>1.1892875717830818</v>
      </c>
      <c r="G72" s="17">
        <f t="shared" si="9"/>
        <v>7.752049263308276</v>
      </c>
      <c r="H72">
        <v>25.919735831222198</v>
      </c>
      <c r="I72">
        <v>0.41273754922286049</v>
      </c>
      <c r="J72" s="17">
        <f t="shared" si="10"/>
        <v>7.2120763776503729</v>
      </c>
      <c r="K72">
        <v>32.567277271528951</v>
      </c>
      <c r="L72">
        <v>0.79384877360136452</v>
      </c>
      <c r="M72" s="17">
        <f t="shared" si="11"/>
        <v>13.859617817957126</v>
      </c>
      <c r="N72" s="17">
        <f t="shared" si="12"/>
        <v>-0.87903637083267583</v>
      </c>
      <c r="O72" s="17">
        <f t="shared" si="13"/>
        <v>-0.13292756825518737</v>
      </c>
      <c r="P72" s="17">
        <f t="shared" si="14"/>
        <v>-0.87492712359812153</v>
      </c>
      <c r="Q72">
        <f t="shared" si="15"/>
        <v>1.8391464572266003</v>
      </c>
      <c r="R72">
        <f t="shared" si="16"/>
        <v>1.0965165356505682</v>
      </c>
      <c r="S72">
        <f t="shared" si="17"/>
        <v>1.8339154455317692</v>
      </c>
    </row>
    <row r="73" spans="1:19" x14ac:dyDescent="0.2">
      <c r="A73" s="21" t="s">
        <v>68</v>
      </c>
      <c r="B73" t="s">
        <v>4</v>
      </c>
      <c r="C73" s="5" t="s">
        <v>0</v>
      </c>
      <c r="D73">
        <v>23.778107835206825</v>
      </c>
      <c r="E73">
        <v>35.245425848648097</v>
      </c>
      <c r="F73" t="e">
        <v>#DIV/0!</v>
      </c>
      <c r="G73" s="17">
        <f t="shared" si="9"/>
        <v>11.467318013441272</v>
      </c>
      <c r="H73">
        <v>32.409699932235853</v>
      </c>
      <c r="I73">
        <v>0.16488360115823986</v>
      </c>
      <c r="J73" s="17">
        <f t="shared" si="10"/>
        <v>8.6315920970290279</v>
      </c>
      <c r="K73" t="s">
        <v>104</v>
      </c>
      <c r="L73">
        <v>0</v>
      </c>
      <c r="M73" s="17" t="str">
        <f t="shared" si="11"/>
        <v>NA</v>
      </c>
      <c r="N73" s="17">
        <f t="shared" si="12"/>
        <v>2.8362323793003199</v>
      </c>
      <c r="O73" s="17">
        <f t="shared" si="13"/>
        <v>1.2865881511234676</v>
      </c>
      <c r="P73" s="17" t="str">
        <f t="shared" si="14"/>
        <v>NA</v>
      </c>
      <c r="Q73">
        <f t="shared" si="15"/>
        <v>0.14002609552647544</v>
      </c>
      <c r="R73">
        <f t="shared" si="16"/>
        <v>0.40991930755581074</v>
      </c>
      <c r="S73" t="str">
        <f t="shared" si="17"/>
        <v>NA</v>
      </c>
    </row>
    <row r="74" spans="1:19" x14ac:dyDescent="0.2">
      <c r="A74" s="19" t="s">
        <v>67</v>
      </c>
      <c r="B74" t="s">
        <v>4</v>
      </c>
      <c r="C74" s="5" t="s">
        <v>0</v>
      </c>
      <c r="D74">
        <v>25.040179980920723</v>
      </c>
      <c r="E74" t="s">
        <v>104</v>
      </c>
      <c r="F74">
        <v>0</v>
      </c>
      <c r="G74" s="17" t="str">
        <f t="shared" si="9"/>
        <v>NA</v>
      </c>
      <c r="H74">
        <v>33.884210931431596</v>
      </c>
      <c r="I74">
        <v>2.1511407441606898</v>
      </c>
      <c r="J74" s="17">
        <f t="shared" si="10"/>
        <v>8.8440309505108736</v>
      </c>
      <c r="K74" t="s">
        <v>104</v>
      </c>
      <c r="L74">
        <v>0</v>
      </c>
      <c r="M74" s="17" t="str">
        <f t="shared" si="11"/>
        <v>NA</v>
      </c>
      <c r="N74" s="17" t="str">
        <f t="shared" si="12"/>
        <v>NA</v>
      </c>
      <c r="O74" s="17">
        <f t="shared" si="13"/>
        <v>1.4990270046053134</v>
      </c>
      <c r="P74" s="17" t="str">
        <f t="shared" si="14"/>
        <v>NA</v>
      </c>
      <c r="Q74" t="str">
        <f t="shared" si="15"/>
        <v>NA</v>
      </c>
      <c r="R74">
        <f t="shared" si="16"/>
        <v>0.35379191768382756</v>
      </c>
      <c r="S74" t="str">
        <f t="shared" si="17"/>
        <v>NA</v>
      </c>
    </row>
    <row r="75" spans="1:19" x14ac:dyDescent="0.2">
      <c r="A75" s="8" t="s">
        <v>41</v>
      </c>
      <c r="B75" s="2" t="s">
        <v>4</v>
      </c>
      <c r="C75" s="5" t="s">
        <v>0</v>
      </c>
      <c r="D75">
        <v>25.02079373669142</v>
      </c>
      <c r="E75">
        <v>33.647721173155801</v>
      </c>
      <c r="F75">
        <v>1.9160178543063253</v>
      </c>
      <c r="G75" s="17">
        <f t="shared" si="9"/>
        <v>8.6269274364643813</v>
      </c>
      <c r="H75">
        <v>36.681989137758102</v>
      </c>
      <c r="I75">
        <v>4.6923759614837399</v>
      </c>
      <c r="J75" s="17">
        <f t="shared" si="10"/>
        <v>11.661195401066681</v>
      </c>
      <c r="K75" t="s">
        <v>104</v>
      </c>
      <c r="L75">
        <v>0</v>
      </c>
      <c r="M75" s="17" t="str">
        <f t="shared" si="11"/>
        <v>NA</v>
      </c>
      <c r="N75" s="17">
        <f t="shared" si="12"/>
        <v>-4.1581976765705519E-3</v>
      </c>
      <c r="O75" s="17">
        <f t="shared" si="13"/>
        <v>4.3161914551611211</v>
      </c>
      <c r="P75" s="17" t="str">
        <f t="shared" si="14"/>
        <v>NA</v>
      </c>
      <c r="Q75">
        <f t="shared" si="15"/>
        <v>1.0028864006515676</v>
      </c>
      <c r="R75">
        <f t="shared" si="16"/>
        <v>5.0199212588181788E-2</v>
      </c>
      <c r="S75" t="str">
        <f t="shared" si="17"/>
        <v>NA</v>
      </c>
    </row>
    <row r="76" spans="1:19" ht="16" thickBot="1" x14ac:dyDescent="0.25">
      <c r="A76" s="7" t="s">
        <v>24</v>
      </c>
      <c r="B76" t="s">
        <v>4</v>
      </c>
      <c r="C76" s="5" t="s">
        <v>0</v>
      </c>
      <c r="D76">
        <v>23.971729341652189</v>
      </c>
      <c r="E76" t="s">
        <v>104</v>
      </c>
      <c r="F76">
        <v>0</v>
      </c>
      <c r="G76" s="17" t="str">
        <f t="shared" si="9"/>
        <v>NA</v>
      </c>
      <c r="H76">
        <v>31.657805256349199</v>
      </c>
      <c r="I76">
        <v>0.22701890428519286</v>
      </c>
      <c r="J76" s="17">
        <f t="shared" si="10"/>
        <v>7.6860759146970103</v>
      </c>
      <c r="K76">
        <v>38.248496433416847</v>
      </c>
      <c r="L76">
        <v>2.4770000984067377</v>
      </c>
      <c r="M76" s="17">
        <f t="shared" si="11"/>
        <v>14.276767091764658</v>
      </c>
      <c r="N76" s="17" t="str">
        <f t="shared" si="12"/>
        <v>NA</v>
      </c>
      <c r="O76" s="17">
        <f t="shared" si="13"/>
        <v>0.34107196879145008</v>
      </c>
      <c r="P76" s="17">
        <f t="shared" si="14"/>
        <v>-0.45777784979059</v>
      </c>
      <c r="Q76" t="str">
        <f t="shared" si="15"/>
        <v>NA</v>
      </c>
      <c r="R76">
        <f t="shared" si="16"/>
        <v>0.78945450380805771</v>
      </c>
      <c r="S76">
        <f t="shared" si="17"/>
        <v>1.3734247333722522</v>
      </c>
    </row>
    <row r="77" spans="1:19" ht="16" thickBot="1" x14ac:dyDescent="0.25">
      <c r="A77" s="7" t="s">
        <v>13</v>
      </c>
      <c r="B77" t="s">
        <v>4</v>
      </c>
      <c r="C77" s="5" t="s">
        <v>0</v>
      </c>
      <c r="D77">
        <v>19.681166576000511</v>
      </c>
      <c r="E77">
        <v>30.884946140447099</v>
      </c>
      <c r="F77">
        <v>0.54628133477649643</v>
      </c>
      <c r="G77" s="17">
        <f t="shared" si="9"/>
        <v>11.203779564446588</v>
      </c>
      <c r="H77">
        <v>25.938171198730501</v>
      </c>
      <c r="I77">
        <v>0.27684116563543004</v>
      </c>
      <c r="J77" s="17">
        <f t="shared" si="10"/>
        <v>6.2570046227299905</v>
      </c>
      <c r="K77" t="s">
        <v>104</v>
      </c>
      <c r="L77">
        <v>0</v>
      </c>
      <c r="M77" s="17" t="str">
        <f t="shared" si="11"/>
        <v>NA</v>
      </c>
      <c r="N77" s="17">
        <f t="shared" si="12"/>
        <v>2.5726939303056362</v>
      </c>
      <c r="O77" s="17">
        <f t="shared" si="13"/>
        <v>-1.0879993231755698</v>
      </c>
      <c r="P77" s="17" t="str">
        <f t="shared" si="14"/>
        <v>NA</v>
      </c>
      <c r="Q77">
        <f t="shared" si="15"/>
        <v>0.16809003101291009</v>
      </c>
      <c r="R77">
        <f t="shared" si="16"/>
        <v>2.1257903514258287</v>
      </c>
      <c r="S77" t="str">
        <f t="shared" si="17"/>
        <v>NA</v>
      </c>
    </row>
    <row r="78" spans="1:19" ht="16" thickBot="1" x14ac:dyDescent="0.25">
      <c r="A78" s="6" t="s">
        <v>12</v>
      </c>
      <c r="B78" s="2" t="s">
        <v>4</v>
      </c>
      <c r="C78" s="5" t="s">
        <v>0</v>
      </c>
      <c r="D78">
        <v>25.352931534836468</v>
      </c>
      <c r="E78">
        <v>31.387940516657149</v>
      </c>
      <c r="F78">
        <v>0.38438948682227786</v>
      </c>
      <c r="G78" s="17">
        <f t="shared" si="9"/>
        <v>6.0350089818206811</v>
      </c>
      <c r="H78">
        <v>34.260183101679651</v>
      </c>
      <c r="I78">
        <v>1.5877121300015717</v>
      </c>
      <c r="J78" s="17">
        <f t="shared" si="10"/>
        <v>8.9072515668431826</v>
      </c>
      <c r="K78">
        <v>36.548935944889948</v>
      </c>
      <c r="L78">
        <v>4.8805415913549215</v>
      </c>
      <c r="M78" s="17">
        <f t="shared" si="11"/>
        <v>11.196004410053479</v>
      </c>
      <c r="N78" s="17">
        <f t="shared" si="12"/>
        <v>-2.5960766523202707</v>
      </c>
      <c r="O78" s="17">
        <f t="shared" si="13"/>
        <v>1.5622476209376224</v>
      </c>
      <c r="P78" s="17">
        <f t="shared" si="14"/>
        <v>-3.5385405315017682</v>
      </c>
      <c r="Q78">
        <f t="shared" si="15"/>
        <v>6.0464009581138862</v>
      </c>
      <c r="R78">
        <f t="shared" si="16"/>
        <v>0.33862311887138635</v>
      </c>
      <c r="S78">
        <f t="shared" si="17"/>
        <v>11.620019071733125</v>
      </c>
    </row>
    <row r="79" spans="1:19" ht="16" thickBot="1" x14ac:dyDescent="0.25">
      <c r="A79" s="6" t="s">
        <v>5</v>
      </c>
      <c r="B79" s="5" t="s">
        <v>4</v>
      </c>
      <c r="C79" s="5" t="s">
        <v>0</v>
      </c>
      <c r="D79">
        <v>22.606580543152205</v>
      </c>
      <c r="E79">
        <v>32.126749313583247</v>
      </c>
      <c r="F79">
        <v>0.88131076143737819</v>
      </c>
      <c r="G79" s="17">
        <f t="shared" si="9"/>
        <v>9.5201687704310416</v>
      </c>
      <c r="H79">
        <v>30.9922547004909</v>
      </c>
      <c r="I79">
        <v>2.5108525967012425</v>
      </c>
      <c r="J79" s="17">
        <f t="shared" si="10"/>
        <v>8.3856741573386948</v>
      </c>
      <c r="K79" t="s">
        <v>104</v>
      </c>
      <c r="L79">
        <v>0</v>
      </c>
      <c r="M79" s="17" t="str">
        <f t="shared" si="11"/>
        <v>NA</v>
      </c>
      <c r="N79" s="17">
        <f t="shared" si="12"/>
        <v>0.88908313629008973</v>
      </c>
      <c r="O79" s="17">
        <f t="shared" si="13"/>
        <v>1.0406702114331345</v>
      </c>
      <c r="P79" s="17" t="str">
        <f t="shared" si="14"/>
        <v>NA</v>
      </c>
      <c r="Q79">
        <f t="shared" si="15"/>
        <v>0.5399571636184346</v>
      </c>
      <c r="R79">
        <f t="shared" si="16"/>
        <v>0.48610160023563237</v>
      </c>
      <c r="S79" t="str">
        <f t="shared" si="17"/>
        <v>NA</v>
      </c>
    </row>
    <row r="80" spans="1:19" ht="16" thickBot="1" x14ac:dyDescent="0.25">
      <c r="A80" s="6" t="s">
        <v>77</v>
      </c>
      <c r="B80" t="s">
        <v>4</v>
      </c>
      <c r="C80" t="s">
        <v>3</v>
      </c>
      <c r="D80">
        <v>30.820113327514289</v>
      </c>
      <c r="E80" t="s">
        <v>104</v>
      </c>
      <c r="F80">
        <v>0</v>
      </c>
      <c r="G80" s="17" t="str">
        <f t="shared" si="9"/>
        <v>NA</v>
      </c>
      <c r="H80">
        <v>39.5</v>
      </c>
      <c r="I80">
        <v>0.70710678118654757</v>
      </c>
      <c r="J80" s="17">
        <f t="shared" si="10"/>
        <v>8.6798866724857113</v>
      </c>
      <c r="K80" t="s">
        <v>104</v>
      </c>
      <c r="L80">
        <v>0</v>
      </c>
      <c r="M80" s="17" t="str">
        <f t="shared" si="11"/>
        <v>NA</v>
      </c>
      <c r="N80" s="17" t="str">
        <f t="shared" si="12"/>
        <v>NA</v>
      </c>
      <c r="O80" s="17">
        <f t="shared" si="13"/>
        <v>1.3348827265801511</v>
      </c>
      <c r="P80" s="17" t="str">
        <f t="shared" si="14"/>
        <v>NA</v>
      </c>
      <c r="Q80" t="str">
        <f t="shared" si="15"/>
        <v>NA</v>
      </c>
      <c r="R80">
        <f t="shared" si="16"/>
        <v>0.39642429143031149</v>
      </c>
      <c r="S80" t="str">
        <f t="shared" si="17"/>
        <v>NA</v>
      </c>
    </row>
    <row r="81" spans="1:19" ht="16" thickBot="1" x14ac:dyDescent="0.25">
      <c r="A81" s="18">
        <v>124</v>
      </c>
      <c r="B81" t="s">
        <v>4</v>
      </c>
      <c r="C81" t="s">
        <v>3</v>
      </c>
      <c r="D81">
        <v>32.356218443123865</v>
      </c>
      <c r="E81">
        <v>36.481084047440703</v>
      </c>
      <c r="F81" t="e">
        <v>#DIV/0!</v>
      </c>
      <c r="G81" s="17">
        <f t="shared" si="9"/>
        <v>4.1248656043168381</v>
      </c>
      <c r="H81">
        <v>30.3786954640088</v>
      </c>
      <c r="I81" t="e">
        <v>#DIV/0!</v>
      </c>
      <c r="J81" s="17">
        <f t="shared" si="10"/>
        <v>-1.977522979115065</v>
      </c>
      <c r="K81">
        <v>38.852917712741601</v>
      </c>
      <c r="L81">
        <v>1.6222193277987791</v>
      </c>
      <c r="M81" s="17">
        <f t="shared" si="11"/>
        <v>6.4966992696177357</v>
      </c>
      <c r="N81" s="17">
        <f t="shared" si="12"/>
        <v>-4.5062200298241137</v>
      </c>
      <c r="O81" s="17">
        <f t="shared" si="13"/>
        <v>-9.3225269250206253</v>
      </c>
      <c r="P81" s="17">
        <f t="shared" si="14"/>
        <v>-8.2378456719375119</v>
      </c>
      <c r="Q81">
        <f t="shared" si="15"/>
        <v>22.725183359488252</v>
      </c>
      <c r="R81">
        <f t="shared" si="16"/>
        <v>640.26570468803664</v>
      </c>
      <c r="S81">
        <f t="shared" si="17"/>
        <v>301.88299284553801</v>
      </c>
    </row>
    <row r="82" spans="1:19" ht="16" thickBot="1" x14ac:dyDescent="0.25">
      <c r="A82" s="7" t="s">
        <v>7</v>
      </c>
      <c r="B82" t="s">
        <v>4</v>
      </c>
      <c r="C82" t="s">
        <v>3</v>
      </c>
      <c r="D82">
        <v>19.297840864994466</v>
      </c>
      <c r="E82">
        <v>28.103665858431299</v>
      </c>
      <c r="F82">
        <v>0.95562085434990596</v>
      </c>
      <c r="G82" s="17">
        <f t="shared" si="9"/>
        <v>8.8058249934368327</v>
      </c>
      <c r="H82">
        <v>26.584413045017001</v>
      </c>
      <c r="I82">
        <v>0.49019919415431784</v>
      </c>
      <c r="J82" s="17">
        <f t="shared" si="10"/>
        <v>7.2865721800225352</v>
      </c>
      <c r="K82">
        <v>34.849977719690848</v>
      </c>
      <c r="L82">
        <v>0.21768727176135022</v>
      </c>
      <c r="M82" s="17">
        <f t="shared" si="11"/>
        <v>15.552136854696382</v>
      </c>
      <c r="N82" s="17">
        <f t="shared" si="12"/>
        <v>0.1747393592958808</v>
      </c>
      <c r="O82" s="17">
        <f t="shared" si="13"/>
        <v>-5.8431765883025122E-2</v>
      </c>
      <c r="P82" s="17">
        <f t="shared" si="14"/>
        <v>0.81759191314113444</v>
      </c>
      <c r="Q82">
        <f t="shared" si="15"/>
        <v>0.88592755841702708</v>
      </c>
      <c r="R82">
        <f t="shared" si="16"/>
        <v>1.0413331984469651</v>
      </c>
      <c r="S82">
        <f t="shared" si="17"/>
        <v>0.56738821361583813</v>
      </c>
    </row>
    <row r="83" spans="1:19" ht="16" thickBot="1" x14ac:dyDescent="0.25">
      <c r="A83" s="7" t="s">
        <v>6</v>
      </c>
      <c r="B83" s="5" t="s">
        <v>4</v>
      </c>
      <c r="C83" t="s">
        <v>3</v>
      </c>
      <c r="D83">
        <v>18.056930399541354</v>
      </c>
      <c r="E83">
        <v>24.675636388307201</v>
      </c>
      <c r="F83">
        <v>0.192326692384133</v>
      </c>
      <c r="G83" s="17">
        <f t="shared" si="9"/>
        <v>6.6187059887658464</v>
      </c>
      <c r="H83">
        <v>25.22580886526525</v>
      </c>
      <c r="I83">
        <v>2.0227790375106101</v>
      </c>
      <c r="J83" s="17">
        <f t="shared" si="10"/>
        <v>7.1688784657238962</v>
      </c>
      <c r="K83">
        <v>38.692967907031601</v>
      </c>
      <c r="L83">
        <v>1.8484225123328015</v>
      </c>
      <c r="M83" s="17">
        <f t="shared" si="11"/>
        <v>20.636037507490247</v>
      </c>
      <c r="N83" s="17">
        <f t="shared" si="12"/>
        <v>-2.0123796453751055</v>
      </c>
      <c r="O83" s="17">
        <f t="shared" si="13"/>
        <v>-0.17612548018166407</v>
      </c>
      <c r="P83" s="17">
        <f t="shared" si="14"/>
        <v>5.9014925659349995</v>
      </c>
      <c r="Q83">
        <f t="shared" si="15"/>
        <v>4.0344713515269293</v>
      </c>
      <c r="R83">
        <f t="shared" si="16"/>
        <v>1.1298454800016899</v>
      </c>
      <c r="S83">
        <f t="shared" si="17"/>
        <v>1.6729143961354265E-2</v>
      </c>
    </row>
    <row r="84" spans="1:19" ht="16" thickBot="1" x14ac:dyDescent="0.25">
      <c r="A84" s="24">
        <v>681</v>
      </c>
      <c r="B84" s="2" t="s">
        <v>4</v>
      </c>
      <c r="C84" t="s">
        <v>3</v>
      </c>
      <c r="D84">
        <v>19.394910833372638</v>
      </c>
      <c r="E84">
        <v>28.282092983633</v>
      </c>
      <c r="F84" t="e">
        <v>#DIV/0!</v>
      </c>
      <c r="G84" s="17">
        <f t="shared" si="9"/>
        <v>8.8871821502603616</v>
      </c>
      <c r="H84">
        <v>33.40805976453575</v>
      </c>
      <c r="I84">
        <v>9.3224112833464403</v>
      </c>
      <c r="J84" s="17">
        <f t="shared" si="10"/>
        <v>14.013148931163112</v>
      </c>
      <c r="K84" t="s">
        <v>104</v>
      </c>
      <c r="L84">
        <v>0</v>
      </c>
      <c r="M84" s="17" t="str">
        <f t="shared" si="11"/>
        <v>NA</v>
      </c>
      <c r="N84" s="17">
        <f t="shared" si="12"/>
        <v>0.25609651611940976</v>
      </c>
      <c r="O84" s="17">
        <f t="shared" si="13"/>
        <v>6.6681449852575518</v>
      </c>
      <c r="P84" s="17" t="str">
        <f t="shared" si="14"/>
        <v>NA</v>
      </c>
      <c r="Q84">
        <f t="shared" si="15"/>
        <v>0.83735046699211457</v>
      </c>
      <c r="R84">
        <f t="shared" si="16"/>
        <v>9.8330521847338689E-3</v>
      </c>
      <c r="S84" t="str">
        <f t="shared" si="17"/>
        <v>NA</v>
      </c>
    </row>
    <row r="85" spans="1:19" ht="16" thickBot="1" x14ac:dyDescent="0.25">
      <c r="A85" s="4">
        <v>947</v>
      </c>
      <c r="B85" t="s">
        <v>4</v>
      </c>
      <c r="C85" t="s">
        <v>3</v>
      </c>
      <c r="D85">
        <v>29.007315368920779</v>
      </c>
      <c r="E85">
        <v>34.525758229613253</v>
      </c>
      <c r="F85">
        <v>2.6563758981692027</v>
      </c>
      <c r="G85" s="17">
        <f t="shared" si="9"/>
        <v>5.518442860692474</v>
      </c>
      <c r="H85" t="s">
        <v>104</v>
      </c>
      <c r="I85">
        <v>0</v>
      </c>
      <c r="J85" s="17" t="str">
        <f t="shared" si="10"/>
        <v>NA</v>
      </c>
      <c r="K85" t="s">
        <v>104</v>
      </c>
      <c r="L85">
        <v>0</v>
      </c>
      <c r="M85" s="17" t="str">
        <f t="shared" si="11"/>
        <v>NA</v>
      </c>
      <c r="N85" s="17">
        <f t="shared" si="12"/>
        <v>-3.1126427734484778</v>
      </c>
      <c r="O85" s="17" t="str">
        <f t="shared" si="13"/>
        <v>NA</v>
      </c>
      <c r="P85" s="17" t="str">
        <f t="shared" si="14"/>
        <v>NA</v>
      </c>
      <c r="Q85">
        <f t="shared" si="15"/>
        <v>8.6496560963505882</v>
      </c>
      <c r="R85" t="str">
        <f t="shared" si="16"/>
        <v>NA</v>
      </c>
      <c r="S85" t="str">
        <f t="shared" si="17"/>
        <v>NA</v>
      </c>
    </row>
    <row r="86" spans="1:19" x14ac:dyDescent="0.2">
      <c r="A86" s="25" t="s">
        <v>8</v>
      </c>
      <c r="B86" s="2" t="s">
        <v>4</v>
      </c>
      <c r="C86" t="s">
        <v>3</v>
      </c>
      <c r="D86">
        <v>28.961896583820895</v>
      </c>
      <c r="E86">
        <v>34.594388671809853</v>
      </c>
      <c r="F86">
        <v>2.7938456843795492</v>
      </c>
      <c r="G86" s="17">
        <f t="shared" si="9"/>
        <v>5.6324920879889575</v>
      </c>
      <c r="H86">
        <v>35.969958089135652</v>
      </c>
      <c r="I86">
        <v>5.699339927276351</v>
      </c>
      <c r="J86" s="17">
        <f t="shared" si="10"/>
        <v>7.0080615053147568</v>
      </c>
      <c r="K86" t="s">
        <v>104</v>
      </c>
      <c r="L86">
        <v>0</v>
      </c>
      <c r="M86" s="17" t="str">
        <f t="shared" si="11"/>
        <v>NA</v>
      </c>
      <c r="N86" s="17">
        <f t="shared" si="12"/>
        <v>-2.9985935461519944</v>
      </c>
      <c r="O86" s="17">
        <f t="shared" si="13"/>
        <v>-0.33694244059080347</v>
      </c>
      <c r="P86" s="17" t="str">
        <f t="shared" si="14"/>
        <v>NA</v>
      </c>
      <c r="Q86">
        <f t="shared" si="15"/>
        <v>7.9922047641705918</v>
      </c>
      <c r="R86">
        <f t="shared" si="16"/>
        <v>1.2630768676831157</v>
      </c>
      <c r="S86" t="str">
        <f t="shared" si="17"/>
        <v>NA</v>
      </c>
    </row>
    <row r="87" spans="1:19" x14ac:dyDescent="0.2">
      <c r="A87" s="3" t="s">
        <v>61</v>
      </c>
      <c r="B87" s="2" t="s">
        <v>4</v>
      </c>
      <c r="C87" t="s">
        <v>3</v>
      </c>
      <c r="D87">
        <v>27.189563100698201</v>
      </c>
      <c r="E87">
        <v>35.015986412666898</v>
      </c>
      <c r="F87" t="e">
        <v>#DIV/0!</v>
      </c>
      <c r="G87" s="17">
        <f t="shared" si="9"/>
        <v>7.8264233119686963</v>
      </c>
      <c r="H87">
        <v>33.655045948783396</v>
      </c>
      <c r="I87">
        <v>1.3740392819193996</v>
      </c>
      <c r="J87" s="17">
        <f t="shared" si="10"/>
        <v>6.4654828480851947</v>
      </c>
      <c r="K87" t="s">
        <v>104</v>
      </c>
      <c r="L87">
        <v>0</v>
      </c>
      <c r="M87" s="17" t="str">
        <f t="shared" si="11"/>
        <v>NA</v>
      </c>
      <c r="N87" s="17">
        <f t="shared" si="12"/>
        <v>-0.80466232217225553</v>
      </c>
      <c r="O87" s="17">
        <f t="shared" si="13"/>
        <v>-0.87952109782036558</v>
      </c>
      <c r="P87" s="17" t="str">
        <f t="shared" si="14"/>
        <v>NA</v>
      </c>
      <c r="Q87">
        <f t="shared" si="15"/>
        <v>1.7467369019850081</v>
      </c>
      <c r="R87">
        <f t="shared" si="16"/>
        <v>1.8397644906135628</v>
      </c>
      <c r="S87" t="str">
        <f t="shared" si="17"/>
        <v>NA</v>
      </c>
    </row>
    <row r="88" spans="1:19" x14ac:dyDescent="0.2">
      <c r="A88" s="1" t="s">
        <v>87</v>
      </c>
      <c r="B88" s="2" t="s">
        <v>104</v>
      </c>
      <c r="C88" s="2" t="s">
        <v>104</v>
      </c>
      <c r="D88">
        <v>22.95252385575532</v>
      </c>
      <c r="E88">
        <v>23.5206223432298</v>
      </c>
      <c r="F88">
        <v>2.6659285170998259E-2</v>
      </c>
      <c r="G88" s="17">
        <f t="shared" si="9"/>
        <v>0.56809848747447944</v>
      </c>
      <c r="H88">
        <v>19.969820976366449</v>
      </c>
      <c r="I88">
        <v>2.5954006967736545E-2</v>
      </c>
      <c r="J88" s="17">
        <f t="shared" si="10"/>
        <v>-2.9827028793888708</v>
      </c>
      <c r="K88">
        <v>20.196687471598551</v>
      </c>
      <c r="L88">
        <v>0.78488974942078982</v>
      </c>
      <c r="M88" s="17">
        <f t="shared" si="11"/>
        <v>-2.755836384156769</v>
      </c>
      <c r="N88" s="17">
        <f t="shared" si="12"/>
        <v>-8.0629871466664724</v>
      </c>
      <c r="O88" s="17">
        <f t="shared" si="13"/>
        <v>-10.327706825294431</v>
      </c>
      <c r="P88" s="17">
        <f t="shared" si="14"/>
        <v>-17.490381325712015</v>
      </c>
      <c r="Q88">
        <f t="shared" si="15"/>
        <v>267.42437273153013</v>
      </c>
      <c r="R88">
        <f t="shared" si="16"/>
        <v>1285.1373356395031</v>
      </c>
      <c r="S88">
        <f t="shared" si="17"/>
        <v>184132.06115803079</v>
      </c>
    </row>
    <row r="89" spans="1:19" x14ac:dyDescent="0.2">
      <c r="A89" s="1" t="s">
        <v>86</v>
      </c>
      <c r="B89" s="2" t="s">
        <v>104</v>
      </c>
      <c r="C89" s="2" t="s">
        <v>104</v>
      </c>
      <c r="D89">
        <v>36.199810856129822</v>
      </c>
      <c r="E89">
        <v>35.479680308404454</v>
      </c>
      <c r="F89">
        <v>1.0370536087319611</v>
      </c>
      <c r="G89" s="17">
        <f t="shared" si="9"/>
        <v>-0.72013054772536833</v>
      </c>
      <c r="H89">
        <v>38.68932392885764</v>
      </c>
      <c r="I89">
        <v>1.1360867808354211</v>
      </c>
      <c r="J89" s="17">
        <f t="shared" si="10"/>
        <v>2.4895130727278172</v>
      </c>
      <c r="K89">
        <v>37.823953366042964</v>
      </c>
      <c r="L89">
        <v>1.9775616433460008</v>
      </c>
      <c r="M89" s="17">
        <f t="shared" si="11"/>
        <v>1.6241425099131419</v>
      </c>
      <c r="N89" s="17">
        <f t="shared" si="12"/>
        <v>-9.3512161818663202</v>
      </c>
      <c r="O89" s="17">
        <f t="shared" si="13"/>
        <v>-4.8554908731777431</v>
      </c>
      <c r="P89" s="17">
        <f t="shared" si="14"/>
        <v>-13.110402431642106</v>
      </c>
      <c r="Q89">
        <f t="shared" si="15"/>
        <v>653.12538933707276</v>
      </c>
      <c r="R89">
        <f t="shared" si="16"/>
        <v>28.949988563556481</v>
      </c>
      <c r="S89">
        <f t="shared" si="17"/>
        <v>8843.5042150264799</v>
      </c>
    </row>
    <row r="90" spans="1:19" x14ac:dyDescent="0.2">
      <c r="A90">
        <v>79</v>
      </c>
      <c r="B90" t="s">
        <v>15</v>
      </c>
      <c r="C90" t="s">
        <v>0</v>
      </c>
      <c r="D90">
        <v>25.932720740168158</v>
      </c>
      <c r="E90">
        <v>37.615316620000002</v>
      </c>
      <c r="F90">
        <v>3.3724515779617112</v>
      </c>
      <c r="G90" s="17">
        <f t="shared" si="9"/>
        <v>11.682595879831844</v>
      </c>
      <c r="H90">
        <v>28.057119700000001</v>
      </c>
      <c r="I90">
        <v>4.1537007961809638E-3</v>
      </c>
      <c r="J90" s="17">
        <f t="shared" si="10"/>
        <v>2.1243989598318436</v>
      </c>
      <c r="K90">
        <v>38.596610904999999</v>
      </c>
      <c r="L90">
        <v>1.7772814494738289</v>
      </c>
      <c r="M90" s="17">
        <f t="shared" si="11"/>
        <v>12.663890164831841</v>
      </c>
      <c r="N90" s="17">
        <f t="shared" si="12"/>
        <v>3.051510245690892</v>
      </c>
      <c r="O90" s="17">
        <f t="shared" si="13"/>
        <v>-5.2206049860737167</v>
      </c>
      <c r="P90" s="17">
        <f t="shared" si="14"/>
        <v>-2.0706547767234067</v>
      </c>
      <c r="Q90">
        <f t="shared" si="15"/>
        <v>0.12061571175887259</v>
      </c>
      <c r="R90">
        <f t="shared" si="16"/>
        <v>37.287107628435955</v>
      </c>
      <c r="S90">
        <f t="shared" si="17"/>
        <v>4.2007728505580388</v>
      </c>
    </row>
    <row r="91" spans="1:19" x14ac:dyDescent="0.2">
      <c r="A91">
        <v>83</v>
      </c>
      <c r="B91" t="s">
        <v>15</v>
      </c>
      <c r="C91" t="s">
        <v>0</v>
      </c>
      <c r="D91">
        <v>24.850606252505994</v>
      </c>
      <c r="E91">
        <v>35.934489999999997</v>
      </c>
      <c r="F91">
        <v>2.3767080230512372</v>
      </c>
      <c r="G91" s="17">
        <f t="shared" si="9"/>
        <v>11.083883747494003</v>
      </c>
      <c r="H91">
        <v>29.104692175</v>
      </c>
      <c r="I91">
        <v>2.8795474094922703E-2</v>
      </c>
      <c r="J91" s="17">
        <f t="shared" si="10"/>
        <v>4.2540859224940064</v>
      </c>
      <c r="K91">
        <v>39.810343700000004</v>
      </c>
      <c r="L91">
        <v>0.2682145116494995</v>
      </c>
      <c r="M91" s="17">
        <f t="shared" si="11"/>
        <v>14.95973744749401</v>
      </c>
      <c r="N91" s="17">
        <f t="shared" si="12"/>
        <v>2.452798113353051</v>
      </c>
      <c r="O91" s="17">
        <f t="shared" si="13"/>
        <v>-3.0909180234115539</v>
      </c>
      <c r="P91" s="17">
        <f t="shared" si="14"/>
        <v>0.22519250593876272</v>
      </c>
      <c r="Q91">
        <f t="shared" si="15"/>
        <v>0.18265610590660977</v>
      </c>
      <c r="R91">
        <f t="shared" si="16"/>
        <v>8.5203814696296778</v>
      </c>
      <c r="S91">
        <f t="shared" si="17"/>
        <v>0.85548086702079407</v>
      </c>
    </row>
    <row r="92" spans="1:19" x14ac:dyDescent="0.2">
      <c r="A92">
        <v>107</v>
      </c>
      <c r="B92" t="s">
        <v>15</v>
      </c>
      <c r="C92" t="s">
        <v>0</v>
      </c>
      <c r="D92">
        <v>24.597228432517209</v>
      </c>
      <c r="E92">
        <v>34.306264169999999</v>
      </c>
      <c r="F92">
        <v>1.0332528119359807</v>
      </c>
      <c r="G92" s="17">
        <f t="shared" si="9"/>
        <v>9.7090357374827896</v>
      </c>
      <c r="H92">
        <v>28.552131064999998</v>
      </c>
      <c r="I92">
        <v>1.4257867790606867E-2</v>
      </c>
      <c r="J92" s="17">
        <f t="shared" si="10"/>
        <v>3.9549026324827885</v>
      </c>
      <c r="K92">
        <v>37.719342374999997</v>
      </c>
      <c r="L92">
        <v>3.2253369444046118</v>
      </c>
      <c r="M92" s="17">
        <f t="shared" si="11"/>
        <v>13.122113942482788</v>
      </c>
      <c r="N92" s="17">
        <f t="shared" si="12"/>
        <v>1.0779501033418377</v>
      </c>
      <c r="O92" s="17">
        <f t="shared" si="13"/>
        <v>-3.3901013134227718</v>
      </c>
      <c r="P92" s="17">
        <f t="shared" si="14"/>
        <v>-1.6124309990724601</v>
      </c>
      <c r="Q92">
        <f t="shared" si="15"/>
        <v>0.47370141832469453</v>
      </c>
      <c r="R92">
        <f t="shared" si="16"/>
        <v>10.483883436919202</v>
      </c>
      <c r="S92">
        <f t="shared" si="17"/>
        <v>3.0576663700581008</v>
      </c>
    </row>
    <row r="93" spans="1:19" x14ac:dyDescent="0.2">
      <c r="A93">
        <v>169</v>
      </c>
      <c r="B93" t="s">
        <v>15</v>
      </c>
      <c r="C93" t="s">
        <v>3</v>
      </c>
      <c r="D93">
        <v>20.598191834637735</v>
      </c>
      <c r="E93">
        <v>30.212051469999999</v>
      </c>
      <c r="F93">
        <v>0.24751847197152738</v>
      </c>
      <c r="G93" s="17">
        <f t="shared" si="9"/>
        <v>9.6138596353622638</v>
      </c>
      <c r="H93">
        <v>24.399945860000003</v>
      </c>
      <c r="I93">
        <v>2.2865513993330644E-2</v>
      </c>
      <c r="J93" s="17">
        <f t="shared" si="10"/>
        <v>3.8017540253622677</v>
      </c>
      <c r="K93">
        <v>35.808025110000003</v>
      </c>
      <c r="L93">
        <v>1.9320983709242214</v>
      </c>
      <c r="M93" s="17">
        <f t="shared" si="11"/>
        <v>15.209833275362268</v>
      </c>
      <c r="N93" s="17">
        <f t="shared" si="12"/>
        <v>0.98277400122131198</v>
      </c>
      <c r="O93" s="17">
        <f t="shared" si="13"/>
        <v>-3.5432499205432926</v>
      </c>
      <c r="P93" s="17">
        <f t="shared" si="14"/>
        <v>0.47528833380702018</v>
      </c>
      <c r="Q93">
        <f t="shared" si="15"/>
        <v>0.50600586033391048</v>
      </c>
      <c r="R93">
        <f t="shared" si="16"/>
        <v>11.658012273787561</v>
      </c>
      <c r="S93">
        <f t="shared" si="17"/>
        <v>0.7193230133484021</v>
      </c>
    </row>
    <row r="94" spans="1:19" x14ac:dyDescent="0.2">
      <c r="A94">
        <v>182</v>
      </c>
      <c r="B94" t="s">
        <v>15</v>
      </c>
      <c r="C94" t="s">
        <v>3</v>
      </c>
      <c r="D94">
        <v>25.227958099057044</v>
      </c>
      <c r="E94">
        <v>34.947458345000001</v>
      </c>
      <c r="F94">
        <v>1.2860625003115196</v>
      </c>
      <c r="G94" s="17">
        <f t="shared" si="9"/>
        <v>9.7195002459429567</v>
      </c>
      <c r="H94">
        <v>28.337267870000002</v>
      </c>
      <c r="I94">
        <v>0.1350405519231026</v>
      </c>
      <c r="J94" s="17">
        <f t="shared" si="10"/>
        <v>3.1093097709429571</v>
      </c>
      <c r="K94">
        <v>37.534230964999999</v>
      </c>
      <c r="L94">
        <v>3.4871240109766202</v>
      </c>
      <c r="M94" s="17">
        <f t="shared" si="11"/>
        <v>12.306272865942955</v>
      </c>
      <c r="N94" s="17">
        <f t="shared" si="12"/>
        <v>1.0884146118020048</v>
      </c>
      <c r="O94" s="17">
        <f t="shared" si="13"/>
        <v>-4.2356941749626031</v>
      </c>
      <c r="P94" s="17">
        <f t="shared" si="14"/>
        <v>-2.4282720756122931</v>
      </c>
      <c r="Q94">
        <f t="shared" si="15"/>
        <v>0.47027788258401687</v>
      </c>
      <c r="R94">
        <f t="shared" si="16"/>
        <v>18.839570564828303</v>
      </c>
      <c r="S94">
        <f t="shared" si="17"/>
        <v>5.3824838126223939</v>
      </c>
    </row>
    <row r="95" spans="1:19" x14ac:dyDescent="0.2">
      <c r="A95">
        <v>246</v>
      </c>
      <c r="B95" t="s">
        <v>15</v>
      </c>
      <c r="C95" t="s">
        <v>0</v>
      </c>
      <c r="D95">
        <v>21.889784316365571</v>
      </c>
      <c r="E95">
        <v>33.867881920000002</v>
      </c>
      <c r="F95">
        <v>3.0831995930538745</v>
      </c>
      <c r="G95" s="17">
        <f t="shared" si="9"/>
        <v>11.978097603634431</v>
      </c>
      <c r="H95">
        <v>26.150471334999999</v>
      </c>
      <c r="I95">
        <v>0.13833342799493431</v>
      </c>
      <c r="J95" s="17">
        <f t="shared" si="10"/>
        <v>4.2606870186344281</v>
      </c>
      <c r="K95">
        <v>36.914320369999999</v>
      </c>
      <c r="L95">
        <v>1.8799260809935665</v>
      </c>
      <c r="M95" s="17">
        <f t="shared" si="11"/>
        <v>15.024536053634428</v>
      </c>
      <c r="N95" s="17">
        <f t="shared" si="12"/>
        <v>3.3470119694934795</v>
      </c>
      <c r="O95" s="17">
        <f t="shared" si="13"/>
        <v>-3.0843169272711322</v>
      </c>
      <c r="P95" s="17">
        <f t="shared" si="14"/>
        <v>0.28999111207918027</v>
      </c>
      <c r="Q95">
        <f t="shared" si="15"/>
        <v>9.8276346152595423E-2</v>
      </c>
      <c r="R95">
        <f t="shared" si="16"/>
        <v>8.4814852518518737</v>
      </c>
      <c r="S95">
        <f t="shared" si="17"/>
        <v>0.81790709737119704</v>
      </c>
    </row>
    <row r="96" spans="1:19" x14ac:dyDescent="0.2">
      <c r="A96">
        <v>247</v>
      </c>
      <c r="B96" t="s">
        <v>15</v>
      </c>
      <c r="C96" t="s">
        <v>3</v>
      </c>
      <c r="D96" t="s">
        <v>104</v>
      </c>
      <c r="E96" t="s">
        <v>104</v>
      </c>
      <c r="F96">
        <v>0</v>
      </c>
      <c r="G96" s="17" t="str">
        <f t="shared" si="9"/>
        <v>NA</v>
      </c>
      <c r="H96" t="s">
        <v>104</v>
      </c>
      <c r="I96">
        <v>0</v>
      </c>
      <c r="J96" s="17" t="str">
        <f t="shared" si="10"/>
        <v>NA</v>
      </c>
      <c r="K96" t="s">
        <v>104</v>
      </c>
      <c r="L96">
        <v>0</v>
      </c>
      <c r="M96" s="17" t="str">
        <f t="shared" si="11"/>
        <v>NA</v>
      </c>
      <c r="N96" s="17" t="str">
        <f t="shared" si="12"/>
        <v>NA</v>
      </c>
      <c r="O96" s="17" t="str">
        <f t="shared" si="13"/>
        <v>NA</v>
      </c>
      <c r="P96" s="17" t="str">
        <f t="shared" si="14"/>
        <v>NA</v>
      </c>
      <c r="Q96" t="str">
        <f t="shared" si="15"/>
        <v>NA</v>
      </c>
      <c r="R96" t="str">
        <f t="shared" si="16"/>
        <v>NA</v>
      </c>
      <c r="S96" t="str">
        <f t="shared" si="17"/>
        <v>NA</v>
      </c>
    </row>
    <row r="97" spans="1:19" x14ac:dyDescent="0.2">
      <c r="A97">
        <v>316</v>
      </c>
      <c r="B97" t="s">
        <v>15</v>
      </c>
      <c r="C97" t="s">
        <v>3</v>
      </c>
      <c r="D97">
        <v>21.85796528182988</v>
      </c>
      <c r="E97">
        <v>34.315665124999995</v>
      </c>
      <c r="F97">
        <v>0.2609640720604523</v>
      </c>
      <c r="G97" s="17">
        <f t="shared" si="9"/>
        <v>12.457699843170115</v>
      </c>
      <c r="H97">
        <v>26.882120569999998</v>
      </c>
      <c r="I97">
        <v>0.19399238368188201</v>
      </c>
      <c r="J97" s="17">
        <f t="shared" si="10"/>
        <v>5.0241552881701175</v>
      </c>
      <c r="K97">
        <v>39.209684840000001</v>
      </c>
      <c r="L97">
        <v>1.1176744178210607</v>
      </c>
      <c r="M97" s="17">
        <f t="shared" si="11"/>
        <v>17.351719558170121</v>
      </c>
      <c r="N97" s="17">
        <f t="shared" si="12"/>
        <v>3.826614209029163</v>
      </c>
      <c r="O97" s="17">
        <f t="shared" si="13"/>
        <v>-2.3208486577354428</v>
      </c>
      <c r="P97" s="17">
        <f t="shared" si="14"/>
        <v>2.6171746166148733</v>
      </c>
      <c r="Q97">
        <f t="shared" si="15"/>
        <v>7.0481370657271405E-2</v>
      </c>
      <c r="R97">
        <f t="shared" si="16"/>
        <v>4.9962603550998814</v>
      </c>
      <c r="S97">
        <f t="shared" si="17"/>
        <v>0.16298661362633032</v>
      </c>
    </row>
    <row r="98" spans="1:19" x14ac:dyDescent="0.2">
      <c r="A98">
        <v>385</v>
      </c>
      <c r="B98" t="s">
        <v>15</v>
      </c>
      <c r="C98" t="s">
        <v>3</v>
      </c>
      <c r="D98">
        <v>20.707447983804723</v>
      </c>
      <c r="E98">
        <v>33.621795245000001</v>
      </c>
      <c r="F98">
        <v>0.1345825517898584</v>
      </c>
      <c r="G98" s="17">
        <f t="shared" si="9"/>
        <v>12.914347261195278</v>
      </c>
      <c r="H98">
        <v>25.177632689999999</v>
      </c>
      <c r="I98">
        <v>3.9986209653589441E-2</v>
      </c>
      <c r="J98" s="17">
        <f t="shared" si="10"/>
        <v>4.4701847061952762</v>
      </c>
      <c r="K98">
        <v>35.636056824999997</v>
      </c>
      <c r="L98">
        <v>0.12150199557672132</v>
      </c>
      <c r="M98" s="17">
        <f t="shared" si="11"/>
        <v>14.928608841195274</v>
      </c>
      <c r="N98" s="17">
        <f t="shared" si="12"/>
        <v>4.2832616270543262</v>
      </c>
      <c r="O98" s="17">
        <f t="shared" si="13"/>
        <v>-2.8748192397102841</v>
      </c>
      <c r="P98" s="17">
        <f t="shared" si="14"/>
        <v>0.19406389964002635</v>
      </c>
      <c r="Q98">
        <f t="shared" si="15"/>
        <v>5.1358197254916818E-2</v>
      </c>
      <c r="R98">
        <f t="shared" si="16"/>
        <v>7.3351132461572277</v>
      </c>
      <c r="S98">
        <f t="shared" si="17"/>
        <v>0.87413990227484684</v>
      </c>
    </row>
    <row r="99" spans="1:19" x14ac:dyDescent="0.2">
      <c r="A99" t="s">
        <v>86</v>
      </c>
      <c r="B99" t="s">
        <v>104</v>
      </c>
      <c r="C99" t="s">
        <v>104</v>
      </c>
      <c r="D99">
        <v>35.228819038419552</v>
      </c>
      <c r="E99" t="s">
        <v>104</v>
      </c>
      <c r="F99">
        <v>0</v>
      </c>
      <c r="G99" s="17" t="str">
        <f t="shared" si="9"/>
        <v>NA</v>
      </c>
      <c r="H99">
        <v>37.565195875000001</v>
      </c>
      <c r="I99">
        <v>3.4433330152969557</v>
      </c>
      <c r="J99" s="17">
        <f t="shared" si="10"/>
        <v>2.3363768365804489</v>
      </c>
      <c r="K99">
        <v>34.542116235000002</v>
      </c>
      <c r="L99">
        <v>0.5161080542709725</v>
      </c>
      <c r="M99" s="17">
        <f t="shared" si="11"/>
        <v>-0.68670280341954992</v>
      </c>
      <c r="N99" s="17" t="str">
        <f t="shared" si="12"/>
        <v>NA</v>
      </c>
      <c r="O99" s="17">
        <f t="shared" si="13"/>
        <v>-5.0086271093251113</v>
      </c>
      <c r="P99" s="17">
        <f t="shared" si="14"/>
        <v>-15.421247744974798</v>
      </c>
      <c r="Q99" t="str">
        <f t="shared" si="15"/>
        <v>NA</v>
      </c>
      <c r="R99">
        <f t="shared" si="16"/>
        <v>32.191928689247014</v>
      </c>
      <c r="S99">
        <f t="shared" si="17"/>
        <v>43879.143503955551</v>
      </c>
    </row>
    <row r="100" spans="1:19" x14ac:dyDescent="0.2">
      <c r="A100" t="s">
        <v>102</v>
      </c>
      <c r="B100" t="s">
        <v>104</v>
      </c>
      <c r="C100" t="s">
        <v>104</v>
      </c>
      <c r="D100">
        <v>33.625826579914587</v>
      </c>
      <c r="E100" t="s">
        <v>104</v>
      </c>
      <c r="F100">
        <v>0</v>
      </c>
      <c r="G100" s="17" t="str">
        <f t="shared" si="9"/>
        <v>NA</v>
      </c>
      <c r="H100">
        <v>38.05168123</v>
      </c>
      <c r="I100">
        <v>2.7553388283600668</v>
      </c>
      <c r="J100" s="17">
        <f t="shared" si="10"/>
        <v>4.4258546500854123</v>
      </c>
      <c r="K100">
        <v>38.199359874999999</v>
      </c>
      <c r="L100">
        <v>2.5464896857281865</v>
      </c>
      <c r="M100" s="17">
        <f t="shared" si="11"/>
        <v>4.5735332950854115</v>
      </c>
      <c r="N100" s="17" t="str">
        <f t="shared" si="12"/>
        <v>NA</v>
      </c>
      <c r="O100" s="17">
        <f t="shared" si="13"/>
        <v>-2.9191492958201479</v>
      </c>
      <c r="P100" s="17">
        <f t="shared" si="14"/>
        <v>-10.161011646469836</v>
      </c>
      <c r="Q100" t="str">
        <f t="shared" si="15"/>
        <v>NA</v>
      </c>
      <c r="R100">
        <f t="shared" si="16"/>
        <v>7.5639996462701076</v>
      </c>
      <c r="S100">
        <f t="shared" si="17"/>
        <v>1144.9045778432212</v>
      </c>
    </row>
    <row r="101" spans="1:19" x14ac:dyDescent="0.2">
      <c r="A101" s="19" t="s">
        <v>63</v>
      </c>
      <c r="B101" t="s">
        <v>15</v>
      </c>
      <c r="C101" t="s">
        <v>3</v>
      </c>
      <c r="D101">
        <v>33.707347405808363</v>
      </c>
      <c r="E101">
        <v>38.15</v>
      </c>
      <c r="F101" t="e">
        <v>#DIV/0!</v>
      </c>
      <c r="G101" s="17">
        <f t="shared" si="9"/>
        <v>4.4426525941916353</v>
      </c>
      <c r="H101">
        <v>36.632891007420596</v>
      </c>
      <c r="I101">
        <v>1.4279728146316744</v>
      </c>
      <c r="J101" s="17">
        <f t="shared" si="10"/>
        <v>2.9255436016122331</v>
      </c>
      <c r="K101">
        <v>35.466951680507648</v>
      </c>
      <c r="L101">
        <v>3.30146691347508</v>
      </c>
      <c r="M101" s="17">
        <f t="shared" si="11"/>
        <v>1.759604274699285</v>
      </c>
      <c r="N101" s="17">
        <f t="shared" si="12"/>
        <v>-4.1884330399493166</v>
      </c>
      <c r="O101" s="17">
        <f t="shared" si="13"/>
        <v>-4.4194603442933271</v>
      </c>
      <c r="P101" s="17">
        <f t="shared" si="14"/>
        <v>-12.974940666855963</v>
      </c>
      <c r="Q101">
        <f t="shared" si="15"/>
        <v>18.232405860899753</v>
      </c>
      <c r="R101">
        <f t="shared" si="16"/>
        <v>21.398834913330553</v>
      </c>
      <c r="S101">
        <f t="shared" si="17"/>
        <v>8050.935228869047</v>
      </c>
    </row>
    <row r="103" spans="1:19" x14ac:dyDescent="0.2">
      <c r="A103" s="1" t="s">
        <v>103</v>
      </c>
      <c r="D103">
        <f>STDEV(D100:D101)</f>
        <v>5.7643928797416796E-2</v>
      </c>
      <c r="E103" t="e">
        <f>STDEV(E100:E101)</f>
        <v>#DIV/0!</v>
      </c>
      <c r="H103">
        <f>STDEV(H100:H101)</f>
        <v>1.0032361874670672</v>
      </c>
      <c r="K103">
        <f>STDEV(K100:K101)</f>
        <v>1.9321043632952319</v>
      </c>
    </row>
  </sheetData>
  <sortState ref="A2:M92">
    <sortCondition ref="B2:B92"/>
    <sortCondition ref="C2:C92"/>
  </sortState>
  <conditionalFormatting sqref="G1:G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 N1:S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raw_values_calculated</vt:lpstr>
      <vt:lpstr>raw_values</vt:lpstr>
      <vt:lpstr>normalized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CalisiLab</dc:creator>
  <cp:lastModifiedBy>Victoria</cp:lastModifiedBy>
  <dcterms:created xsi:type="dcterms:W3CDTF">2017-12-12T04:43:39Z</dcterms:created>
  <dcterms:modified xsi:type="dcterms:W3CDTF">2018-04-16T20:14:26Z</dcterms:modified>
</cp:coreProperties>
</file>