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vitor\Documents\GitHub\tcc-effisegnet\results\"/>
    </mc:Choice>
  </mc:AlternateContent>
  <xr:revisionPtr revIDLastSave="0" documentId="13_ncr:1_{4CFA9A9C-9978-41FF-82B4-72E3F9254F12}" xr6:coauthVersionLast="36" xr6:coauthVersionMax="36" xr10:uidLastSave="{00000000-0000-0000-0000-000000000000}"/>
  <bookViews>
    <workbookView xWindow="0" yWindow="0" windowWidth="21570" windowHeight="7830" activeTab="1" xr2:uid="{00000000-000D-0000-FFFF-FFFF00000000}"/>
  </bookViews>
  <sheets>
    <sheet name="v2" sheetId="3" r:id="rId1"/>
    <sheet name="v2_calc" sheetId="4" r:id="rId2"/>
    <sheet name="v1" sheetId="1" r:id="rId3"/>
    <sheet name="v1_calc" sheetId="2" r:id="rId4"/>
  </sheets>
  <calcPr calcId="191029"/>
</workbook>
</file>

<file path=xl/calcChain.xml><?xml version="1.0" encoding="utf-8"?>
<calcChain xmlns="http://schemas.openxmlformats.org/spreadsheetml/2006/main">
  <c r="C6" i="4" l="1"/>
  <c r="C5" i="4"/>
  <c r="C4" i="4"/>
  <c r="C3" i="4"/>
  <c r="C2" i="4"/>
  <c r="B6" i="4"/>
  <c r="E6" i="4" s="1"/>
  <c r="B5" i="4"/>
  <c r="E5" i="4" s="1"/>
  <c r="B4" i="4"/>
  <c r="E4" i="4" s="1"/>
  <c r="B3" i="4"/>
  <c r="E3" i="4" s="1"/>
  <c r="B2" i="4"/>
  <c r="E7" i="4" l="1"/>
  <c r="C6" i="2"/>
  <c r="B6" i="2"/>
  <c r="E6" i="2" s="1"/>
  <c r="C5" i="2"/>
  <c r="B5" i="2"/>
  <c r="E5" i="2" s="1"/>
  <c r="C4" i="2"/>
  <c r="B4" i="2"/>
  <c r="E4" i="2" s="1"/>
  <c r="C3" i="2"/>
  <c r="B3" i="2"/>
  <c r="E3" i="2" s="1"/>
  <c r="E7" i="2" s="1"/>
  <c r="C2" i="2"/>
  <c r="B2" i="2"/>
</calcChain>
</file>

<file path=xl/sharedStrings.xml><?xml version="1.0" encoding="utf-8"?>
<sst xmlns="http://schemas.openxmlformats.org/spreadsheetml/2006/main" count="39" uniqueCount="19">
  <si>
    <t>N fold</t>
  </si>
  <si>
    <t>test_accuracy</t>
  </si>
  <si>
    <t>test_recall</t>
  </si>
  <si>
    <t>test_precision</t>
  </si>
  <si>
    <t>test_iou</t>
  </si>
  <si>
    <t>test_dice</t>
  </si>
  <si>
    <t>test_f1</t>
  </si>
  <si>
    <t>test_loss</t>
  </si>
  <si>
    <t>Accuracy</t>
  </si>
  <si>
    <t>Recall</t>
  </si>
  <si>
    <t>Precision</t>
  </si>
  <si>
    <t>IoU</t>
  </si>
  <si>
    <t>Dice</t>
  </si>
  <si>
    <t>Métricas</t>
  </si>
  <si>
    <t>Média</t>
  </si>
  <si>
    <t>DP</t>
  </si>
  <si>
    <t>Kvasir-SEG</t>
  </si>
  <si>
    <t>n/a</t>
  </si>
  <si>
    <t>Diferença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</si>
</sst>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00"/>
    <numFmt numFmtId="165" formatCode="0.0000"/>
    <numFmt numFmtId="166" formatCode="0.000"/>
    <numFmt numFmtId="180" formatCode="0.000000000000000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8"/>
      <color rgb="FF000000"/>
      <name val="Times New Roman"/>
      <family val="1"/>
    </font>
    <font>
      <sz val="10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8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56854"/>
      </right>
      <top style="thin">
        <color rgb="FF284E3F"/>
      </top>
      <bottom style="thin">
        <color rgb="FF284E3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356854"/>
      </left>
      <right style="thin">
        <color indexed="64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indexed="64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indexed="64"/>
      </right>
      <top style="thin">
        <color rgb="FFF6F8F9"/>
      </top>
      <bottom style="thin">
        <color rgb="FF284E3F"/>
      </bottom>
      <diagonal/>
    </border>
    <border>
      <left/>
      <right style="thin">
        <color indexed="64"/>
      </right>
      <top/>
      <bottom/>
      <diagonal/>
    </border>
    <border>
      <left style="thin">
        <color rgb="FF284E3F"/>
      </left>
      <right/>
      <top style="thin">
        <color rgb="FF284E3F"/>
      </top>
      <bottom style="thin">
        <color rgb="FF284E3F"/>
      </bottom>
      <diagonal/>
    </border>
    <border>
      <left style="thin">
        <color rgb="FF284E3F"/>
      </left>
      <right/>
      <top style="thin">
        <color rgb="FFFFFFFF"/>
      </top>
      <bottom style="thin">
        <color rgb="FFFFFFFF"/>
      </bottom>
      <diagonal/>
    </border>
    <border>
      <left style="thin">
        <color rgb="FF284E3F"/>
      </left>
      <right/>
      <top style="thin">
        <color rgb="FFF6F8F9"/>
      </top>
      <bottom style="thin">
        <color rgb="FFF6F8F9"/>
      </bottom>
      <diagonal/>
    </border>
    <border>
      <left/>
      <right/>
      <top/>
      <bottom style="thin">
        <color indexed="64"/>
      </bottom>
      <diagonal/>
    </border>
    <border>
      <left style="thin">
        <color rgb="FF284E3F"/>
      </left>
      <right/>
      <top style="thin">
        <color rgb="FFF6F8F9"/>
      </top>
      <bottom style="thin">
        <color indexed="64"/>
      </bottom>
      <diagonal/>
    </border>
    <border>
      <left/>
      <right style="thin">
        <color rgb="FFF6F8F9"/>
      </right>
      <top style="thin">
        <color rgb="FFF6F8F9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0" xfId="0" applyFont="1" applyAlignme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/>
    <xf numFmtId="165" fontId="0" fillId="0" borderId="0" xfId="0" applyNumberFormat="1" applyFont="1" applyAlignment="1"/>
    <xf numFmtId="164" fontId="3" fillId="0" borderId="0" xfId="0" applyNumberFormat="1" applyFont="1" applyAlignment="1"/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165" fontId="3" fillId="0" borderId="0" xfId="0" applyNumberFormat="1" applyFont="1" applyAlignment="1">
      <alignment horizontal="right"/>
    </xf>
    <xf numFmtId="165" fontId="6" fillId="0" borderId="0" xfId="0" applyNumberFormat="1" applyFont="1" applyAlignment="1"/>
    <xf numFmtId="166" fontId="0" fillId="0" borderId="0" xfId="0" applyNumberFormat="1" applyFont="1" applyAlignment="1"/>
    <xf numFmtId="0" fontId="7" fillId="0" borderId="5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0" xfId="0" applyFont="1" applyAlignment="1"/>
    <xf numFmtId="0" fontId="8" fillId="0" borderId="2" xfId="0" applyFont="1" applyBorder="1" applyAlignment="1">
      <alignment horizontal="left" vertical="center"/>
    </xf>
    <xf numFmtId="0" fontId="9" fillId="0" borderId="0" xfId="0" applyFont="1" applyAlignment="1"/>
    <xf numFmtId="165" fontId="3" fillId="0" borderId="0" xfId="0" applyNumberFormat="1" applyFont="1" applyAlignment="1"/>
    <xf numFmtId="166" fontId="5" fillId="2" borderId="13" xfId="0" applyNumberFormat="1" applyFont="1" applyFill="1" applyBorder="1" applyAlignment="1"/>
    <xf numFmtId="0" fontId="2" fillId="0" borderId="1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0" fillId="0" borderId="21" xfId="0" applyFont="1" applyBorder="1" applyAlignment="1"/>
    <xf numFmtId="0" fontId="2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/>
    <xf numFmtId="0" fontId="1" fillId="0" borderId="26" xfId="0" applyFont="1" applyBorder="1" applyAlignment="1">
      <alignment vertical="center"/>
    </xf>
    <xf numFmtId="180" fontId="4" fillId="0" borderId="0" xfId="0" applyNumberFormat="1" applyFont="1" applyBorder="1" applyAlignment="1">
      <alignment vertical="center"/>
    </xf>
    <xf numFmtId="180" fontId="1" fillId="0" borderId="15" xfId="0" applyNumberFormat="1" applyFont="1" applyBorder="1" applyAlignment="1">
      <alignment vertical="center"/>
    </xf>
    <xf numFmtId="180" fontId="1" fillId="0" borderId="5" xfId="0" applyNumberFormat="1" applyFont="1" applyBorder="1" applyAlignment="1">
      <alignment vertical="center"/>
    </xf>
    <xf numFmtId="180" fontId="7" fillId="0" borderId="18" xfId="0" applyNumberFormat="1" applyFont="1" applyBorder="1" applyAlignment="1">
      <alignment vertical="center"/>
    </xf>
    <xf numFmtId="180" fontId="1" fillId="0" borderId="16" xfId="0" applyNumberFormat="1" applyFont="1" applyBorder="1" applyAlignment="1">
      <alignment vertical="center"/>
    </xf>
    <xf numFmtId="180" fontId="1" fillId="0" borderId="8" xfId="0" applyNumberFormat="1" applyFont="1" applyBorder="1" applyAlignment="1">
      <alignment vertical="center"/>
    </xf>
    <xf numFmtId="180" fontId="7" fillId="0" borderId="19" xfId="0" applyNumberFormat="1" applyFont="1" applyBorder="1" applyAlignment="1">
      <alignment vertical="center"/>
    </xf>
    <xf numFmtId="180" fontId="4" fillId="0" borderId="25" xfId="0" applyNumberFormat="1" applyFont="1" applyBorder="1" applyAlignment="1">
      <alignment vertical="center"/>
    </xf>
    <xf numFmtId="180" fontId="1" fillId="0" borderId="27" xfId="0" applyNumberFormat="1" applyFont="1" applyBorder="1" applyAlignment="1">
      <alignment vertical="center"/>
    </xf>
    <xf numFmtId="180" fontId="1" fillId="0" borderId="11" xfId="0" applyNumberFormat="1" applyFont="1" applyBorder="1" applyAlignment="1">
      <alignment vertical="center"/>
    </xf>
    <xf numFmtId="180" fontId="7" fillId="0" borderId="20" xfId="0" applyNumberFormat="1" applyFont="1" applyBorder="1" applyAlignment="1">
      <alignment vertical="center"/>
    </xf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0"/>
        <color auto="1"/>
        <name val="Arial"/>
        <scheme val="minor"/>
      </font>
      <numFmt numFmtId="180" formatCode="0.000000000000000"/>
      <border diagonalUp="0" diagonalDown="0" outline="0">
        <right style="thin">
          <color indexed="64"/>
        </right>
      </border>
    </dxf>
    <dxf>
      <numFmt numFmtId="180" formatCode="0.000000000000000"/>
    </dxf>
    <dxf>
      <numFmt numFmtId="180" formatCode="0.000000000000000"/>
    </dxf>
    <dxf>
      <numFmt numFmtId="180" formatCode="0.000000000000000"/>
    </dxf>
    <dxf>
      <numFmt numFmtId="180" formatCode="0.000000000000000"/>
    </dxf>
    <dxf>
      <font>
        <strike val="0"/>
        <outline val="0"/>
        <shadow val="0"/>
        <u val="none"/>
        <vertAlign val="baseline"/>
        <sz val="10"/>
        <color theme="1" tint="0.499984740745262"/>
        <name val="Arial"/>
        <family val="2"/>
        <scheme val="minor"/>
      </font>
      <numFmt numFmtId="180" formatCode="0.000000000000000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Arial"/>
        <family val="2"/>
        <scheme val="minor"/>
      </font>
      <numFmt numFmtId="166" formatCode="0.000"/>
      <fill>
        <patternFill patternType="solid">
          <fgColor indexed="64"/>
          <bgColor rgb="FFF2F2F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numFmt numFmtId="165" formatCode="0.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4" formatCode="0.0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5" formatCode="0.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numFmt numFmtId="165" formatCode="0.0000"/>
      <alignment horizontal="general" vertical="bottom" textRotation="0" wrapText="0" indent="0" justifyLastLine="0" shrinkToFit="0" readingOrder="0"/>
    </dxf>
    <dxf>
      <numFmt numFmtId="164" formatCode="0.00000"/>
    </dxf>
    <dxf>
      <numFmt numFmtId="165" formatCode="0.0000"/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Arial"/>
        <family val="2"/>
        <scheme val="minor"/>
      </font>
      <numFmt numFmtId="166" formatCode="0.000"/>
      <fill>
        <patternFill patternType="solid">
          <fgColor indexed="64"/>
          <bgColor rgb="FFF2F2F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numFmt numFmtId="165" formatCode="0.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numFmt numFmtId="165" formatCode="0.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4" formatCode="0.00000"/>
      <alignment horizontal="general" vertical="bottom" textRotation="0" wrapText="0" indent="0" justifyLastLine="0" shrinkToFit="0" readingOrder="0"/>
    </dxf>
    <dxf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5" formatCode="0.0000"/>
      <alignment horizontal="general" vertical="bottom" textRotation="0" wrapText="0" indent="0" justifyLastLine="0" shrinkToFit="0" readingOrder="0"/>
    </dxf>
    <dxf>
      <numFmt numFmtId="165" formatCode="0.0000"/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ont>
        <strike val="0"/>
        <outline val="0"/>
        <shadow val="0"/>
        <u val="none"/>
        <vertAlign val="baseline"/>
        <sz val="10"/>
        <color theme="1" tint="0.499984740745262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scheme val="minor"/>
      </font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8"/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10AFE2-D119-4755-B911-9FA3E7EEEABC}" name="TableV2" displayName="TableV2" ref="A1:G11" headerRowDxfId="14">
  <tableColumns count="7">
    <tableColumn id="1" xr3:uid="{AB9DD7C6-EE70-4DAD-9328-93277304DFF5}" name="N fold"/>
    <tableColumn id="8" xr3:uid="{FA291FDE-D1DF-4117-AFD6-B9B0EFE35603}" name="test_loss" dataDxfId="5"/>
    <tableColumn id="2" xr3:uid="{EB4E1736-BC8B-4429-9ECD-986A823E3540}" name="test_accuracy" dataDxfId="4"/>
    <tableColumn id="3" xr3:uid="{B9521545-FC20-43C6-9DD4-6964B75E608C}" name="test_recall" dataDxfId="3"/>
    <tableColumn id="4" xr3:uid="{D15A822F-E430-4E13-9572-78D2A0198378}" name="test_precision" dataDxfId="2"/>
    <tableColumn id="5" xr3:uid="{74714811-89F3-4697-A96C-AB6778F58A21}" name="test_iou" dataDxfId="1"/>
    <tableColumn id="7" xr3:uid="{10D8A2D5-D352-47F1-BF0B-964EEFE1930A}" name="test_f1" dataDxfId="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D5A99B-39F5-40A7-AE44-3FBA2D4F8CB8}" name="Tabela25" displayName="Tabela25" ref="A1:E7" totalsRowCount="1" headerRowDxfId="13">
  <autoFilter ref="A1:E6" xr:uid="{89BF2B04-8149-4E74-BC3E-413EDC1AE37E}"/>
  <tableColumns count="5">
    <tableColumn id="1" xr3:uid="{6E40AB37-0196-4D16-B7A6-4CF5763C3C45}" name="Métricas"/>
    <tableColumn id="2" xr3:uid="{AE7C85A6-5DC1-4011-ABB9-BD3EAB56A15A}" name="Média" dataDxfId="12" totalsRowDxfId="9"/>
    <tableColumn id="3" xr3:uid="{BE09BAE1-F3E8-47A9-AE6D-95EFFE07443D}" name="DP" dataDxfId="11" totalsRowDxfId="8">
      <calculatedColumnFormula>STDEV(Table1[test_accuracy])</calculatedColumnFormula>
    </tableColumn>
    <tableColumn id="4" xr3:uid="{DF99D52C-CB65-4AF7-AB27-BF652C614939}" name="Kvasir-SEG" dataDxfId="10" totalsRowDxfId="7"/>
    <tableColumn id="5" xr3:uid="{DAA67F75-0927-46D2-A9F2-519B64E00A54}" name="Diferença" totalsRowFunction="custom" totalsRowDxfId="6">
      <totalsRowFormula>MEDIAN(E3:E6)</totalsRowFormula>
    </tableColumn>
  </tableColumns>
  <tableStyleInfo name="Sheet1-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1" headerRowDxfId="25">
  <tableColumns count="8">
    <tableColumn id="1" xr3:uid="{00000000-0010-0000-0000-000001000000}" name="N fold"/>
    <tableColumn id="2" xr3:uid="{00000000-0010-0000-0000-000002000000}" name="test_accuracy"/>
    <tableColumn id="3" xr3:uid="{00000000-0010-0000-0000-000003000000}" name="test_recall"/>
    <tableColumn id="4" xr3:uid="{00000000-0010-0000-0000-000004000000}" name="test_precision"/>
    <tableColumn id="5" xr3:uid="{00000000-0010-0000-0000-000005000000}" name="test_iou"/>
    <tableColumn id="6" xr3:uid="{00000000-0010-0000-0000-000006000000}" name="test_dice"/>
    <tableColumn id="7" xr3:uid="{00000000-0010-0000-0000-000007000000}" name="test_f1" dataDxfId="24"/>
    <tableColumn id="8" xr3:uid="{00000000-0010-0000-0000-000008000000}" name="test_loss" dataDxfId="23"/>
  </tableColumns>
  <tableStyleInfo name="Sheet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72E310-2CD8-4621-B643-527E84A4EF56}" name="Tabela2" displayName="Tabela2" ref="A1:E7" totalsRowCount="1" headerRowDxfId="22">
  <autoFilter ref="A1:E6" xr:uid="{89BF2B04-8149-4E74-BC3E-413EDC1AE37E}"/>
  <tableColumns count="5">
    <tableColumn id="1" xr3:uid="{A377B230-823F-417F-ABEE-FCF56F18AE4D}" name="Métricas"/>
    <tableColumn id="2" xr3:uid="{F7FE22A2-D745-499B-A75B-DFD6D852C194}" name="Média" dataDxfId="21" totalsRowDxfId="20"/>
    <tableColumn id="3" xr3:uid="{0BA94858-AD5C-4135-A03A-CF6839C34CA6}" name="DP" dataDxfId="19" totalsRowDxfId="18">
      <calculatedColumnFormula>STDEV(Table1[test_accuracy])</calculatedColumnFormula>
    </tableColumn>
    <tableColumn id="4" xr3:uid="{3D5510CD-1136-4048-AFFC-C35C8829730D}" name="Kvasir-SEG" dataDxfId="17" totalsRowDxfId="16"/>
    <tableColumn id="5" xr3:uid="{56A3B460-BF91-4833-A959-827DCA06A57F}" name="Diferença" totalsRowFunction="custom" totalsRowDxfId="15">
      <totalsRowFormula>MEDIAN(E3:E6)</totalsRowFormula>
    </tableColumn>
  </tableColumns>
  <tableStyleInfo name="Sheet1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9172-E838-4D87-A0A0-5047547F78E9}">
  <sheetPr>
    <outlinePr summaryBelow="0" summaryRight="0"/>
  </sheetPr>
  <dimension ref="A1:K425"/>
  <sheetViews>
    <sheetView zoomScale="115" zoomScaleNormal="115" workbookViewId="0">
      <pane ySplit="1" topLeftCell="A2" activePane="bottomLeft" state="frozen"/>
      <selection pane="bottomLeft" activeCell="E14" sqref="E14"/>
    </sheetView>
  </sheetViews>
  <sheetFormatPr defaultColWidth="12.5703125" defaultRowHeight="15.75" customHeight="1" x14ac:dyDescent="0.2"/>
  <cols>
    <col min="1" max="1" width="13.28515625" customWidth="1"/>
    <col min="2" max="2" width="17.85546875" style="32" bestFit="1" customWidth="1"/>
    <col min="3" max="3" width="19" customWidth="1"/>
    <col min="4" max="4" width="17.85546875" bestFit="1" customWidth="1"/>
    <col min="5" max="5" width="19.140625" customWidth="1"/>
    <col min="6" max="6" width="17.85546875" bestFit="1" customWidth="1"/>
    <col min="7" max="7" width="17.85546875" style="25" bestFit="1" customWidth="1"/>
    <col min="14" max="14" width="12.5703125" bestFit="1" customWidth="1"/>
  </cols>
  <sheetData>
    <row r="1" spans="1:11" ht="12.75" x14ac:dyDescent="0.2">
      <c r="A1" s="33" t="s">
        <v>0</v>
      </c>
      <c r="B1" s="36" t="s">
        <v>7</v>
      </c>
      <c r="C1" s="30" t="s">
        <v>1</v>
      </c>
      <c r="D1" s="11" t="s">
        <v>2</v>
      </c>
      <c r="E1" s="11" t="s">
        <v>3</v>
      </c>
      <c r="F1" s="11" t="s">
        <v>4</v>
      </c>
      <c r="G1" s="31" t="s">
        <v>6</v>
      </c>
    </row>
    <row r="2" spans="1:11" ht="12.75" x14ac:dyDescent="0.2">
      <c r="A2" s="34">
        <v>1</v>
      </c>
      <c r="B2" s="39">
        <v>0.45442831516265803</v>
      </c>
      <c r="C2" s="40">
        <v>0.95318001508712702</v>
      </c>
      <c r="D2" s="41">
        <v>0.90170240402221602</v>
      </c>
      <c r="E2" s="41">
        <v>0.84913325309753396</v>
      </c>
      <c r="F2" s="41">
        <v>0.74975812435150102</v>
      </c>
      <c r="G2" s="42">
        <v>0.87462860345840399</v>
      </c>
    </row>
    <row r="3" spans="1:11" ht="12.75" x14ac:dyDescent="0.2">
      <c r="A3" s="35">
        <v>2</v>
      </c>
      <c r="B3" s="39">
        <v>0.37072920799255299</v>
      </c>
      <c r="C3" s="43">
        <v>0.95816010236740101</v>
      </c>
      <c r="D3" s="44">
        <v>0.87582379579544001</v>
      </c>
      <c r="E3" s="44">
        <v>0.907848060131073</v>
      </c>
      <c r="F3" s="44">
        <v>0.78651756048202504</v>
      </c>
      <c r="G3" s="45">
        <v>0.89154845476150502</v>
      </c>
    </row>
    <row r="4" spans="1:11" ht="12.75" x14ac:dyDescent="0.2">
      <c r="A4" s="34">
        <v>3</v>
      </c>
      <c r="B4" s="39">
        <v>0.33314904570579501</v>
      </c>
      <c r="C4" s="40">
        <v>0.96178025007247903</v>
      </c>
      <c r="D4" s="41">
        <v>0.90849924087524403</v>
      </c>
      <c r="E4" s="41">
        <v>0.905295550823211</v>
      </c>
      <c r="F4" s="41">
        <v>0.81302207708358698</v>
      </c>
      <c r="G4" s="42">
        <v>0.90689456462860096</v>
      </c>
    </row>
    <row r="5" spans="1:11" ht="12.75" x14ac:dyDescent="0.2">
      <c r="A5" s="35">
        <v>4</v>
      </c>
      <c r="B5" s="39">
        <v>0.39268881082534701</v>
      </c>
      <c r="C5" s="43">
        <v>0.95456421375274603</v>
      </c>
      <c r="D5" s="44">
        <v>0.88373941183090199</v>
      </c>
      <c r="E5" s="44">
        <v>0.88888567686080899</v>
      </c>
      <c r="F5" s="44">
        <v>0.78841674327850297</v>
      </c>
      <c r="G5" s="45">
        <v>0.88630509376525801</v>
      </c>
    </row>
    <row r="6" spans="1:11" ht="12.75" x14ac:dyDescent="0.2">
      <c r="A6" s="34">
        <v>5</v>
      </c>
      <c r="B6" s="39">
        <v>0.37464591860771101</v>
      </c>
      <c r="C6" s="40">
        <v>0.95693588256835904</v>
      </c>
      <c r="D6" s="41">
        <v>0.91604906320571899</v>
      </c>
      <c r="E6" s="41">
        <v>0.88192069530487005</v>
      </c>
      <c r="F6" s="41">
        <v>0.80195122957229603</v>
      </c>
      <c r="G6" s="42">
        <v>0.89866095781326205</v>
      </c>
    </row>
    <row r="7" spans="1:11" ht="12.75" x14ac:dyDescent="0.2">
      <c r="A7" s="35">
        <v>6</v>
      </c>
      <c r="B7" s="39">
        <v>0.44935667514800998</v>
      </c>
      <c r="C7" s="43">
        <v>0.956132471561431</v>
      </c>
      <c r="D7" s="44">
        <v>0.89274841547012296</v>
      </c>
      <c r="E7" s="44">
        <v>0.86354815959930398</v>
      </c>
      <c r="F7" s="44">
        <v>0.75525349378585804</v>
      </c>
      <c r="G7" s="45">
        <v>0.87790554761886597</v>
      </c>
    </row>
    <row r="8" spans="1:11" ht="15.75" customHeight="1" x14ac:dyDescent="0.2">
      <c r="A8" s="34">
        <v>7</v>
      </c>
      <c r="B8" s="39">
        <v>0.34385660290718001</v>
      </c>
      <c r="C8" s="40">
        <v>0.95579653978347701</v>
      </c>
      <c r="D8" s="41">
        <v>0.87745755910873402</v>
      </c>
      <c r="E8" s="41">
        <v>0.90837252140045099</v>
      </c>
      <c r="F8" s="41">
        <v>0.793737173080444</v>
      </c>
      <c r="G8" s="42">
        <v>0.892647445201873</v>
      </c>
    </row>
    <row r="9" spans="1:11" ht="12.75" x14ac:dyDescent="0.2">
      <c r="A9" s="35">
        <v>8</v>
      </c>
      <c r="B9" s="39">
        <v>0.41091114282607999</v>
      </c>
      <c r="C9" s="43">
        <v>0.94939321279525701</v>
      </c>
      <c r="D9" s="44">
        <v>0.86789399385452204</v>
      </c>
      <c r="E9" s="44">
        <v>0.87026995420455899</v>
      </c>
      <c r="F9" s="44">
        <v>0.76411652565002397</v>
      </c>
      <c r="G9" s="45">
        <v>0.86908036470413197</v>
      </c>
      <c r="K9" s="12"/>
    </row>
    <row r="10" spans="1:11" ht="12.75" x14ac:dyDescent="0.2">
      <c r="A10" s="34">
        <v>9</v>
      </c>
      <c r="B10" s="39">
        <v>0.32749462127685502</v>
      </c>
      <c r="C10" s="40">
        <v>0.95869755744934004</v>
      </c>
      <c r="D10" s="41">
        <v>0.90525692701339699</v>
      </c>
      <c r="E10" s="41">
        <v>0.90218055248260498</v>
      </c>
      <c r="F10" s="41">
        <v>0.82250267267227095</v>
      </c>
      <c r="G10" s="42">
        <v>0.90371608734130804</v>
      </c>
    </row>
    <row r="11" spans="1:11" ht="12.75" x14ac:dyDescent="0.2">
      <c r="A11" s="38">
        <v>10</v>
      </c>
      <c r="B11" s="46">
        <v>0.31437999010085999</v>
      </c>
      <c r="C11" s="47">
        <v>0.96128457784652699</v>
      </c>
      <c r="D11" s="48">
        <v>0.90805256366729703</v>
      </c>
      <c r="E11" s="48">
        <v>0.90697348117828303</v>
      </c>
      <c r="F11" s="48">
        <v>0.82487988471984797</v>
      </c>
      <c r="G11" s="49">
        <v>0.90751272439956598</v>
      </c>
    </row>
    <row r="12" spans="1:11" ht="15.75" customHeight="1" x14ac:dyDescent="0.2">
      <c r="A12" s="37"/>
      <c r="B12" s="37"/>
      <c r="C12" s="37"/>
    </row>
    <row r="13" spans="1:11" ht="15.75" customHeight="1" x14ac:dyDescent="0.2">
      <c r="A13" s="37"/>
      <c r="B13" s="37"/>
      <c r="C13" s="37"/>
    </row>
    <row r="14" spans="1:11" ht="15.75" customHeight="1" x14ac:dyDescent="0.2">
      <c r="A14" s="37"/>
      <c r="B14" s="37"/>
      <c r="C14" s="37"/>
      <c r="E14" s="12"/>
    </row>
    <row r="15" spans="1:11" ht="15.75" customHeight="1" x14ac:dyDescent="0.2">
      <c r="A15" s="37"/>
      <c r="B15" s="37"/>
      <c r="C15" s="37"/>
    </row>
    <row r="16" spans="1:11" ht="15.75" customHeight="1" x14ac:dyDescent="0.2">
      <c r="A16" s="37"/>
      <c r="B16" s="37"/>
      <c r="C16" s="37"/>
    </row>
    <row r="17" spans="1:3" ht="15.75" customHeight="1" x14ac:dyDescent="0.2">
      <c r="A17" s="37"/>
      <c r="B17" s="37"/>
      <c r="C17" s="37"/>
    </row>
    <row r="18" spans="1:3" ht="15.75" customHeight="1" x14ac:dyDescent="0.2">
      <c r="A18" s="37"/>
      <c r="B18" s="37"/>
      <c r="C18" s="37"/>
    </row>
    <row r="19" spans="1:3" ht="15.75" customHeight="1" x14ac:dyDescent="0.2">
      <c r="A19" s="37"/>
      <c r="B19" s="37"/>
      <c r="C19" s="37"/>
    </row>
    <row r="20" spans="1:3" ht="15.75" customHeight="1" x14ac:dyDescent="0.2">
      <c r="A20" s="37"/>
      <c r="B20" s="37"/>
      <c r="C20" s="37"/>
    </row>
    <row r="21" spans="1:3" ht="15.75" customHeight="1" x14ac:dyDescent="0.2">
      <c r="A21" s="37"/>
      <c r="B21" s="37"/>
      <c r="C21" s="37"/>
    </row>
    <row r="22" spans="1:3" ht="15.75" customHeight="1" x14ac:dyDescent="0.2">
      <c r="A22" s="37"/>
      <c r="B22" s="37"/>
      <c r="C22" s="37"/>
    </row>
    <row r="23" spans="1:3" ht="15.75" customHeight="1" x14ac:dyDescent="0.2">
      <c r="A23" s="37"/>
      <c r="B23" s="37"/>
      <c r="C23" s="37"/>
    </row>
    <row r="24" spans="1:3" ht="15.75" customHeight="1" x14ac:dyDescent="0.2">
      <c r="A24" s="37"/>
      <c r="B24" s="37"/>
      <c r="C24" s="37"/>
    </row>
    <row r="25" spans="1:3" ht="15.75" customHeight="1" x14ac:dyDescent="0.2">
      <c r="A25" s="37"/>
      <c r="B25" s="37"/>
      <c r="C25" s="37"/>
    </row>
    <row r="26" spans="1:3" ht="15.75" customHeight="1" x14ac:dyDescent="0.2">
      <c r="A26" s="37"/>
      <c r="B26" s="37"/>
      <c r="C26" s="37"/>
    </row>
    <row r="27" spans="1:3" ht="15.75" customHeight="1" x14ac:dyDescent="0.2">
      <c r="A27" s="37"/>
      <c r="B27" s="37"/>
      <c r="C27" s="37"/>
    </row>
    <row r="28" spans="1:3" ht="15.75" customHeight="1" x14ac:dyDescent="0.2">
      <c r="A28" s="37"/>
      <c r="B28" s="37"/>
      <c r="C28" s="37"/>
    </row>
    <row r="29" spans="1:3" ht="15.75" customHeight="1" x14ac:dyDescent="0.2">
      <c r="A29" s="37"/>
      <c r="B29" s="37"/>
      <c r="C29" s="37"/>
    </row>
    <row r="30" spans="1:3" ht="15.75" customHeight="1" x14ac:dyDescent="0.2">
      <c r="A30" s="37"/>
      <c r="B30" s="37"/>
      <c r="C30" s="37"/>
    </row>
    <row r="31" spans="1:3" ht="15.75" customHeight="1" x14ac:dyDescent="0.2">
      <c r="A31" s="37"/>
      <c r="B31" s="37"/>
      <c r="C31" s="37"/>
    </row>
    <row r="32" spans="1:3" ht="15.75" customHeight="1" x14ac:dyDescent="0.2">
      <c r="A32" s="37"/>
      <c r="B32" s="37"/>
      <c r="C32" s="37"/>
    </row>
    <row r="33" spans="1:3" ht="15.75" customHeight="1" x14ac:dyDescent="0.2">
      <c r="A33" s="37"/>
      <c r="B33" s="37"/>
      <c r="C33" s="37"/>
    </row>
    <row r="34" spans="1:3" ht="15.75" customHeight="1" x14ac:dyDescent="0.2">
      <c r="A34" s="37"/>
      <c r="B34" s="37"/>
      <c r="C34" s="37"/>
    </row>
    <row r="35" spans="1:3" ht="15.75" customHeight="1" x14ac:dyDescent="0.2">
      <c r="A35" s="37"/>
      <c r="B35" s="37"/>
      <c r="C35" s="37"/>
    </row>
    <row r="36" spans="1:3" ht="15.75" customHeight="1" x14ac:dyDescent="0.2">
      <c r="A36" s="37"/>
      <c r="B36" s="37"/>
      <c r="C36" s="37"/>
    </row>
    <row r="37" spans="1:3" ht="15.75" customHeight="1" x14ac:dyDescent="0.2">
      <c r="A37" s="37"/>
      <c r="B37" s="37"/>
      <c r="C37" s="37"/>
    </row>
    <row r="38" spans="1:3" ht="15.75" customHeight="1" x14ac:dyDescent="0.2">
      <c r="A38" s="37"/>
      <c r="B38" s="37"/>
      <c r="C38" s="37"/>
    </row>
    <row r="39" spans="1:3" ht="15.75" customHeight="1" x14ac:dyDescent="0.2">
      <c r="A39" s="37"/>
      <c r="B39" s="37"/>
      <c r="C39" s="37"/>
    </row>
    <row r="40" spans="1:3" ht="15.75" customHeight="1" x14ac:dyDescent="0.2">
      <c r="A40" s="37"/>
      <c r="B40" s="37"/>
      <c r="C40" s="37"/>
    </row>
    <row r="41" spans="1:3" ht="15.75" customHeight="1" x14ac:dyDescent="0.2">
      <c r="A41" s="37"/>
      <c r="B41" s="37"/>
      <c r="C41" s="37"/>
    </row>
    <row r="42" spans="1:3" ht="15.75" customHeight="1" x14ac:dyDescent="0.2">
      <c r="A42" s="37"/>
      <c r="B42" s="37"/>
      <c r="C42" s="37"/>
    </row>
    <row r="43" spans="1:3" ht="15.75" customHeight="1" x14ac:dyDescent="0.2">
      <c r="A43" s="37"/>
      <c r="B43" s="37"/>
      <c r="C43" s="37"/>
    </row>
    <row r="44" spans="1:3" ht="15.75" customHeight="1" x14ac:dyDescent="0.2">
      <c r="A44" s="37"/>
      <c r="B44" s="37"/>
      <c r="C44" s="37"/>
    </row>
    <row r="45" spans="1:3" ht="15.75" customHeight="1" x14ac:dyDescent="0.2">
      <c r="A45" s="37"/>
      <c r="B45" s="37"/>
      <c r="C45" s="37"/>
    </row>
    <row r="46" spans="1:3" ht="15.75" customHeight="1" x14ac:dyDescent="0.2">
      <c r="A46" s="37"/>
      <c r="B46" s="37"/>
      <c r="C46" s="37"/>
    </row>
    <row r="47" spans="1:3" ht="15.75" customHeight="1" x14ac:dyDescent="0.2">
      <c r="A47" s="37"/>
      <c r="B47" s="37"/>
      <c r="C47" s="37"/>
    </row>
    <row r="48" spans="1:3" ht="15.75" customHeight="1" x14ac:dyDescent="0.2">
      <c r="A48" s="37"/>
      <c r="B48" s="37"/>
      <c r="C48" s="37"/>
    </row>
    <row r="49" spans="1:3" ht="15.75" customHeight="1" x14ac:dyDescent="0.2">
      <c r="A49" s="37"/>
      <c r="B49" s="37"/>
      <c r="C49" s="37"/>
    </row>
    <row r="50" spans="1:3" ht="15.75" customHeight="1" x14ac:dyDescent="0.2">
      <c r="A50" s="37"/>
      <c r="B50" s="37"/>
      <c r="C50" s="37"/>
    </row>
    <row r="51" spans="1:3" ht="15.75" customHeight="1" x14ac:dyDescent="0.2">
      <c r="A51" s="37"/>
      <c r="B51" s="37"/>
      <c r="C51" s="37"/>
    </row>
    <row r="52" spans="1:3" ht="15.75" customHeight="1" x14ac:dyDescent="0.2">
      <c r="A52" s="37"/>
      <c r="B52" s="37"/>
      <c r="C52" s="37"/>
    </row>
    <row r="53" spans="1:3" ht="15.75" customHeight="1" x14ac:dyDescent="0.2">
      <c r="A53" s="37"/>
      <c r="B53" s="37"/>
      <c r="C53" s="37"/>
    </row>
    <row r="54" spans="1:3" ht="15.75" customHeight="1" x14ac:dyDescent="0.2">
      <c r="A54" s="37"/>
      <c r="B54" s="37"/>
      <c r="C54" s="37"/>
    </row>
    <row r="55" spans="1:3" ht="15.75" customHeight="1" x14ac:dyDescent="0.2">
      <c r="A55" s="37"/>
      <c r="B55" s="37"/>
      <c r="C55" s="37"/>
    </row>
    <row r="56" spans="1:3" ht="15.75" customHeight="1" x14ac:dyDescent="0.2">
      <c r="A56" s="37"/>
      <c r="B56" s="37"/>
      <c r="C56" s="37"/>
    </row>
    <row r="57" spans="1:3" ht="15.75" customHeight="1" x14ac:dyDescent="0.2">
      <c r="A57" s="37"/>
      <c r="B57" s="37"/>
      <c r="C57" s="37"/>
    </row>
    <row r="58" spans="1:3" ht="15.75" customHeight="1" x14ac:dyDescent="0.2">
      <c r="A58" s="37"/>
      <c r="B58" s="37"/>
      <c r="C58" s="37"/>
    </row>
    <row r="59" spans="1:3" ht="15.75" customHeight="1" x14ac:dyDescent="0.2">
      <c r="A59" s="37"/>
      <c r="B59" s="37"/>
      <c r="C59" s="37"/>
    </row>
    <row r="60" spans="1:3" ht="15.75" customHeight="1" x14ac:dyDescent="0.2">
      <c r="A60" s="37"/>
      <c r="B60" s="37"/>
      <c r="C60" s="37"/>
    </row>
    <row r="61" spans="1:3" ht="15.75" customHeight="1" x14ac:dyDescent="0.2">
      <c r="A61" s="37"/>
      <c r="B61" s="37"/>
      <c r="C61" s="37"/>
    </row>
    <row r="62" spans="1:3" ht="15.75" customHeight="1" x14ac:dyDescent="0.2">
      <c r="A62" s="37"/>
      <c r="B62" s="37"/>
      <c r="C62" s="37"/>
    </row>
    <row r="63" spans="1:3" ht="15.75" customHeight="1" x14ac:dyDescent="0.2">
      <c r="A63" s="37"/>
      <c r="B63" s="37"/>
      <c r="C63" s="37"/>
    </row>
    <row r="64" spans="1:3" ht="15.75" customHeight="1" x14ac:dyDescent="0.2">
      <c r="A64" s="37"/>
      <c r="B64" s="37"/>
      <c r="C64" s="37"/>
    </row>
    <row r="65" spans="1:3" ht="15.75" customHeight="1" x14ac:dyDescent="0.2">
      <c r="A65" s="37"/>
      <c r="B65" s="37"/>
      <c r="C65" s="37"/>
    </row>
    <row r="66" spans="1:3" ht="15.75" customHeight="1" x14ac:dyDescent="0.2">
      <c r="A66" s="37"/>
      <c r="B66" s="37"/>
      <c r="C66" s="37"/>
    </row>
    <row r="67" spans="1:3" ht="15.75" customHeight="1" x14ac:dyDescent="0.2">
      <c r="A67" s="37"/>
      <c r="B67" s="37"/>
      <c r="C67" s="37"/>
    </row>
    <row r="68" spans="1:3" ht="15.75" customHeight="1" x14ac:dyDescent="0.2">
      <c r="A68" s="37"/>
      <c r="B68" s="37"/>
      <c r="C68" s="37"/>
    </row>
    <row r="69" spans="1:3" ht="15.75" customHeight="1" x14ac:dyDescent="0.2">
      <c r="A69" s="37"/>
      <c r="B69" s="37"/>
      <c r="C69" s="37"/>
    </row>
    <row r="70" spans="1:3" ht="15.75" customHeight="1" x14ac:dyDescent="0.2">
      <c r="A70" s="37"/>
      <c r="B70" s="37"/>
      <c r="C70" s="37"/>
    </row>
    <row r="71" spans="1:3" ht="15.75" customHeight="1" x14ac:dyDescent="0.2">
      <c r="A71" s="37"/>
      <c r="B71" s="37"/>
      <c r="C71" s="37"/>
    </row>
    <row r="72" spans="1:3" ht="15.75" customHeight="1" x14ac:dyDescent="0.2">
      <c r="A72" s="37"/>
      <c r="B72" s="37"/>
      <c r="C72" s="37"/>
    </row>
    <row r="73" spans="1:3" ht="15.75" customHeight="1" x14ac:dyDescent="0.2">
      <c r="A73" s="37"/>
      <c r="B73" s="37"/>
      <c r="C73" s="37"/>
    </row>
    <row r="74" spans="1:3" ht="15.75" customHeight="1" x14ac:dyDescent="0.2">
      <c r="A74" s="37"/>
      <c r="B74" s="37"/>
      <c r="C74" s="37"/>
    </row>
    <row r="75" spans="1:3" ht="15.75" customHeight="1" x14ac:dyDescent="0.2">
      <c r="A75" s="37"/>
      <c r="B75" s="37"/>
      <c r="C75" s="37"/>
    </row>
    <row r="76" spans="1:3" ht="15.75" customHeight="1" x14ac:dyDescent="0.2">
      <c r="A76" s="37"/>
      <c r="B76" s="37"/>
      <c r="C76" s="37"/>
    </row>
    <row r="77" spans="1:3" ht="15.75" customHeight="1" x14ac:dyDescent="0.2">
      <c r="A77" s="37"/>
      <c r="B77" s="37"/>
      <c r="C77" s="37"/>
    </row>
    <row r="78" spans="1:3" ht="15.75" customHeight="1" x14ac:dyDescent="0.2">
      <c r="A78" s="37"/>
      <c r="B78" s="37"/>
      <c r="C78" s="37"/>
    </row>
    <row r="79" spans="1:3" ht="15.75" customHeight="1" x14ac:dyDescent="0.2">
      <c r="A79" s="37"/>
      <c r="B79" s="37"/>
      <c r="C79" s="37"/>
    </row>
    <row r="80" spans="1:3" ht="15.75" customHeight="1" x14ac:dyDescent="0.2">
      <c r="A80" s="37"/>
      <c r="B80" s="37"/>
      <c r="C80" s="37"/>
    </row>
    <row r="81" spans="1:3" ht="15.75" customHeight="1" x14ac:dyDescent="0.2">
      <c r="A81" s="37"/>
      <c r="B81" s="37"/>
      <c r="C81" s="37"/>
    </row>
    <row r="82" spans="1:3" ht="15.75" customHeight="1" x14ac:dyDescent="0.2">
      <c r="A82" s="37"/>
      <c r="B82" s="37"/>
      <c r="C82" s="37"/>
    </row>
    <row r="83" spans="1:3" ht="15.75" customHeight="1" x14ac:dyDescent="0.2">
      <c r="A83" s="37"/>
      <c r="B83" s="37"/>
      <c r="C83" s="37"/>
    </row>
    <row r="84" spans="1:3" ht="15.75" customHeight="1" x14ac:dyDescent="0.2">
      <c r="A84" s="37"/>
      <c r="B84" s="37"/>
      <c r="C84" s="37"/>
    </row>
    <row r="85" spans="1:3" ht="15.75" customHeight="1" x14ac:dyDescent="0.2">
      <c r="A85" s="37"/>
      <c r="B85" s="37"/>
      <c r="C85" s="37"/>
    </row>
    <row r="86" spans="1:3" ht="15.75" customHeight="1" x14ac:dyDescent="0.2">
      <c r="A86" s="37"/>
      <c r="B86" s="37"/>
      <c r="C86" s="37"/>
    </row>
    <row r="87" spans="1:3" ht="15.75" customHeight="1" x14ac:dyDescent="0.2">
      <c r="A87" s="37"/>
      <c r="B87" s="37"/>
      <c r="C87" s="37"/>
    </row>
    <row r="88" spans="1:3" ht="15.75" customHeight="1" x14ac:dyDescent="0.2">
      <c r="A88" s="37"/>
      <c r="B88" s="37"/>
      <c r="C88" s="37"/>
    </row>
    <row r="89" spans="1:3" ht="15.75" customHeight="1" x14ac:dyDescent="0.2">
      <c r="A89" s="37"/>
      <c r="B89" s="37"/>
      <c r="C89" s="37"/>
    </row>
    <row r="90" spans="1:3" ht="15.75" customHeight="1" x14ac:dyDescent="0.2">
      <c r="A90" s="37"/>
      <c r="B90" s="37"/>
      <c r="C90" s="37"/>
    </row>
    <row r="91" spans="1:3" ht="15.75" customHeight="1" x14ac:dyDescent="0.2">
      <c r="A91" s="37"/>
      <c r="B91" s="37"/>
      <c r="C91" s="37"/>
    </row>
    <row r="92" spans="1:3" ht="15.75" customHeight="1" x14ac:dyDescent="0.2">
      <c r="A92" s="37"/>
      <c r="B92" s="37"/>
      <c r="C92" s="37"/>
    </row>
    <row r="93" spans="1:3" ht="15.75" customHeight="1" x14ac:dyDescent="0.2">
      <c r="A93" s="37"/>
      <c r="B93" s="37"/>
      <c r="C93" s="37"/>
    </row>
    <row r="94" spans="1:3" ht="15.75" customHeight="1" x14ac:dyDescent="0.2">
      <c r="A94" s="37"/>
      <c r="B94" s="37"/>
      <c r="C94" s="37"/>
    </row>
    <row r="95" spans="1:3" ht="15.75" customHeight="1" x14ac:dyDescent="0.2">
      <c r="A95" s="37"/>
      <c r="B95" s="37"/>
      <c r="C95" s="37"/>
    </row>
    <row r="96" spans="1:3" ht="15.75" customHeight="1" x14ac:dyDescent="0.2">
      <c r="A96" s="37"/>
      <c r="B96" s="37"/>
      <c r="C96" s="37"/>
    </row>
    <row r="97" spans="1:3" ht="15.75" customHeight="1" x14ac:dyDescent="0.2">
      <c r="A97" s="37"/>
      <c r="B97" s="37"/>
      <c r="C97" s="37"/>
    </row>
    <row r="98" spans="1:3" ht="15.75" customHeight="1" x14ac:dyDescent="0.2">
      <c r="A98" s="37"/>
      <c r="B98" s="37"/>
      <c r="C98" s="37"/>
    </row>
    <row r="99" spans="1:3" ht="15.75" customHeight="1" x14ac:dyDescent="0.2">
      <c r="A99" s="37"/>
      <c r="B99" s="37"/>
      <c r="C99" s="37"/>
    </row>
    <row r="100" spans="1:3" ht="15.75" customHeight="1" x14ac:dyDescent="0.2">
      <c r="A100" s="37"/>
      <c r="B100" s="37"/>
      <c r="C100" s="37"/>
    </row>
    <row r="101" spans="1:3" ht="15.75" customHeight="1" x14ac:dyDescent="0.2">
      <c r="A101" s="37"/>
      <c r="B101" s="37"/>
      <c r="C101" s="37"/>
    </row>
    <row r="102" spans="1:3" ht="15.75" customHeight="1" x14ac:dyDescent="0.2">
      <c r="A102" s="37"/>
      <c r="B102" s="37"/>
      <c r="C102" s="37"/>
    </row>
    <row r="103" spans="1:3" ht="15.75" customHeight="1" x14ac:dyDescent="0.2">
      <c r="A103" s="37"/>
      <c r="B103" s="37"/>
      <c r="C103" s="37"/>
    </row>
    <row r="104" spans="1:3" ht="15.75" customHeight="1" x14ac:dyDescent="0.2">
      <c r="A104" s="37"/>
      <c r="B104" s="37"/>
      <c r="C104" s="37"/>
    </row>
    <row r="105" spans="1:3" ht="15.75" customHeight="1" x14ac:dyDescent="0.2">
      <c r="A105" s="37"/>
      <c r="B105" s="37"/>
      <c r="C105" s="37"/>
    </row>
    <row r="106" spans="1:3" ht="15.75" customHeight="1" x14ac:dyDescent="0.2">
      <c r="A106" s="37"/>
      <c r="B106" s="37"/>
      <c r="C106" s="37"/>
    </row>
    <row r="107" spans="1:3" ht="15.75" customHeight="1" x14ac:dyDescent="0.2">
      <c r="A107" s="37"/>
      <c r="B107" s="37"/>
      <c r="C107" s="37"/>
    </row>
    <row r="108" spans="1:3" ht="15.75" customHeight="1" x14ac:dyDescent="0.2">
      <c r="A108" s="37"/>
      <c r="B108" s="37"/>
      <c r="C108" s="37"/>
    </row>
    <row r="109" spans="1:3" ht="15.75" customHeight="1" x14ac:dyDescent="0.2">
      <c r="A109" s="37"/>
      <c r="B109" s="37"/>
      <c r="C109" s="37"/>
    </row>
    <row r="110" spans="1:3" ht="15.75" customHeight="1" x14ac:dyDescent="0.2">
      <c r="A110" s="37"/>
      <c r="B110" s="37"/>
      <c r="C110" s="37"/>
    </row>
    <row r="111" spans="1:3" ht="15.75" customHeight="1" x14ac:dyDescent="0.2">
      <c r="A111" s="37"/>
      <c r="B111" s="37"/>
      <c r="C111" s="37"/>
    </row>
    <row r="112" spans="1:3" ht="15.75" customHeight="1" x14ac:dyDescent="0.2">
      <c r="A112" s="37"/>
      <c r="B112" s="37"/>
      <c r="C112" s="37"/>
    </row>
    <row r="113" spans="1:3" ht="15.75" customHeight="1" x14ac:dyDescent="0.2">
      <c r="A113" s="37"/>
      <c r="B113" s="37"/>
      <c r="C113" s="37"/>
    </row>
    <row r="114" spans="1:3" ht="15.75" customHeight="1" x14ac:dyDescent="0.2">
      <c r="A114" s="37"/>
      <c r="B114" s="37"/>
      <c r="C114" s="37"/>
    </row>
    <row r="115" spans="1:3" ht="15.75" customHeight="1" x14ac:dyDescent="0.2">
      <c r="A115" s="37"/>
      <c r="B115" s="37"/>
      <c r="C115" s="37"/>
    </row>
    <row r="116" spans="1:3" ht="15.75" customHeight="1" x14ac:dyDescent="0.2">
      <c r="A116" s="37"/>
      <c r="B116" s="37"/>
      <c r="C116" s="37"/>
    </row>
    <row r="117" spans="1:3" ht="15.75" customHeight="1" x14ac:dyDescent="0.2">
      <c r="A117" s="37"/>
      <c r="B117" s="37"/>
      <c r="C117" s="37"/>
    </row>
    <row r="118" spans="1:3" ht="15.75" customHeight="1" x14ac:dyDescent="0.2">
      <c r="A118" s="37"/>
      <c r="B118" s="37"/>
      <c r="C118" s="37"/>
    </row>
    <row r="119" spans="1:3" ht="15.75" customHeight="1" x14ac:dyDescent="0.2">
      <c r="A119" s="37"/>
      <c r="B119" s="37"/>
      <c r="C119" s="37"/>
    </row>
    <row r="120" spans="1:3" ht="15.75" customHeight="1" x14ac:dyDescent="0.2">
      <c r="A120" s="37"/>
      <c r="B120" s="37"/>
      <c r="C120" s="37"/>
    </row>
    <row r="121" spans="1:3" ht="15.75" customHeight="1" x14ac:dyDescent="0.2">
      <c r="A121" s="37"/>
      <c r="B121" s="37"/>
      <c r="C121" s="37"/>
    </row>
    <row r="122" spans="1:3" ht="15.75" customHeight="1" x14ac:dyDescent="0.2">
      <c r="A122" s="37"/>
      <c r="B122" s="37"/>
      <c r="C122" s="37"/>
    </row>
    <row r="123" spans="1:3" ht="15.75" customHeight="1" x14ac:dyDescent="0.2">
      <c r="A123" s="37"/>
      <c r="B123" s="37"/>
      <c r="C123" s="37"/>
    </row>
    <row r="124" spans="1:3" ht="15.75" customHeight="1" x14ac:dyDescent="0.2">
      <c r="A124" s="37"/>
      <c r="B124" s="37"/>
      <c r="C124" s="37"/>
    </row>
    <row r="125" spans="1:3" ht="15.75" customHeight="1" x14ac:dyDescent="0.2">
      <c r="A125" s="37"/>
      <c r="B125" s="37"/>
      <c r="C125" s="37"/>
    </row>
    <row r="126" spans="1:3" ht="15.75" customHeight="1" x14ac:dyDescent="0.2">
      <c r="A126" s="37"/>
      <c r="B126" s="37"/>
      <c r="C126" s="37"/>
    </row>
    <row r="127" spans="1:3" ht="15.75" customHeight="1" x14ac:dyDescent="0.2">
      <c r="A127" s="37"/>
      <c r="B127" s="37"/>
      <c r="C127" s="37"/>
    </row>
    <row r="128" spans="1:3" ht="15.75" customHeight="1" x14ac:dyDescent="0.2">
      <c r="A128" s="37"/>
      <c r="B128" s="37"/>
      <c r="C128" s="37"/>
    </row>
    <row r="129" spans="1:3" ht="15.75" customHeight="1" x14ac:dyDescent="0.2">
      <c r="A129" s="37"/>
      <c r="B129" s="37"/>
      <c r="C129" s="37"/>
    </row>
    <row r="130" spans="1:3" ht="15.75" customHeight="1" x14ac:dyDescent="0.2">
      <c r="A130" s="37"/>
      <c r="B130" s="37"/>
      <c r="C130" s="37"/>
    </row>
    <row r="131" spans="1:3" ht="15.75" customHeight="1" x14ac:dyDescent="0.2">
      <c r="A131" s="37"/>
      <c r="B131" s="37"/>
      <c r="C131" s="37"/>
    </row>
    <row r="132" spans="1:3" ht="15.75" customHeight="1" x14ac:dyDescent="0.2">
      <c r="A132" s="37"/>
      <c r="B132" s="37"/>
      <c r="C132" s="37"/>
    </row>
    <row r="133" spans="1:3" ht="15.75" customHeight="1" x14ac:dyDescent="0.2">
      <c r="A133" s="37"/>
      <c r="B133" s="37"/>
      <c r="C133" s="37"/>
    </row>
    <row r="134" spans="1:3" ht="15.75" customHeight="1" x14ac:dyDescent="0.2">
      <c r="A134" s="37"/>
      <c r="B134" s="37"/>
      <c r="C134" s="37"/>
    </row>
    <row r="135" spans="1:3" ht="15.75" customHeight="1" x14ac:dyDescent="0.2">
      <c r="A135" s="37"/>
      <c r="B135" s="37"/>
      <c r="C135" s="37"/>
    </row>
    <row r="136" spans="1:3" ht="15.75" customHeight="1" x14ac:dyDescent="0.2">
      <c r="A136" s="37"/>
      <c r="B136" s="37"/>
      <c r="C136" s="37"/>
    </row>
    <row r="137" spans="1:3" ht="15.75" customHeight="1" x14ac:dyDescent="0.2">
      <c r="A137" s="37"/>
      <c r="B137" s="37"/>
      <c r="C137" s="37"/>
    </row>
    <row r="138" spans="1:3" ht="15.75" customHeight="1" x14ac:dyDescent="0.2">
      <c r="A138" s="37"/>
      <c r="B138" s="37"/>
      <c r="C138" s="37"/>
    </row>
    <row r="139" spans="1:3" ht="15.75" customHeight="1" x14ac:dyDescent="0.2">
      <c r="A139" s="37"/>
      <c r="B139" s="37"/>
      <c r="C139" s="37"/>
    </row>
    <row r="140" spans="1:3" ht="15.75" customHeight="1" x14ac:dyDescent="0.2">
      <c r="A140" s="37"/>
      <c r="B140" s="37"/>
      <c r="C140" s="37"/>
    </row>
    <row r="141" spans="1:3" ht="15.75" customHeight="1" x14ac:dyDescent="0.2">
      <c r="A141" s="37"/>
      <c r="B141" s="37"/>
      <c r="C141" s="37"/>
    </row>
    <row r="142" spans="1:3" ht="15.75" customHeight="1" x14ac:dyDescent="0.2">
      <c r="A142" s="37"/>
      <c r="B142" s="37"/>
      <c r="C142" s="37"/>
    </row>
    <row r="143" spans="1:3" ht="15.75" customHeight="1" x14ac:dyDescent="0.2">
      <c r="A143" s="37"/>
      <c r="B143" s="37"/>
      <c r="C143" s="37"/>
    </row>
    <row r="144" spans="1:3" ht="15.75" customHeight="1" x14ac:dyDescent="0.2">
      <c r="A144" s="37"/>
      <c r="B144" s="37"/>
      <c r="C144" s="37"/>
    </row>
    <row r="145" spans="1:3" ht="15.75" customHeight="1" x14ac:dyDescent="0.2">
      <c r="A145" s="37"/>
      <c r="B145" s="37"/>
      <c r="C145" s="37"/>
    </row>
    <row r="146" spans="1:3" ht="15.75" customHeight="1" x14ac:dyDescent="0.2">
      <c r="A146" s="37"/>
      <c r="B146" s="37"/>
      <c r="C146" s="37"/>
    </row>
    <row r="147" spans="1:3" ht="15.75" customHeight="1" x14ac:dyDescent="0.2">
      <c r="A147" s="37"/>
      <c r="B147" s="37"/>
      <c r="C147" s="37"/>
    </row>
    <row r="148" spans="1:3" ht="15.75" customHeight="1" x14ac:dyDescent="0.2">
      <c r="A148" s="37"/>
      <c r="B148" s="37"/>
      <c r="C148" s="37"/>
    </row>
    <row r="149" spans="1:3" ht="15.75" customHeight="1" x14ac:dyDescent="0.2">
      <c r="A149" s="37"/>
      <c r="B149" s="37"/>
      <c r="C149" s="37"/>
    </row>
    <row r="150" spans="1:3" ht="15.75" customHeight="1" x14ac:dyDescent="0.2">
      <c r="A150" s="37"/>
      <c r="B150" s="37"/>
      <c r="C150" s="37"/>
    </row>
    <row r="151" spans="1:3" ht="15.75" customHeight="1" x14ac:dyDescent="0.2">
      <c r="A151" s="37"/>
      <c r="B151" s="37"/>
      <c r="C151" s="37"/>
    </row>
    <row r="152" spans="1:3" ht="15.75" customHeight="1" x14ac:dyDescent="0.2">
      <c r="A152" s="37"/>
      <c r="B152" s="37"/>
      <c r="C152" s="37"/>
    </row>
    <row r="153" spans="1:3" ht="15.75" customHeight="1" x14ac:dyDescent="0.2">
      <c r="A153" s="37"/>
      <c r="B153" s="37"/>
      <c r="C153" s="37"/>
    </row>
    <row r="154" spans="1:3" ht="15.75" customHeight="1" x14ac:dyDescent="0.2">
      <c r="A154" s="37"/>
      <c r="B154" s="37"/>
      <c r="C154" s="37"/>
    </row>
    <row r="155" spans="1:3" ht="15.75" customHeight="1" x14ac:dyDescent="0.2">
      <c r="A155" s="37"/>
      <c r="B155" s="37"/>
      <c r="C155" s="37"/>
    </row>
    <row r="156" spans="1:3" ht="15.75" customHeight="1" x14ac:dyDescent="0.2">
      <c r="A156" s="37"/>
      <c r="B156" s="37"/>
      <c r="C156" s="37"/>
    </row>
    <row r="157" spans="1:3" ht="15.75" customHeight="1" x14ac:dyDescent="0.2">
      <c r="A157" s="37"/>
      <c r="B157" s="37"/>
      <c r="C157" s="37"/>
    </row>
    <row r="158" spans="1:3" ht="15.75" customHeight="1" x14ac:dyDescent="0.2">
      <c r="A158" s="37"/>
      <c r="B158" s="37"/>
      <c r="C158" s="37"/>
    </row>
    <row r="159" spans="1:3" ht="15.75" customHeight="1" x14ac:dyDescent="0.2">
      <c r="A159" s="37"/>
      <c r="B159" s="37"/>
      <c r="C159" s="37"/>
    </row>
    <row r="160" spans="1:3" ht="15.75" customHeight="1" x14ac:dyDescent="0.2">
      <c r="A160" s="37"/>
      <c r="B160" s="37"/>
      <c r="C160" s="37"/>
    </row>
    <row r="161" spans="1:3" ht="15.75" customHeight="1" x14ac:dyDescent="0.2">
      <c r="A161" s="37"/>
      <c r="B161" s="37"/>
      <c r="C161" s="37"/>
    </row>
    <row r="162" spans="1:3" ht="15.75" customHeight="1" x14ac:dyDescent="0.2">
      <c r="A162" s="37"/>
      <c r="B162" s="37"/>
      <c r="C162" s="37"/>
    </row>
    <row r="163" spans="1:3" ht="15.75" customHeight="1" x14ac:dyDescent="0.2">
      <c r="A163" s="37"/>
      <c r="B163" s="37"/>
      <c r="C163" s="37"/>
    </row>
    <row r="164" spans="1:3" ht="15.75" customHeight="1" x14ac:dyDescent="0.2">
      <c r="A164" s="37"/>
      <c r="B164" s="37"/>
      <c r="C164" s="37"/>
    </row>
    <row r="165" spans="1:3" ht="15.75" customHeight="1" x14ac:dyDescent="0.2">
      <c r="A165" s="37"/>
      <c r="B165" s="37"/>
      <c r="C165" s="37"/>
    </row>
    <row r="166" spans="1:3" ht="15.75" customHeight="1" x14ac:dyDescent="0.2">
      <c r="A166" s="37"/>
      <c r="B166" s="37"/>
      <c r="C166" s="37"/>
    </row>
    <row r="167" spans="1:3" ht="15.75" customHeight="1" x14ac:dyDescent="0.2">
      <c r="A167" s="37"/>
      <c r="B167" s="37"/>
      <c r="C167" s="37"/>
    </row>
    <row r="168" spans="1:3" ht="15.75" customHeight="1" x14ac:dyDescent="0.2">
      <c r="A168" s="37"/>
      <c r="B168" s="37"/>
      <c r="C168" s="37"/>
    </row>
    <row r="169" spans="1:3" ht="15.75" customHeight="1" x14ac:dyDescent="0.2">
      <c r="A169" s="37"/>
      <c r="B169" s="37"/>
      <c r="C169" s="37"/>
    </row>
    <row r="170" spans="1:3" ht="15.75" customHeight="1" x14ac:dyDescent="0.2">
      <c r="A170" s="37"/>
      <c r="B170" s="37"/>
      <c r="C170" s="37"/>
    </row>
    <row r="171" spans="1:3" ht="15.75" customHeight="1" x14ac:dyDescent="0.2">
      <c r="A171" s="37"/>
      <c r="B171" s="37"/>
      <c r="C171" s="37"/>
    </row>
    <row r="172" spans="1:3" ht="15.75" customHeight="1" x14ac:dyDescent="0.2">
      <c r="A172" s="37"/>
      <c r="B172" s="37"/>
      <c r="C172" s="37"/>
    </row>
    <row r="173" spans="1:3" ht="15.75" customHeight="1" x14ac:dyDescent="0.2">
      <c r="A173" s="37"/>
      <c r="B173" s="37"/>
      <c r="C173" s="37"/>
    </row>
    <row r="174" spans="1:3" ht="15.75" customHeight="1" x14ac:dyDescent="0.2">
      <c r="A174" s="37"/>
      <c r="B174" s="37"/>
      <c r="C174" s="37"/>
    </row>
    <row r="175" spans="1:3" ht="15.75" customHeight="1" x14ac:dyDescent="0.2">
      <c r="A175" s="37"/>
      <c r="B175" s="37"/>
      <c r="C175" s="37"/>
    </row>
    <row r="176" spans="1:3" ht="15.75" customHeight="1" x14ac:dyDescent="0.2">
      <c r="A176" s="37"/>
      <c r="B176" s="37"/>
      <c r="C176" s="37"/>
    </row>
    <row r="177" spans="1:3" ht="15.75" customHeight="1" x14ac:dyDescent="0.2">
      <c r="A177" s="37"/>
      <c r="B177" s="37"/>
      <c r="C177" s="37"/>
    </row>
    <row r="178" spans="1:3" ht="15.75" customHeight="1" x14ac:dyDescent="0.2">
      <c r="A178" s="37"/>
      <c r="B178" s="37"/>
      <c r="C178" s="37"/>
    </row>
    <row r="179" spans="1:3" ht="15.75" customHeight="1" x14ac:dyDescent="0.2">
      <c r="A179" s="37"/>
      <c r="B179" s="37"/>
      <c r="C179" s="37"/>
    </row>
    <row r="180" spans="1:3" ht="15.75" customHeight="1" x14ac:dyDescent="0.2">
      <c r="A180" s="37"/>
      <c r="B180" s="37"/>
      <c r="C180" s="37"/>
    </row>
    <row r="181" spans="1:3" ht="15.75" customHeight="1" x14ac:dyDescent="0.2">
      <c r="A181" s="37"/>
      <c r="B181" s="37"/>
      <c r="C181" s="37"/>
    </row>
    <row r="182" spans="1:3" ht="15.75" customHeight="1" x14ac:dyDescent="0.2">
      <c r="A182" s="37"/>
      <c r="B182" s="37"/>
      <c r="C182" s="37"/>
    </row>
    <row r="183" spans="1:3" ht="15.75" customHeight="1" x14ac:dyDescent="0.2">
      <c r="A183" s="37"/>
      <c r="B183" s="37"/>
      <c r="C183" s="37"/>
    </row>
    <row r="184" spans="1:3" ht="15.75" customHeight="1" x14ac:dyDescent="0.2">
      <c r="A184" s="37"/>
      <c r="B184" s="37"/>
      <c r="C184" s="37"/>
    </row>
    <row r="185" spans="1:3" ht="15.75" customHeight="1" x14ac:dyDescent="0.2">
      <c r="A185" s="37"/>
      <c r="B185" s="37"/>
      <c r="C185" s="37"/>
    </row>
    <row r="186" spans="1:3" ht="15.75" customHeight="1" x14ac:dyDescent="0.2">
      <c r="A186" s="37"/>
      <c r="B186" s="37"/>
      <c r="C186" s="37"/>
    </row>
    <row r="187" spans="1:3" ht="15.75" customHeight="1" x14ac:dyDescent="0.2">
      <c r="A187" s="37"/>
      <c r="B187" s="37"/>
      <c r="C187" s="37"/>
    </row>
    <row r="188" spans="1:3" ht="15.75" customHeight="1" x14ac:dyDescent="0.2">
      <c r="A188" s="37"/>
      <c r="B188" s="37"/>
      <c r="C188" s="37"/>
    </row>
    <row r="189" spans="1:3" ht="15.75" customHeight="1" x14ac:dyDescent="0.2">
      <c r="A189" s="37"/>
      <c r="B189" s="37"/>
      <c r="C189" s="37"/>
    </row>
    <row r="190" spans="1:3" ht="15.75" customHeight="1" x14ac:dyDescent="0.2">
      <c r="A190" s="37"/>
      <c r="B190" s="37"/>
      <c r="C190" s="37"/>
    </row>
    <row r="191" spans="1:3" ht="15.75" customHeight="1" x14ac:dyDescent="0.2">
      <c r="A191" s="37"/>
      <c r="B191" s="37"/>
      <c r="C191" s="37"/>
    </row>
    <row r="192" spans="1:3" ht="15.75" customHeight="1" x14ac:dyDescent="0.2">
      <c r="A192" s="37"/>
      <c r="B192" s="37"/>
      <c r="C192" s="37"/>
    </row>
    <row r="193" spans="1:3" ht="15.75" customHeight="1" x14ac:dyDescent="0.2">
      <c r="A193" s="37"/>
      <c r="B193" s="37"/>
      <c r="C193" s="37"/>
    </row>
    <row r="194" spans="1:3" ht="15.75" customHeight="1" x14ac:dyDescent="0.2">
      <c r="A194" s="37"/>
      <c r="B194" s="37"/>
      <c r="C194" s="37"/>
    </row>
    <row r="195" spans="1:3" ht="15.75" customHeight="1" x14ac:dyDescent="0.2">
      <c r="A195" s="37"/>
      <c r="B195" s="37"/>
      <c r="C195" s="37"/>
    </row>
    <row r="196" spans="1:3" ht="15.75" customHeight="1" x14ac:dyDescent="0.2">
      <c r="A196" s="37"/>
      <c r="B196" s="37"/>
      <c r="C196" s="37"/>
    </row>
    <row r="197" spans="1:3" ht="15.75" customHeight="1" x14ac:dyDescent="0.2">
      <c r="A197" s="37"/>
      <c r="B197" s="37"/>
      <c r="C197" s="37"/>
    </row>
    <row r="198" spans="1:3" ht="15.75" customHeight="1" x14ac:dyDescent="0.2">
      <c r="A198" s="37"/>
      <c r="B198" s="37"/>
      <c r="C198" s="37"/>
    </row>
    <row r="199" spans="1:3" ht="15.75" customHeight="1" x14ac:dyDescent="0.2">
      <c r="A199" s="37"/>
      <c r="B199" s="37"/>
      <c r="C199" s="37"/>
    </row>
    <row r="200" spans="1:3" ht="15.75" customHeight="1" x14ac:dyDescent="0.2">
      <c r="A200" s="37"/>
      <c r="B200" s="37"/>
      <c r="C200" s="37"/>
    </row>
    <row r="201" spans="1:3" ht="15.75" customHeight="1" x14ac:dyDescent="0.2">
      <c r="A201" s="37"/>
      <c r="B201" s="37"/>
      <c r="C201" s="37"/>
    </row>
    <row r="202" spans="1:3" ht="15.75" customHeight="1" x14ac:dyDescent="0.2">
      <c r="A202" s="37"/>
      <c r="B202" s="37"/>
      <c r="C202" s="37"/>
    </row>
    <row r="203" spans="1:3" ht="15.75" customHeight="1" x14ac:dyDescent="0.2">
      <c r="A203" s="37"/>
      <c r="B203" s="37"/>
      <c r="C203" s="37"/>
    </row>
    <row r="204" spans="1:3" ht="15.75" customHeight="1" x14ac:dyDescent="0.2">
      <c r="A204" s="37"/>
      <c r="B204" s="37"/>
      <c r="C204" s="37"/>
    </row>
    <row r="205" spans="1:3" ht="15.75" customHeight="1" x14ac:dyDescent="0.2">
      <c r="A205" s="37"/>
      <c r="B205" s="37"/>
      <c r="C205" s="37"/>
    </row>
    <row r="206" spans="1:3" ht="15.75" customHeight="1" x14ac:dyDescent="0.2">
      <c r="A206" s="37"/>
      <c r="B206" s="37"/>
      <c r="C206" s="37"/>
    </row>
    <row r="207" spans="1:3" ht="15.75" customHeight="1" x14ac:dyDescent="0.2">
      <c r="A207" s="37"/>
      <c r="B207" s="37"/>
      <c r="C207" s="37"/>
    </row>
    <row r="208" spans="1:3" ht="15.75" customHeight="1" x14ac:dyDescent="0.2">
      <c r="A208" s="37"/>
      <c r="B208" s="37"/>
      <c r="C208" s="37"/>
    </row>
    <row r="209" spans="1:3" ht="15.75" customHeight="1" x14ac:dyDescent="0.2">
      <c r="A209" s="37"/>
      <c r="B209" s="37"/>
      <c r="C209" s="37"/>
    </row>
    <row r="210" spans="1:3" ht="15.75" customHeight="1" x14ac:dyDescent="0.2">
      <c r="A210" s="37"/>
      <c r="B210" s="37"/>
      <c r="C210" s="37"/>
    </row>
    <row r="211" spans="1:3" ht="15.75" customHeight="1" x14ac:dyDescent="0.2">
      <c r="A211" s="37"/>
      <c r="B211" s="37"/>
      <c r="C211" s="37"/>
    </row>
    <row r="212" spans="1:3" ht="15.75" customHeight="1" x14ac:dyDescent="0.2">
      <c r="A212" s="37"/>
      <c r="B212" s="37"/>
      <c r="C212" s="37"/>
    </row>
    <row r="213" spans="1:3" ht="15.75" customHeight="1" x14ac:dyDescent="0.2">
      <c r="A213" s="37"/>
      <c r="B213" s="37"/>
      <c r="C213" s="37"/>
    </row>
    <row r="214" spans="1:3" ht="15.75" customHeight="1" x14ac:dyDescent="0.2">
      <c r="A214" s="37"/>
      <c r="B214" s="37"/>
      <c r="C214" s="37"/>
    </row>
    <row r="215" spans="1:3" ht="15.75" customHeight="1" x14ac:dyDescent="0.2">
      <c r="A215" s="37"/>
      <c r="B215" s="37"/>
      <c r="C215" s="37"/>
    </row>
    <row r="216" spans="1:3" ht="15.75" customHeight="1" x14ac:dyDescent="0.2">
      <c r="A216" s="37"/>
      <c r="B216" s="37"/>
      <c r="C216" s="37"/>
    </row>
    <row r="217" spans="1:3" ht="15.75" customHeight="1" x14ac:dyDescent="0.2">
      <c r="A217" s="37"/>
      <c r="B217" s="37"/>
      <c r="C217" s="37"/>
    </row>
    <row r="218" spans="1:3" ht="15.75" customHeight="1" x14ac:dyDescent="0.2">
      <c r="A218" s="37"/>
      <c r="B218" s="37"/>
      <c r="C218" s="37"/>
    </row>
    <row r="219" spans="1:3" ht="15.75" customHeight="1" x14ac:dyDescent="0.2">
      <c r="A219" s="37"/>
      <c r="B219" s="37"/>
      <c r="C219" s="37"/>
    </row>
    <row r="220" spans="1:3" ht="15.75" customHeight="1" x14ac:dyDescent="0.2">
      <c r="A220" s="37"/>
      <c r="B220" s="37"/>
      <c r="C220" s="37"/>
    </row>
    <row r="221" spans="1:3" ht="15.75" customHeight="1" x14ac:dyDescent="0.2">
      <c r="A221" s="37"/>
      <c r="B221" s="37"/>
      <c r="C221" s="37"/>
    </row>
    <row r="222" spans="1:3" ht="15.75" customHeight="1" x14ac:dyDescent="0.2">
      <c r="A222" s="37"/>
      <c r="B222" s="37"/>
      <c r="C222" s="37"/>
    </row>
    <row r="223" spans="1:3" ht="15.75" customHeight="1" x14ac:dyDescent="0.2">
      <c r="A223" s="37"/>
      <c r="B223" s="37"/>
      <c r="C223" s="37"/>
    </row>
    <row r="224" spans="1:3" ht="15.75" customHeight="1" x14ac:dyDescent="0.2">
      <c r="A224" s="37"/>
      <c r="B224" s="37"/>
      <c r="C224" s="37"/>
    </row>
    <row r="225" spans="1:3" ht="15.75" customHeight="1" x14ac:dyDescent="0.2">
      <c r="A225" s="37"/>
      <c r="B225" s="37"/>
      <c r="C225" s="37"/>
    </row>
    <row r="226" spans="1:3" ht="15.75" customHeight="1" x14ac:dyDescent="0.2">
      <c r="A226" s="37"/>
      <c r="B226" s="37"/>
      <c r="C226" s="37"/>
    </row>
    <row r="227" spans="1:3" ht="15.75" customHeight="1" x14ac:dyDescent="0.2">
      <c r="A227" s="37"/>
      <c r="B227" s="37"/>
      <c r="C227" s="37"/>
    </row>
    <row r="228" spans="1:3" ht="15.75" customHeight="1" x14ac:dyDescent="0.2">
      <c r="A228" s="37"/>
      <c r="B228" s="37"/>
      <c r="C228" s="37"/>
    </row>
    <row r="229" spans="1:3" ht="15.75" customHeight="1" x14ac:dyDescent="0.2">
      <c r="A229" s="37"/>
      <c r="B229" s="37"/>
      <c r="C229" s="37"/>
    </row>
    <row r="230" spans="1:3" ht="15.75" customHeight="1" x14ac:dyDescent="0.2">
      <c r="A230" s="37"/>
      <c r="B230" s="37"/>
      <c r="C230" s="37"/>
    </row>
    <row r="231" spans="1:3" ht="15.75" customHeight="1" x14ac:dyDescent="0.2">
      <c r="A231" s="37"/>
      <c r="B231" s="37"/>
      <c r="C231" s="37"/>
    </row>
    <row r="232" spans="1:3" ht="15.75" customHeight="1" x14ac:dyDescent="0.2">
      <c r="A232" s="37"/>
      <c r="B232" s="37"/>
      <c r="C232" s="37"/>
    </row>
    <row r="233" spans="1:3" ht="15.75" customHeight="1" x14ac:dyDescent="0.2">
      <c r="A233" s="37"/>
      <c r="B233" s="37"/>
      <c r="C233" s="37"/>
    </row>
    <row r="234" spans="1:3" ht="15.75" customHeight="1" x14ac:dyDescent="0.2">
      <c r="A234" s="37"/>
      <c r="B234" s="37"/>
      <c r="C234" s="37"/>
    </row>
    <row r="235" spans="1:3" ht="15.75" customHeight="1" x14ac:dyDescent="0.2">
      <c r="A235" s="37"/>
      <c r="B235" s="37"/>
      <c r="C235" s="37"/>
    </row>
    <row r="236" spans="1:3" ht="15.75" customHeight="1" x14ac:dyDescent="0.2">
      <c r="A236" s="37"/>
      <c r="B236" s="37"/>
      <c r="C236" s="37"/>
    </row>
    <row r="237" spans="1:3" ht="15.75" customHeight="1" x14ac:dyDescent="0.2">
      <c r="A237" s="37"/>
      <c r="B237" s="37"/>
      <c r="C237" s="37"/>
    </row>
    <row r="238" spans="1:3" ht="15.75" customHeight="1" x14ac:dyDescent="0.2">
      <c r="A238" s="37"/>
      <c r="B238" s="37"/>
      <c r="C238" s="37"/>
    </row>
    <row r="239" spans="1:3" ht="15.75" customHeight="1" x14ac:dyDescent="0.2">
      <c r="A239" s="37"/>
      <c r="B239" s="37"/>
      <c r="C239" s="37"/>
    </row>
    <row r="240" spans="1:3" ht="15.75" customHeight="1" x14ac:dyDescent="0.2">
      <c r="A240" s="37"/>
      <c r="B240" s="37"/>
      <c r="C240" s="37"/>
    </row>
    <row r="241" spans="1:3" ht="15.75" customHeight="1" x14ac:dyDescent="0.2">
      <c r="A241" s="37"/>
      <c r="B241" s="37"/>
      <c r="C241" s="37"/>
    </row>
    <row r="242" spans="1:3" ht="15.75" customHeight="1" x14ac:dyDescent="0.2">
      <c r="A242" s="37"/>
      <c r="B242" s="37"/>
      <c r="C242" s="37"/>
    </row>
    <row r="243" spans="1:3" ht="15.75" customHeight="1" x14ac:dyDescent="0.2">
      <c r="A243" s="37"/>
      <c r="B243" s="37"/>
      <c r="C243" s="37"/>
    </row>
    <row r="244" spans="1:3" ht="15.75" customHeight="1" x14ac:dyDescent="0.2">
      <c r="A244" s="37"/>
      <c r="B244" s="37"/>
      <c r="C244" s="37"/>
    </row>
    <row r="245" spans="1:3" ht="15.75" customHeight="1" x14ac:dyDescent="0.2">
      <c r="A245" s="37"/>
      <c r="B245" s="37"/>
      <c r="C245" s="37"/>
    </row>
    <row r="246" spans="1:3" ht="15.75" customHeight="1" x14ac:dyDescent="0.2">
      <c r="A246" s="37"/>
      <c r="B246" s="37"/>
      <c r="C246" s="37"/>
    </row>
    <row r="247" spans="1:3" ht="15.75" customHeight="1" x14ac:dyDescent="0.2">
      <c r="A247" s="37"/>
      <c r="B247" s="37"/>
      <c r="C247" s="37"/>
    </row>
    <row r="248" spans="1:3" ht="15.75" customHeight="1" x14ac:dyDescent="0.2">
      <c r="A248" s="37"/>
      <c r="B248" s="37"/>
      <c r="C248" s="37"/>
    </row>
    <row r="249" spans="1:3" ht="15.75" customHeight="1" x14ac:dyDescent="0.2">
      <c r="A249" s="37"/>
      <c r="B249" s="37"/>
      <c r="C249" s="37"/>
    </row>
    <row r="250" spans="1:3" ht="15.75" customHeight="1" x14ac:dyDescent="0.2">
      <c r="A250" s="37"/>
      <c r="B250" s="37"/>
      <c r="C250" s="37"/>
    </row>
    <row r="251" spans="1:3" ht="15.75" customHeight="1" x14ac:dyDescent="0.2">
      <c r="A251" s="37"/>
      <c r="B251" s="37"/>
      <c r="C251" s="37"/>
    </row>
    <row r="252" spans="1:3" ht="15.75" customHeight="1" x14ac:dyDescent="0.2">
      <c r="A252" s="37"/>
      <c r="B252" s="37"/>
      <c r="C252" s="37"/>
    </row>
    <row r="253" spans="1:3" ht="15.75" customHeight="1" x14ac:dyDescent="0.2">
      <c r="A253" s="37"/>
      <c r="B253" s="37"/>
      <c r="C253" s="37"/>
    </row>
    <row r="254" spans="1:3" ht="15.75" customHeight="1" x14ac:dyDescent="0.2">
      <c r="A254" s="37"/>
      <c r="B254" s="37"/>
      <c r="C254" s="37"/>
    </row>
    <row r="255" spans="1:3" ht="15.75" customHeight="1" x14ac:dyDescent="0.2">
      <c r="A255" s="37"/>
      <c r="B255" s="37"/>
      <c r="C255" s="37"/>
    </row>
    <row r="256" spans="1:3" ht="15.75" customHeight="1" x14ac:dyDescent="0.2">
      <c r="A256" s="37"/>
      <c r="B256" s="37"/>
      <c r="C256" s="37"/>
    </row>
    <row r="257" spans="1:3" ht="15.75" customHeight="1" x14ac:dyDescent="0.2">
      <c r="A257" s="37"/>
      <c r="B257" s="37"/>
      <c r="C257" s="37"/>
    </row>
    <row r="258" spans="1:3" ht="15.75" customHeight="1" x14ac:dyDescent="0.2">
      <c r="A258" s="37"/>
      <c r="B258" s="37"/>
      <c r="C258" s="37"/>
    </row>
    <row r="259" spans="1:3" ht="15.75" customHeight="1" x14ac:dyDescent="0.2">
      <c r="A259" s="37"/>
      <c r="B259" s="37"/>
      <c r="C259" s="37"/>
    </row>
    <row r="260" spans="1:3" ht="15.75" customHeight="1" x14ac:dyDescent="0.2">
      <c r="A260" s="37"/>
      <c r="B260" s="37"/>
      <c r="C260" s="37"/>
    </row>
    <row r="261" spans="1:3" ht="15.75" customHeight="1" x14ac:dyDescent="0.2">
      <c r="A261" s="37"/>
      <c r="B261" s="37"/>
      <c r="C261" s="37"/>
    </row>
    <row r="262" spans="1:3" ht="15.75" customHeight="1" x14ac:dyDescent="0.2">
      <c r="A262" s="37"/>
      <c r="B262" s="37"/>
      <c r="C262" s="37"/>
    </row>
    <row r="263" spans="1:3" ht="15.75" customHeight="1" x14ac:dyDescent="0.2">
      <c r="A263" s="37"/>
      <c r="B263" s="37"/>
      <c r="C263" s="37"/>
    </row>
    <row r="264" spans="1:3" ht="15.75" customHeight="1" x14ac:dyDescent="0.2">
      <c r="A264" s="37"/>
      <c r="B264" s="37"/>
      <c r="C264" s="37"/>
    </row>
    <row r="265" spans="1:3" ht="15.75" customHeight="1" x14ac:dyDescent="0.2">
      <c r="A265" s="37"/>
      <c r="B265" s="37"/>
      <c r="C265" s="37"/>
    </row>
    <row r="266" spans="1:3" ht="15.75" customHeight="1" x14ac:dyDescent="0.2">
      <c r="A266" s="37"/>
      <c r="B266" s="37"/>
      <c r="C266" s="37"/>
    </row>
    <row r="267" spans="1:3" ht="15.75" customHeight="1" x14ac:dyDescent="0.2">
      <c r="A267" s="37"/>
      <c r="B267" s="37"/>
      <c r="C267" s="37"/>
    </row>
    <row r="268" spans="1:3" ht="15.75" customHeight="1" x14ac:dyDescent="0.2">
      <c r="A268" s="37"/>
      <c r="B268" s="37"/>
      <c r="C268" s="37"/>
    </row>
    <row r="269" spans="1:3" ht="15.75" customHeight="1" x14ac:dyDescent="0.2">
      <c r="A269" s="37"/>
      <c r="B269" s="37"/>
      <c r="C269" s="37"/>
    </row>
    <row r="270" spans="1:3" ht="15.75" customHeight="1" x14ac:dyDescent="0.2">
      <c r="A270" s="37"/>
      <c r="B270" s="37"/>
      <c r="C270" s="37"/>
    </row>
    <row r="271" spans="1:3" ht="15.75" customHeight="1" x14ac:dyDescent="0.2">
      <c r="A271" s="37"/>
      <c r="B271" s="37"/>
      <c r="C271" s="37"/>
    </row>
    <row r="272" spans="1:3" ht="15.75" customHeight="1" x14ac:dyDescent="0.2">
      <c r="A272" s="37"/>
      <c r="B272" s="37"/>
      <c r="C272" s="37"/>
    </row>
    <row r="273" spans="1:3" ht="15.75" customHeight="1" x14ac:dyDescent="0.2">
      <c r="A273" s="37"/>
      <c r="B273" s="37"/>
      <c r="C273" s="37"/>
    </row>
    <row r="274" spans="1:3" ht="15.75" customHeight="1" x14ac:dyDescent="0.2">
      <c r="A274" s="37"/>
      <c r="B274" s="37"/>
      <c r="C274" s="37"/>
    </row>
    <row r="275" spans="1:3" ht="15.75" customHeight="1" x14ac:dyDescent="0.2">
      <c r="A275" s="37"/>
      <c r="B275" s="37"/>
      <c r="C275" s="37"/>
    </row>
    <row r="276" spans="1:3" ht="15.75" customHeight="1" x14ac:dyDescent="0.2">
      <c r="A276" s="37"/>
      <c r="B276" s="37"/>
      <c r="C276" s="37"/>
    </row>
    <row r="277" spans="1:3" ht="15.75" customHeight="1" x14ac:dyDescent="0.2">
      <c r="A277" s="37"/>
      <c r="B277" s="37"/>
      <c r="C277" s="37"/>
    </row>
    <row r="278" spans="1:3" ht="15.75" customHeight="1" x14ac:dyDescent="0.2">
      <c r="A278" s="37"/>
      <c r="B278" s="37"/>
      <c r="C278" s="37"/>
    </row>
    <row r="279" spans="1:3" ht="15.75" customHeight="1" x14ac:dyDescent="0.2">
      <c r="A279" s="37"/>
      <c r="B279" s="37"/>
      <c r="C279" s="37"/>
    </row>
    <row r="280" spans="1:3" ht="15.75" customHeight="1" x14ac:dyDescent="0.2">
      <c r="A280" s="37"/>
      <c r="B280" s="37"/>
      <c r="C280" s="37"/>
    </row>
    <row r="281" spans="1:3" ht="15.75" customHeight="1" x14ac:dyDescent="0.2">
      <c r="A281" s="37"/>
      <c r="B281" s="37"/>
      <c r="C281" s="37"/>
    </row>
    <row r="282" spans="1:3" ht="15.75" customHeight="1" x14ac:dyDescent="0.2">
      <c r="A282" s="37"/>
      <c r="B282" s="37"/>
      <c r="C282" s="37"/>
    </row>
    <row r="283" spans="1:3" ht="15.75" customHeight="1" x14ac:dyDescent="0.2">
      <c r="A283" s="37"/>
      <c r="B283" s="37"/>
      <c r="C283" s="37"/>
    </row>
    <row r="284" spans="1:3" ht="15.75" customHeight="1" x14ac:dyDescent="0.2">
      <c r="A284" s="37"/>
      <c r="B284" s="37"/>
      <c r="C284" s="37"/>
    </row>
    <row r="285" spans="1:3" ht="15.75" customHeight="1" x14ac:dyDescent="0.2">
      <c r="A285" s="37"/>
      <c r="B285" s="37"/>
      <c r="C285" s="37"/>
    </row>
    <row r="286" spans="1:3" ht="15.75" customHeight="1" x14ac:dyDescent="0.2">
      <c r="A286" s="37"/>
      <c r="B286" s="37"/>
      <c r="C286" s="37"/>
    </row>
    <row r="287" spans="1:3" ht="15.75" customHeight="1" x14ac:dyDescent="0.2">
      <c r="A287" s="37"/>
      <c r="B287" s="37"/>
      <c r="C287" s="37"/>
    </row>
    <row r="288" spans="1:3" ht="15.75" customHeight="1" x14ac:dyDescent="0.2">
      <c r="A288" s="37"/>
      <c r="B288" s="37"/>
      <c r="C288" s="37"/>
    </row>
    <row r="289" spans="1:3" ht="15.75" customHeight="1" x14ac:dyDescent="0.2">
      <c r="A289" s="37"/>
      <c r="B289" s="37"/>
      <c r="C289" s="37"/>
    </row>
    <row r="290" spans="1:3" ht="15.75" customHeight="1" x14ac:dyDescent="0.2">
      <c r="A290" s="37"/>
      <c r="B290" s="37"/>
      <c r="C290" s="37"/>
    </row>
    <row r="291" spans="1:3" ht="15.75" customHeight="1" x14ac:dyDescent="0.2">
      <c r="A291" s="37"/>
      <c r="B291" s="37"/>
      <c r="C291" s="37"/>
    </row>
    <row r="292" spans="1:3" ht="15.75" customHeight="1" x14ac:dyDescent="0.2">
      <c r="A292" s="37"/>
      <c r="B292" s="37"/>
      <c r="C292" s="37"/>
    </row>
    <row r="293" spans="1:3" ht="15.75" customHeight="1" x14ac:dyDescent="0.2">
      <c r="A293" s="37"/>
      <c r="B293" s="37"/>
      <c r="C293" s="37"/>
    </row>
    <row r="294" spans="1:3" ht="15.75" customHeight="1" x14ac:dyDescent="0.2">
      <c r="A294" s="37"/>
      <c r="B294" s="37"/>
      <c r="C294" s="37"/>
    </row>
    <row r="295" spans="1:3" ht="15.75" customHeight="1" x14ac:dyDescent="0.2">
      <c r="A295" s="37"/>
      <c r="B295" s="37"/>
      <c r="C295" s="37"/>
    </row>
    <row r="296" spans="1:3" ht="15.75" customHeight="1" x14ac:dyDescent="0.2">
      <c r="A296" s="37"/>
      <c r="B296" s="37"/>
      <c r="C296" s="37"/>
    </row>
    <row r="297" spans="1:3" ht="15.75" customHeight="1" x14ac:dyDescent="0.2">
      <c r="A297" s="37"/>
      <c r="B297" s="37"/>
      <c r="C297" s="37"/>
    </row>
    <row r="298" spans="1:3" ht="15.75" customHeight="1" x14ac:dyDescent="0.2">
      <c r="A298" s="37"/>
      <c r="B298" s="37"/>
      <c r="C298" s="37"/>
    </row>
    <row r="299" spans="1:3" ht="15.75" customHeight="1" x14ac:dyDescent="0.2">
      <c r="A299" s="37"/>
      <c r="B299" s="37"/>
      <c r="C299" s="37"/>
    </row>
    <row r="300" spans="1:3" ht="15.75" customHeight="1" x14ac:dyDescent="0.2">
      <c r="A300" s="37"/>
      <c r="B300" s="37"/>
      <c r="C300" s="37"/>
    </row>
    <row r="301" spans="1:3" ht="15.75" customHeight="1" x14ac:dyDescent="0.2">
      <c r="A301" s="37"/>
      <c r="B301" s="37"/>
      <c r="C301" s="37"/>
    </row>
    <row r="302" spans="1:3" ht="15.75" customHeight="1" x14ac:dyDescent="0.2">
      <c r="A302" s="37"/>
      <c r="B302" s="37"/>
      <c r="C302" s="37"/>
    </row>
    <row r="303" spans="1:3" ht="15.75" customHeight="1" x14ac:dyDescent="0.2">
      <c r="A303" s="37"/>
      <c r="B303" s="37"/>
      <c r="C303" s="37"/>
    </row>
    <row r="304" spans="1:3" ht="15.75" customHeight="1" x14ac:dyDescent="0.2">
      <c r="A304" s="37"/>
      <c r="B304" s="37"/>
      <c r="C304" s="37"/>
    </row>
    <row r="305" spans="1:3" ht="15.75" customHeight="1" x14ac:dyDescent="0.2">
      <c r="A305" s="37"/>
      <c r="B305" s="37"/>
      <c r="C305" s="37"/>
    </row>
    <row r="306" spans="1:3" ht="15.75" customHeight="1" x14ac:dyDescent="0.2">
      <c r="A306" s="37"/>
      <c r="B306" s="37"/>
      <c r="C306" s="37"/>
    </row>
    <row r="307" spans="1:3" ht="15.75" customHeight="1" x14ac:dyDescent="0.2">
      <c r="A307" s="37"/>
      <c r="B307" s="37"/>
      <c r="C307" s="37"/>
    </row>
    <row r="308" spans="1:3" ht="15.75" customHeight="1" x14ac:dyDescent="0.2">
      <c r="A308" s="37"/>
      <c r="B308" s="37"/>
      <c r="C308" s="37"/>
    </row>
    <row r="309" spans="1:3" ht="15.75" customHeight="1" x14ac:dyDescent="0.2">
      <c r="A309" s="37"/>
      <c r="B309" s="37"/>
      <c r="C309" s="37"/>
    </row>
    <row r="310" spans="1:3" ht="15.75" customHeight="1" x14ac:dyDescent="0.2">
      <c r="A310" s="37"/>
      <c r="B310" s="37"/>
      <c r="C310" s="37"/>
    </row>
    <row r="311" spans="1:3" ht="15.75" customHeight="1" x14ac:dyDescent="0.2">
      <c r="A311" s="37"/>
      <c r="B311" s="37"/>
      <c r="C311" s="37"/>
    </row>
    <row r="312" spans="1:3" ht="15.75" customHeight="1" x14ac:dyDescent="0.2">
      <c r="A312" s="37"/>
      <c r="B312" s="37"/>
      <c r="C312" s="37"/>
    </row>
    <row r="313" spans="1:3" ht="15.75" customHeight="1" x14ac:dyDescent="0.2">
      <c r="A313" s="37"/>
      <c r="B313" s="37"/>
      <c r="C313" s="37"/>
    </row>
    <row r="314" spans="1:3" ht="15.75" customHeight="1" x14ac:dyDescent="0.2">
      <c r="A314" s="37"/>
      <c r="B314" s="37"/>
      <c r="C314" s="37"/>
    </row>
    <row r="315" spans="1:3" ht="15.75" customHeight="1" x14ac:dyDescent="0.2">
      <c r="A315" s="37"/>
      <c r="B315" s="37"/>
      <c r="C315" s="37"/>
    </row>
    <row r="316" spans="1:3" ht="15.75" customHeight="1" x14ac:dyDescent="0.2">
      <c r="A316" s="37"/>
      <c r="B316" s="37"/>
      <c r="C316" s="37"/>
    </row>
    <row r="317" spans="1:3" ht="15.75" customHeight="1" x14ac:dyDescent="0.2">
      <c r="A317" s="37"/>
      <c r="B317" s="37"/>
      <c r="C317" s="37"/>
    </row>
    <row r="318" spans="1:3" ht="15.75" customHeight="1" x14ac:dyDescent="0.2">
      <c r="A318" s="37"/>
      <c r="B318" s="37"/>
      <c r="C318" s="37"/>
    </row>
    <row r="319" spans="1:3" ht="15.75" customHeight="1" x14ac:dyDescent="0.2">
      <c r="A319" s="37"/>
      <c r="B319" s="37"/>
      <c r="C319" s="37"/>
    </row>
    <row r="320" spans="1:3" ht="15.75" customHeight="1" x14ac:dyDescent="0.2">
      <c r="A320" s="37"/>
      <c r="B320" s="37"/>
      <c r="C320" s="37"/>
    </row>
    <row r="321" spans="1:3" ht="15.75" customHeight="1" x14ac:dyDescent="0.2">
      <c r="A321" s="37"/>
      <c r="B321" s="37"/>
      <c r="C321" s="37"/>
    </row>
    <row r="322" spans="1:3" ht="15.75" customHeight="1" x14ac:dyDescent="0.2">
      <c r="A322" s="37"/>
      <c r="B322" s="37"/>
      <c r="C322" s="37"/>
    </row>
    <row r="323" spans="1:3" ht="15.75" customHeight="1" x14ac:dyDescent="0.2">
      <c r="A323" s="37"/>
      <c r="B323" s="37"/>
      <c r="C323" s="37"/>
    </row>
    <row r="324" spans="1:3" ht="15.75" customHeight="1" x14ac:dyDescent="0.2">
      <c r="A324" s="37"/>
      <c r="B324" s="37"/>
      <c r="C324" s="37"/>
    </row>
    <row r="325" spans="1:3" ht="15.75" customHeight="1" x14ac:dyDescent="0.2">
      <c r="A325" s="37"/>
      <c r="B325" s="37"/>
      <c r="C325" s="37"/>
    </row>
    <row r="326" spans="1:3" ht="15.75" customHeight="1" x14ac:dyDescent="0.2">
      <c r="A326" s="37"/>
      <c r="B326" s="37"/>
      <c r="C326" s="37"/>
    </row>
    <row r="327" spans="1:3" ht="15.75" customHeight="1" x14ac:dyDescent="0.2">
      <c r="A327" s="37"/>
      <c r="B327" s="37"/>
      <c r="C327" s="37"/>
    </row>
    <row r="328" spans="1:3" ht="15.75" customHeight="1" x14ac:dyDescent="0.2">
      <c r="A328" s="37"/>
      <c r="B328" s="37"/>
      <c r="C328" s="37"/>
    </row>
    <row r="329" spans="1:3" ht="15.75" customHeight="1" x14ac:dyDescent="0.2">
      <c r="A329" s="37"/>
      <c r="B329" s="37"/>
      <c r="C329" s="37"/>
    </row>
    <row r="330" spans="1:3" ht="15.75" customHeight="1" x14ac:dyDescent="0.2">
      <c r="A330" s="37"/>
      <c r="B330" s="37"/>
      <c r="C330" s="37"/>
    </row>
    <row r="331" spans="1:3" ht="15.75" customHeight="1" x14ac:dyDescent="0.2">
      <c r="A331" s="37"/>
      <c r="B331" s="37"/>
      <c r="C331" s="37"/>
    </row>
    <row r="332" spans="1:3" ht="15.75" customHeight="1" x14ac:dyDescent="0.2">
      <c r="A332" s="37"/>
      <c r="B332" s="37"/>
      <c r="C332" s="37"/>
    </row>
    <row r="333" spans="1:3" ht="15.75" customHeight="1" x14ac:dyDescent="0.2">
      <c r="A333" s="37"/>
      <c r="B333" s="37"/>
      <c r="C333" s="37"/>
    </row>
    <row r="334" spans="1:3" ht="15.75" customHeight="1" x14ac:dyDescent="0.2">
      <c r="A334" s="37"/>
      <c r="B334" s="37"/>
      <c r="C334" s="37"/>
    </row>
    <row r="335" spans="1:3" ht="15.75" customHeight="1" x14ac:dyDescent="0.2">
      <c r="A335" s="37"/>
      <c r="B335" s="37"/>
      <c r="C335" s="37"/>
    </row>
    <row r="336" spans="1:3" ht="15.75" customHeight="1" x14ac:dyDescent="0.2">
      <c r="A336" s="37"/>
      <c r="B336" s="37"/>
      <c r="C336" s="37"/>
    </row>
    <row r="337" spans="1:3" ht="15.75" customHeight="1" x14ac:dyDescent="0.2">
      <c r="A337" s="37"/>
      <c r="B337" s="37"/>
      <c r="C337" s="37"/>
    </row>
    <row r="338" spans="1:3" ht="15.75" customHeight="1" x14ac:dyDescent="0.2">
      <c r="A338" s="37"/>
      <c r="B338" s="37"/>
      <c r="C338" s="37"/>
    </row>
    <row r="339" spans="1:3" ht="15.75" customHeight="1" x14ac:dyDescent="0.2">
      <c r="A339" s="37"/>
      <c r="B339" s="37"/>
      <c r="C339" s="37"/>
    </row>
    <row r="340" spans="1:3" ht="15.75" customHeight="1" x14ac:dyDescent="0.2">
      <c r="A340" s="37"/>
      <c r="B340" s="37"/>
      <c r="C340" s="37"/>
    </row>
    <row r="341" spans="1:3" ht="15.75" customHeight="1" x14ac:dyDescent="0.2">
      <c r="A341" s="37"/>
      <c r="B341" s="37"/>
      <c r="C341" s="37"/>
    </row>
    <row r="342" spans="1:3" ht="15.75" customHeight="1" x14ac:dyDescent="0.2">
      <c r="A342" s="37"/>
      <c r="B342" s="37"/>
      <c r="C342" s="37"/>
    </row>
    <row r="343" spans="1:3" ht="15.75" customHeight="1" x14ac:dyDescent="0.2">
      <c r="A343" s="37"/>
      <c r="B343" s="37"/>
      <c r="C343" s="37"/>
    </row>
    <row r="344" spans="1:3" ht="15.75" customHeight="1" x14ac:dyDescent="0.2">
      <c r="A344" s="37"/>
      <c r="B344" s="37"/>
      <c r="C344" s="37"/>
    </row>
    <row r="345" spans="1:3" ht="15.75" customHeight="1" x14ac:dyDescent="0.2">
      <c r="A345" s="37"/>
      <c r="B345" s="37"/>
      <c r="C345" s="37"/>
    </row>
    <row r="346" spans="1:3" ht="15.75" customHeight="1" x14ac:dyDescent="0.2">
      <c r="A346" s="37"/>
      <c r="B346" s="37"/>
      <c r="C346" s="37"/>
    </row>
    <row r="347" spans="1:3" ht="15.75" customHeight="1" x14ac:dyDescent="0.2">
      <c r="A347" s="37"/>
      <c r="B347" s="37"/>
      <c r="C347" s="37"/>
    </row>
    <row r="348" spans="1:3" ht="15.75" customHeight="1" x14ac:dyDescent="0.2">
      <c r="A348" s="37"/>
      <c r="B348" s="37"/>
      <c r="C348" s="37"/>
    </row>
    <row r="349" spans="1:3" ht="15.75" customHeight="1" x14ac:dyDescent="0.2">
      <c r="A349" s="37"/>
      <c r="B349" s="37"/>
      <c r="C349" s="37"/>
    </row>
    <row r="350" spans="1:3" ht="15.75" customHeight="1" x14ac:dyDescent="0.2">
      <c r="A350" s="37"/>
      <c r="B350" s="37"/>
      <c r="C350" s="37"/>
    </row>
    <row r="351" spans="1:3" ht="15.75" customHeight="1" x14ac:dyDescent="0.2">
      <c r="A351" s="37"/>
      <c r="B351" s="37"/>
      <c r="C351" s="37"/>
    </row>
    <row r="352" spans="1:3" ht="15.75" customHeight="1" x14ac:dyDescent="0.2">
      <c r="A352" s="37"/>
      <c r="B352" s="37"/>
      <c r="C352" s="37"/>
    </row>
    <row r="353" spans="1:3" ht="15.75" customHeight="1" x14ac:dyDescent="0.2">
      <c r="A353" s="37"/>
      <c r="B353" s="37"/>
      <c r="C353" s="37"/>
    </row>
    <row r="354" spans="1:3" ht="15.75" customHeight="1" x14ac:dyDescent="0.2">
      <c r="A354" s="37"/>
      <c r="B354" s="37"/>
      <c r="C354" s="37"/>
    </row>
    <row r="355" spans="1:3" ht="15.75" customHeight="1" x14ac:dyDescent="0.2">
      <c r="A355" s="37"/>
      <c r="B355" s="37"/>
      <c r="C355" s="37"/>
    </row>
    <row r="356" spans="1:3" ht="15.75" customHeight="1" x14ac:dyDescent="0.2">
      <c r="A356" s="37"/>
      <c r="B356" s="37"/>
      <c r="C356" s="37"/>
    </row>
    <row r="357" spans="1:3" ht="15.75" customHeight="1" x14ac:dyDescent="0.2">
      <c r="A357" s="37"/>
      <c r="B357" s="37"/>
      <c r="C357" s="37"/>
    </row>
    <row r="358" spans="1:3" ht="15.75" customHeight="1" x14ac:dyDescent="0.2">
      <c r="A358" s="37"/>
      <c r="B358" s="37"/>
      <c r="C358" s="37"/>
    </row>
    <row r="359" spans="1:3" ht="15.75" customHeight="1" x14ac:dyDescent="0.2">
      <c r="A359" s="37"/>
      <c r="B359" s="37"/>
      <c r="C359" s="37"/>
    </row>
    <row r="360" spans="1:3" ht="15.75" customHeight="1" x14ac:dyDescent="0.2">
      <c r="A360" s="37"/>
      <c r="B360" s="37"/>
      <c r="C360" s="37"/>
    </row>
    <row r="361" spans="1:3" ht="15.75" customHeight="1" x14ac:dyDescent="0.2">
      <c r="A361" s="37"/>
      <c r="B361" s="37"/>
      <c r="C361" s="37"/>
    </row>
    <row r="362" spans="1:3" ht="15.75" customHeight="1" x14ac:dyDescent="0.2">
      <c r="A362" s="37"/>
      <c r="B362" s="37"/>
      <c r="C362" s="37"/>
    </row>
    <row r="363" spans="1:3" ht="15.75" customHeight="1" x14ac:dyDescent="0.2">
      <c r="A363" s="37"/>
      <c r="B363" s="37"/>
      <c r="C363" s="37"/>
    </row>
    <row r="364" spans="1:3" ht="15.75" customHeight="1" x14ac:dyDescent="0.2">
      <c r="A364" s="37"/>
      <c r="B364" s="37"/>
      <c r="C364" s="37"/>
    </row>
    <row r="365" spans="1:3" ht="15.75" customHeight="1" x14ac:dyDescent="0.2">
      <c r="A365" s="37"/>
      <c r="B365" s="37"/>
      <c r="C365" s="37"/>
    </row>
    <row r="366" spans="1:3" ht="15.75" customHeight="1" x14ac:dyDescent="0.2">
      <c r="A366" s="37"/>
      <c r="B366" s="37"/>
      <c r="C366" s="37"/>
    </row>
    <row r="367" spans="1:3" ht="15.75" customHeight="1" x14ac:dyDescent="0.2">
      <c r="A367" s="37"/>
      <c r="B367" s="37"/>
      <c r="C367" s="37"/>
    </row>
    <row r="368" spans="1:3" ht="15.75" customHeight="1" x14ac:dyDescent="0.2">
      <c r="A368" s="37"/>
      <c r="B368" s="37"/>
      <c r="C368" s="37"/>
    </row>
    <row r="369" spans="1:3" ht="15.75" customHeight="1" x14ac:dyDescent="0.2">
      <c r="A369" s="37"/>
      <c r="B369" s="37"/>
      <c r="C369" s="37"/>
    </row>
    <row r="370" spans="1:3" ht="15.75" customHeight="1" x14ac:dyDescent="0.2">
      <c r="A370" s="37"/>
      <c r="B370" s="37"/>
      <c r="C370" s="37"/>
    </row>
    <row r="371" spans="1:3" ht="15.75" customHeight="1" x14ac:dyDescent="0.2">
      <c r="A371" s="37"/>
      <c r="B371" s="37"/>
      <c r="C371" s="37"/>
    </row>
    <row r="372" spans="1:3" ht="15.75" customHeight="1" x14ac:dyDescent="0.2">
      <c r="A372" s="37"/>
      <c r="B372" s="37"/>
      <c r="C372" s="37"/>
    </row>
    <row r="373" spans="1:3" ht="15.75" customHeight="1" x14ac:dyDescent="0.2">
      <c r="A373" s="37"/>
      <c r="B373" s="37"/>
      <c r="C373" s="37"/>
    </row>
    <row r="374" spans="1:3" ht="15.75" customHeight="1" x14ac:dyDescent="0.2">
      <c r="A374" s="37"/>
      <c r="B374" s="37"/>
      <c r="C374" s="37"/>
    </row>
    <row r="375" spans="1:3" ht="15.75" customHeight="1" x14ac:dyDescent="0.2">
      <c r="A375" s="37"/>
      <c r="B375" s="37"/>
      <c r="C375" s="37"/>
    </row>
    <row r="376" spans="1:3" ht="15.75" customHeight="1" x14ac:dyDescent="0.2">
      <c r="A376" s="37"/>
      <c r="B376" s="37"/>
      <c r="C376" s="37"/>
    </row>
    <row r="377" spans="1:3" ht="15.75" customHeight="1" x14ac:dyDescent="0.2">
      <c r="A377" s="37"/>
      <c r="B377" s="37"/>
      <c r="C377" s="37"/>
    </row>
    <row r="378" spans="1:3" ht="15.75" customHeight="1" x14ac:dyDescent="0.2">
      <c r="A378" s="37"/>
      <c r="B378" s="37"/>
      <c r="C378" s="37"/>
    </row>
    <row r="379" spans="1:3" ht="15.75" customHeight="1" x14ac:dyDescent="0.2">
      <c r="A379" s="37"/>
      <c r="B379" s="37"/>
      <c r="C379" s="37"/>
    </row>
    <row r="380" spans="1:3" ht="15.75" customHeight="1" x14ac:dyDescent="0.2">
      <c r="A380" s="37"/>
      <c r="B380" s="37"/>
      <c r="C380" s="37"/>
    </row>
    <row r="381" spans="1:3" ht="15.75" customHeight="1" x14ac:dyDescent="0.2">
      <c r="A381" s="37"/>
      <c r="B381" s="37"/>
      <c r="C381" s="37"/>
    </row>
    <row r="382" spans="1:3" ht="15.75" customHeight="1" x14ac:dyDescent="0.2">
      <c r="A382" s="37"/>
      <c r="B382" s="37"/>
      <c r="C382" s="37"/>
    </row>
    <row r="383" spans="1:3" ht="15.75" customHeight="1" x14ac:dyDescent="0.2">
      <c r="A383" s="37"/>
      <c r="B383" s="37"/>
      <c r="C383" s="37"/>
    </row>
    <row r="384" spans="1:3" ht="15.75" customHeight="1" x14ac:dyDescent="0.2">
      <c r="A384" s="37"/>
      <c r="B384" s="37"/>
      <c r="C384" s="37"/>
    </row>
    <row r="385" spans="1:3" ht="15.75" customHeight="1" x14ac:dyDescent="0.2">
      <c r="A385" s="37"/>
      <c r="B385" s="37"/>
      <c r="C385" s="37"/>
    </row>
    <row r="386" spans="1:3" ht="15.75" customHeight="1" x14ac:dyDescent="0.2">
      <c r="A386" s="37"/>
      <c r="B386" s="37"/>
      <c r="C386" s="37"/>
    </row>
    <row r="387" spans="1:3" ht="15.75" customHeight="1" x14ac:dyDescent="0.2">
      <c r="A387" s="37"/>
      <c r="B387" s="37"/>
      <c r="C387" s="37"/>
    </row>
    <row r="388" spans="1:3" ht="15.75" customHeight="1" x14ac:dyDescent="0.2">
      <c r="A388" s="37"/>
      <c r="B388" s="37"/>
      <c r="C388" s="37"/>
    </row>
    <row r="389" spans="1:3" ht="15.75" customHeight="1" x14ac:dyDescent="0.2">
      <c r="A389" s="37"/>
      <c r="B389" s="37"/>
      <c r="C389" s="37"/>
    </row>
    <row r="390" spans="1:3" ht="15.75" customHeight="1" x14ac:dyDescent="0.2">
      <c r="A390" s="37"/>
      <c r="B390" s="37"/>
      <c r="C390" s="37"/>
    </row>
    <row r="391" spans="1:3" ht="15.75" customHeight="1" x14ac:dyDescent="0.2">
      <c r="A391" s="37"/>
      <c r="B391" s="37"/>
      <c r="C391" s="37"/>
    </row>
    <row r="392" spans="1:3" ht="15.75" customHeight="1" x14ac:dyDescent="0.2">
      <c r="A392" s="37"/>
      <c r="B392" s="37"/>
      <c r="C392" s="37"/>
    </row>
    <row r="393" spans="1:3" ht="15.75" customHeight="1" x14ac:dyDescent="0.2">
      <c r="A393" s="37"/>
      <c r="B393" s="37"/>
      <c r="C393" s="37"/>
    </row>
    <row r="394" spans="1:3" ht="15.75" customHeight="1" x14ac:dyDescent="0.2">
      <c r="A394" s="37"/>
      <c r="B394" s="37"/>
      <c r="C394" s="37"/>
    </row>
    <row r="395" spans="1:3" ht="15.75" customHeight="1" x14ac:dyDescent="0.2">
      <c r="A395" s="37"/>
      <c r="B395" s="37"/>
      <c r="C395" s="37"/>
    </row>
    <row r="396" spans="1:3" ht="15.75" customHeight="1" x14ac:dyDescent="0.2">
      <c r="A396" s="37"/>
      <c r="B396" s="37"/>
      <c r="C396" s="37"/>
    </row>
    <row r="397" spans="1:3" ht="15.75" customHeight="1" x14ac:dyDescent="0.2">
      <c r="A397" s="37"/>
      <c r="B397" s="37"/>
      <c r="C397" s="37"/>
    </row>
    <row r="398" spans="1:3" ht="15.75" customHeight="1" x14ac:dyDescent="0.2">
      <c r="A398" s="37"/>
      <c r="B398" s="37"/>
      <c r="C398" s="37"/>
    </row>
    <row r="399" spans="1:3" ht="15.75" customHeight="1" x14ac:dyDescent="0.2">
      <c r="A399" s="37"/>
      <c r="B399" s="37"/>
      <c r="C399" s="37"/>
    </row>
    <row r="400" spans="1:3" ht="15.75" customHeight="1" x14ac:dyDescent="0.2">
      <c r="A400" s="37"/>
      <c r="B400" s="37"/>
      <c r="C400" s="37"/>
    </row>
    <row r="401" spans="1:3" ht="15.75" customHeight="1" x14ac:dyDescent="0.2">
      <c r="A401" s="37"/>
      <c r="B401" s="37"/>
      <c r="C401" s="37"/>
    </row>
    <row r="402" spans="1:3" ht="15.75" customHeight="1" x14ac:dyDescent="0.2">
      <c r="A402" s="37"/>
      <c r="B402" s="37"/>
      <c r="C402" s="37"/>
    </row>
    <row r="403" spans="1:3" ht="15.75" customHeight="1" x14ac:dyDescent="0.2">
      <c r="A403" s="37"/>
      <c r="B403" s="37"/>
      <c r="C403" s="37"/>
    </row>
    <row r="404" spans="1:3" ht="15.75" customHeight="1" x14ac:dyDescent="0.2">
      <c r="A404" s="37"/>
      <c r="B404" s="37"/>
      <c r="C404" s="37"/>
    </row>
    <row r="405" spans="1:3" ht="15.75" customHeight="1" x14ac:dyDescent="0.2">
      <c r="A405" s="37"/>
      <c r="B405" s="37"/>
      <c r="C405" s="37"/>
    </row>
    <row r="406" spans="1:3" ht="15.75" customHeight="1" x14ac:dyDescent="0.2">
      <c r="A406" s="37"/>
      <c r="B406" s="37"/>
      <c r="C406" s="37"/>
    </row>
    <row r="407" spans="1:3" ht="15.75" customHeight="1" x14ac:dyDescent="0.2">
      <c r="A407" s="37"/>
      <c r="B407" s="37"/>
      <c r="C407" s="37"/>
    </row>
    <row r="408" spans="1:3" ht="15.75" customHeight="1" x14ac:dyDescent="0.2">
      <c r="A408" s="37"/>
      <c r="B408" s="37"/>
      <c r="C408" s="37"/>
    </row>
    <row r="409" spans="1:3" ht="15.75" customHeight="1" x14ac:dyDescent="0.2">
      <c r="A409" s="37"/>
      <c r="B409" s="37"/>
      <c r="C409" s="37"/>
    </row>
    <row r="410" spans="1:3" ht="15.75" customHeight="1" x14ac:dyDescent="0.2">
      <c r="A410" s="37"/>
      <c r="B410" s="37"/>
      <c r="C410" s="37"/>
    </row>
    <row r="411" spans="1:3" ht="15.75" customHeight="1" x14ac:dyDescent="0.2">
      <c r="A411" s="37"/>
      <c r="B411" s="37"/>
      <c r="C411" s="37"/>
    </row>
    <row r="412" spans="1:3" ht="15.75" customHeight="1" x14ac:dyDescent="0.2">
      <c r="A412" s="37"/>
      <c r="B412" s="37"/>
      <c r="C412" s="37"/>
    </row>
    <row r="413" spans="1:3" ht="15.75" customHeight="1" x14ac:dyDescent="0.2">
      <c r="A413" s="37"/>
      <c r="B413" s="37"/>
      <c r="C413" s="37"/>
    </row>
    <row r="414" spans="1:3" ht="15.75" customHeight="1" x14ac:dyDescent="0.2">
      <c r="A414" s="37"/>
      <c r="B414" s="37"/>
      <c r="C414" s="37"/>
    </row>
    <row r="415" spans="1:3" ht="15.75" customHeight="1" x14ac:dyDescent="0.2">
      <c r="A415" s="37"/>
      <c r="B415" s="37"/>
      <c r="C415" s="37"/>
    </row>
    <row r="416" spans="1:3" ht="15.75" customHeight="1" x14ac:dyDescent="0.2">
      <c r="A416" s="37"/>
      <c r="B416" s="37"/>
      <c r="C416" s="37"/>
    </row>
    <row r="417" spans="1:3" ht="15.75" customHeight="1" x14ac:dyDescent="0.2">
      <c r="A417" s="37"/>
      <c r="B417" s="37"/>
      <c r="C417" s="37"/>
    </row>
    <row r="418" spans="1:3" ht="15.75" customHeight="1" x14ac:dyDescent="0.2">
      <c r="A418" s="37"/>
      <c r="B418" s="37"/>
      <c r="C418" s="37"/>
    </row>
    <row r="419" spans="1:3" ht="15.75" customHeight="1" x14ac:dyDescent="0.2">
      <c r="A419" s="37"/>
      <c r="B419" s="37"/>
      <c r="C419" s="37"/>
    </row>
    <row r="420" spans="1:3" ht="15.75" customHeight="1" x14ac:dyDescent="0.2">
      <c r="A420" s="37"/>
      <c r="B420" s="37"/>
      <c r="C420" s="37"/>
    </row>
    <row r="421" spans="1:3" ht="15.75" customHeight="1" x14ac:dyDescent="0.2">
      <c r="A421" s="37"/>
      <c r="B421" s="37"/>
      <c r="C421" s="37"/>
    </row>
    <row r="422" spans="1:3" ht="15.75" customHeight="1" x14ac:dyDescent="0.2">
      <c r="A422" s="37"/>
      <c r="B422" s="37"/>
      <c r="C422" s="37"/>
    </row>
    <row r="423" spans="1:3" ht="15.75" customHeight="1" x14ac:dyDescent="0.2">
      <c r="A423" s="37"/>
      <c r="B423" s="37"/>
      <c r="C423" s="37"/>
    </row>
    <row r="424" spans="1:3" ht="15.75" customHeight="1" x14ac:dyDescent="0.2">
      <c r="A424" s="37"/>
      <c r="B424" s="37"/>
      <c r="C424" s="37"/>
    </row>
    <row r="425" spans="1:3" ht="15.75" customHeight="1" x14ac:dyDescent="0.2">
      <c r="A425" s="37"/>
      <c r="B425" s="37"/>
      <c r="C425" s="37"/>
    </row>
  </sheetData>
  <dataValidations count="1">
    <dataValidation type="custom" allowBlank="1" showDropDown="1" sqref="A2:G11" xr:uid="{08EA3FD6-DF13-4406-A4C7-1FB01CB21CE9}">
      <formula1>AND(ISNUMBER(A2),(NOT(OR(NOT(ISERROR(DATEVALUE(A2))), AND(ISNUMBER(A2), LEFT(CELL("format", A2))="D")))))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FD76-8632-473E-86BA-2B0B3CF4E20A}">
  <dimension ref="A1:E16"/>
  <sheetViews>
    <sheetView tabSelected="1" zoomScale="130" zoomScaleNormal="130" workbookViewId="0">
      <selection activeCell="B3" sqref="B3"/>
    </sheetView>
  </sheetViews>
  <sheetFormatPr defaultRowHeight="12.75" x14ac:dyDescent="0.2"/>
  <cols>
    <col min="1" max="1" width="10.42578125" bestFit="1" customWidth="1"/>
    <col min="2" max="2" width="8.28515625" bestFit="1" customWidth="1"/>
    <col min="3" max="3" width="7.5703125" bestFit="1" customWidth="1"/>
    <col min="4" max="4" width="12.85546875" bestFit="1" customWidth="1"/>
    <col min="5" max="5" width="11" bestFit="1" customWidth="1"/>
  </cols>
  <sheetData>
    <row r="1" spans="1:5" ht="15" customHeight="1" x14ac:dyDescent="0.2">
      <c r="A1" s="9" t="s">
        <v>13</v>
      </c>
      <c r="B1" s="9" t="s">
        <v>14</v>
      </c>
      <c r="C1" s="9" t="s">
        <v>15</v>
      </c>
      <c r="D1" s="9" t="s">
        <v>16</v>
      </c>
      <c r="E1" s="9" t="s">
        <v>18</v>
      </c>
    </row>
    <row r="2" spans="1:5" ht="15" customHeight="1" x14ac:dyDescent="0.2">
      <c r="A2" t="s">
        <v>8</v>
      </c>
      <c r="B2" s="13">
        <f>AVERAGE(TableV2[test_accuracy])</f>
        <v>0.95659248232841443</v>
      </c>
      <c r="C2" s="14">
        <f>STDEV(TableV2[test_accuracy])</f>
        <v>3.717358895672956E-3</v>
      </c>
      <c r="D2" s="19" t="s">
        <v>17</v>
      </c>
      <c r="E2" s="19" t="s">
        <v>17</v>
      </c>
    </row>
    <row r="3" spans="1:5" ht="15" customHeight="1" x14ac:dyDescent="0.2">
      <c r="A3" t="s">
        <v>9</v>
      </c>
      <c r="B3" s="13">
        <f>AVERAGE(TableV2[test_recall])</f>
        <v>0.89372233748435936</v>
      </c>
      <c r="C3" s="14">
        <f>STDEV(TableV2[test_recall])</f>
        <v>1.6571510454920786E-2</v>
      </c>
      <c r="D3" s="13">
        <v>0.93679999999999997</v>
      </c>
      <c r="E3" s="21">
        <f>(Tabela25[[#This Row],[Kvasir-SEG]]-Tabela25[[#This Row],[Média]])/Tabela25[[#This Row],[Kvasir-SEG]]</f>
        <v>4.5983841284842661E-2</v>
      </c>
    </row>
    <row r="4" spans="1:5" ht="15" customHeight="1" x14ac:dyDescent="0.2">
      <c r="A4" t="s">
        <v>10</v>
      </c>
      <c r="B4" s="13">
        <f>AVERAGE(TableV2[test_precision])</f>
        <v>0.88844279050826991</v>
      </c>
      <c r="C4" s="14">
        <f>STDEV(TableV2[test_precision])</f>
        <v>2.1416128466900657E-2</v>
      </c>
      <c r="D4" s="13">
        <v>0.94750000000000001</v>
      </c>
      <c r="E4" s="21">
        <f>Tabela25[[#This Row],[Kvasir-SEG]]-Tabela25[[#This Row],[Média]]</f>
        <v>5.90572094917301E-2</v>
      </c>
    </row>
    <row r="5" spans="1:5" ht="15" customHeight="1" x14ac:dyDescent="0.2">
      <c r="A5" t="s">
        <v>11</v>
      </c>
      <c r="B5" s="13">
        <f>AVERAGE(TableV2[test_iou])</f>
        <v>0.79001554846763578</v>
      </c>
      <c r="C5" s="14">
        <f>STDEV(TableV2[test_iou])</f>
        <v>2.6814504028385668E-2</v>
      </c>
      <c r="D5" s="13">
        <v>0.87939999999999996</v>
      </c>
      <c r="E5" s="21">
        <f>Tabela25[[#This Row],[Kvasir-SEG]]-Tabela25[[#This Row],[Média]]</f>
        <v>8.9384451532364184E-2</v>
      </c>
    </row>
    <row r="6" spans="1:5" ht="15" customHeight="1" x14ac:dyDescent="0.2">
      <c r="A6" t="s">
        <v>12</v>
      </c>
      <c r="B6" s="13">
        <f>AVERAGE(TableV2[test_f1])</f>
        <v>0.89088998436927758</v>
      </c>
      <c r="C6" s="14">
        <f>STDEV(TableV2[test_f1])</f>
        <v>1.3705595416903277E-2</v>
      </c>
      <c r="D6" s="13">
        <v>0.9304</v>
      </c>
      <c r="E6" s="21">
        <f>Tabela25[[#This Row],[Kvasir-SEG]]-Tabela25[[#This Row],[Média]]</f>
        <v>3.9510015630722428E-2</v>
      </c>
    </row>
    <row r="7" spans="1:5" ht="15" customHeight="1" x14ac:dyDescent="0.25">
      <c r="B7" s="28"/>
      <c r="C7" s="14"/>
      <c r="D7" s="20"/>
      <c r="E7" s="29">
        <f>MEDIAN(E3:E6)</f>
        <v>5.2520525388286381E-2</v>
      </c>
    </row>
    <row r="9" spans="1:5" x14ac:dyDescent="0.2">
      <c r="E9" s="12"/>
    </row>
    <row r="16" spans="1:5" x14ac:dyDescent="0.2">
      <c r="C16" s="27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"/>
  <sheetViews>
    <sheetView topLeftCell="B1" zoomScale="115" zoomScaleNormal="115" workbookViewId="0">
      <pane ySplit="1" topLeftCell="A2" activePane="bottomLeft" state="frozen"/>
      <selection pane="bottomLeft" activeCell="F15" sqref="F15"/>
    </sheetView>
  </sheetViews>
  <sheetFormatPr defaultColWidth="12.5703125" defaultRowHeight="15.75" customHeight="1" x14ac:dyDescent="0.2"/>
  <cols>
    <col min="1" max="1" width="13.28515625" customWidth="1"/>
    <col min="2" max="2" width="19" customWidth="1"/>
    <col min="3" max="3" width="16.42578125" customWidth="1"/>
    <col min="4" max="4" width="19.140625" customWidth="1"/>
    <col min="5" max="5" width="14.5703125" customWidth="1"/>
    <col min="6" max="6" width="15.42578125" customWidth="1"/>
    <col min="7" max="7" width="13.85546875" style="25" customWidth="1"/>
    <col min="8" max="8" width="15.42578125" customWidth="1"/>
    <col min="14" max="14" width="12.5703125" bestFit="1" customWidth="1"/>
  </cols>
  <sheetData>
    <row r="1" spans="1:12" ht="12.75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6" t="s">
        <v>5</v>
      </c>
      <c r="G1" s="11" t="s">
        <v>6</v>
      </c>
      <c r="H1" s="18" t="s">
        <v>7</v>
      </c>
    </row>
    <row r="2" spans="1:12" ht="12.75" x14ac:dyDescent="0.2">
      <c r="A2" s="1">
        <v>1</v>
      </c>
      <c r="B2" s="2">
        <v>0.95308142900466897</v>
      </c>
      <c r="C2" s="2">
        <v>0.875649094581604</v>
      </c>
      <c r="D2" s="2">
        <v>0.86327540874481201</v>
      </c>
      <c r="E2" s="2">
        <v>0.74154651165008501</v>
      </c>
      <c r="F2" s="2">
        <v>0.83632951974868697</v>
      </c>
      <c r="G2" s="22">
        <v>0.86941820383071899</v>
      </c>
      <c r="H2" s="15">
        <v>0.45632398128509499</v>
      </c>
    </row>
    <row r="3" spans="1:12" ht="12.75" x14ac:dyDescent="0.2">
      <c r="A3" s="3">
        <v>2</v>
      </c>
      <c r="B3" s="4">
        <v>0.96208959817886297</v>
      </c>
      <c r="C3" s="4">
        <v>0.87313073873519897</v>
      </c>
      <c r="D3" s="4">
        <v>0.917460978031158</v>
      </c>
      <c r="E3" s="4">
        <v>0.80147498846053999</v>
      </c>
      <c r="F3" s="4">
        <v>0.886846423149108</v>
      </c>
      <c r="G3" s="23">
        <v>0.89474707841873102</v>
      </c>
      <c r="H3" s="16">
        <v>0.37093949317932101</v>
      </c>
    </row>
    <row r="4" spans="1:12" ht="12.75" x14ac:dyDescent="0.2">
      <c r="A4" s="5">
        <v>3</v>
      </c>
      <c r="B4" s="6">
        <v>0.95524036884307795</v>
      </c>
      <c r="C4" s="6">
        <v>0.87518084049224798</v>
      </c>
      <c r="D4" s="6">
        <v>0.92251294851303101</v>
      </c>
      <c r="E4" s="6">
        <v>0.81074726581573398</v>
      </c>
      <c r="F4" s="6">
        <v>0.89069527387618996</v>
      </c>
      <c r="G4" s="22">
        <v>0.89822375774383501</v>
      </c>
      <c r="H4" s="15">
        <v>0.39095532894134499</v>
      </c>
    </row>
    <row r="5" spans="1:12" ht="12.75" x14ac:dyDescent="0.2">
      <c r="A5" s="3">
        <v>4</v>
      </c>
      <c r="B5" s="4">
        <v>0.95639348030090299</v>
      </c>
      <c r="C5" s="4">
        <v>0.85296207666397095</v>
      </c>
      <c r="D5" s="4">
        <v>0.92862617969512895</v>
      </c>
      <c r="E5" s="4">
        <v>0.77109944820403997</v>
      </c>
      <c r="F5" s="4">
        <v>0.85141932964324896</v>
      </c>
      <c r="G5" s="23">
        <v>0.88918739557266202</v>
      </c>
      <c r="H5" s="16">
        <v>0.42023080587387002</v>
      </c>
    </row>
    <row r="6" spans="1:12" ht="12.75" x14ac:dyDescent="0.2">
      <c r="A6" s="5">
        <v>5</v>
      </c>
      <c r="B6" s="6">
        <v>0.96467763185501099</v>
      </c>
      <c r="C6" s="6">
        <v>0.90955793857574396</v>
      </c>
      <c r="D6" s="6">
        <v>0.92995214462280196</v>
      </c>
      <c r="E6" s="6">
        <v>0.84624046087265004</v>
      </c>
      <c r="F6" s="6">
        <v>0.91606765985488803</v>
      </c>
      <c r="G6" s="22">
        <v>0.91964197158813399</v>
      </c>
      <c r="H6" s="15">
        <v>0.295303434133529</v>
      </c>
    </row>
    <row r="7" spans="1:12" ht="12.75" x14ac:dyDescent="0.2">
      <c r="A7" s="3">
        <v>6</v>
      </c>
      <c r="B7" s="4">
        <v>0.95666486024856501</v>
      </c>
      <c r="C7" s="4">
        <v>0.87144815921783403</v>
      </c>
      <c r="D7" s="4">
        <v>0.86801403760910001</v>
      </c>
      <c r="E7" s="4">
        <v>0.72975373268127397</v>
      </c>
      <c r="F7" s="4">
        <v>0.82969075441360396</v>
      </c>
      <c r="G7" s="23">
        <v>0.86972773075103704</v>
      </c>
      <c r="H7" s="16">
        <v>0.48123794794082603</v>
      </c>
    </row>
    <row r="8" spans="1:12" ht="15.75" customHeight="1" x14ac:dyDescent="0.2">
      <c r="A8" s="5">
        <v>7</v>
      </c>
      <c r="B8" s="6">
        <v>0.95988494157791104</v>
      </c>
      <c r="C8" s="6">
        <v>0.89522153139114302</v>
      </c>
      <c r="D8" s="6">
        <v>0.94473481178283603</v>
      </c>
      <c r="E8" s="6">
        <v>0.84452182054519598</v>
      </c>
      <c r="F8" s="6">
        <v>0.91456949710845903</v>
      </c>
      <c r="G8" s="22">
        <v>0.91931194067001298</v>
      </c>
      <c r="H8" s="15">
        <v>0.32481867074966397</v>
      </c>
    </row>
    <row r="9" spans="1:12" ht="12.75" x14ac:dyDescent="0.2">
      <c r="A9" s="3">
        <v>8</v>
      </c>
      <c r="B9" s="4">
        <v>0.95174032449722201</v>
      </c>
      <c r="C9" s="4">
        <v>0.866885185241699</v>
      </c>
      <c r="D9" s="4">
        <v>0.868685662746429</v>
      </c>
      <c r="E9" s="4">
        <v>0.76258277893066395</v>
      </c>
      <c r="F9" s="4">
        <v>0.85750740766525202</v>
      </c>
      <c r="G9" s="23">
        <v>0.86778450012206998</v>
      </c>
      <c r="H9" s="16">
        <v>0.45104590058326699</v>
      </c>
      <c r="L9" s="12"/>
    </row>
    <row r="10" spans="1:12" ht="12.75" x14ac:dyDescent="0.2">
      <c r="A10" s="5">
        <v>9</v>
      </c>
      <c r="B10" s="6">
        <v>0.95823651552200295</v>
      </c>
      <c r="C10" s="6">
        <v>0.87231230735778797</v>
      </c>
      <c r="D10" s="6">
        <v>0.91795635223388605</v>
      </c>
      <c r="E10" s="6">
        <v>0.81150507926940896</v>
      </c>
      <c r="F10" s="6">
        <v>0.89235252141952504</v>
      </c>
      <c r="G10" s="22">
        <v>0.89455246925354004</v>
      </c>
      <c r="H10" s="15">
        <v>0.37025827169418302</v>
      </c>
    </row>
    <row r="11" spans="1:12" ht="12.75" x14ac:dyDescent="0.2">
      <c r="A11" s="7">
        <v>10</v>
      </c>
      <c r="B11" s="8">
        <v>0.96587151288986195</v>
      </c>
      <c r="C11" s="8">
        <v>0.90076112747192305</v>
      </c>
      <c r="D11" s="8">
        <v>0.93274009227752597</v>
      </c>
      <c r="E11" s="8">
        <v>0.84037411212921098</v>
      </c>
      <c r="F11" s="8">
        <v>0.91205739974975497</v>
      </c>
      <c r="G11" s="24">
        <v>0.91647171974182096</v>
      </c>
      <c r="H11" s="17">
        <v>0.29286625981330799</v>
      </c>
    </row>
    <row r="15" spans="1:12" ht="15.75" customHeight="1" x14ac:dyDescent="0.2">
      <c r="F15" s="27"/>
    </row>
  </sheetData>
  <dataValidations count="1">
    <dataValidation type="custom" allowBlank="1" showDropDown="1" sqref="A2:H11" xr:uid="{00000000-0002-0000-0000-000000000000}">
      <formula1>AND(ISNUMBER(A2),(NOT(OR(NOT(ISERROR(DATEVALUE(A2))), AND(ISNUMBER(A2), LEFT(CELL("format", A2))="D")))))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BDCA-1059-4E91-B7A9-F3B479D9C170}">
  <dimension ref="A1:E16"/>
  <sheetViews>
    <sheetView zoomScale="130" zoomScaleNormal="130" workbookViewId="0">
      <selection activeCell="D21" sqref="D21"/>
    </sheetView>
  </sheetViews>
  <sheetFormatPr defaultRowHeight="12.75" x14ac:dyDescent="0.2"/>
  <cols>
    <col min="1" max="1" width="10.42578125" bestFit="1" customWidth="1"/>
    <col min="2" max="2" width="8.28515625" bestFit="1" customWidth="1"/>
    <col min="3" max="3" width="7.5703125" bestFit="1" customWidth="1"/>
    <col min="4" max="4" width="12.85546875" bestFit="1" customWidth="1"/>
    <col min="5" max="5" width="11" bestFit="1" customWidth="1"/>
  </cols>
  <sheetData>
    <row r="1" spans="1:5" ht="15" customHeight="1" x14ac:dyDescent="0.2">
      <c r="A1" s="9" t="s">
        <v>13</v>
      </c>
      <c r="B1" s="9" t="s">
        <v>14</v>
      </c>
      <c r="C1" s="9" t="s">
        <v>15</v>
      </c>
      <c r="D1" s="9" t="s">
        <v>16</v>
      </c>
      <c r="E1" s="9" t="s">
        <v>18</v>
      </c>
    </row>
    <row r="2" spans="1:5" ht="15" customHeight="1" x14ac:dyDescent="0.2">
      <c r="A2" t="s">
        <v>8</v>
      </c>
      <c r="B2" s="13">
        <f>AVERAGE(Table1[test_accuracy])</f>
        <v>0.95838806629180873</v>
      </c>
      <c r="C2" s="14">
        <f>STDEV(Table1[test_accuracy])</f>
        <v>4.7226902804401935E-3</v>
      </c>
      <c r="D2" s="19" t="s">
        <v>17</v>
      </c>
      <c r="E2" s="19" t="s">
        <v>17</v>
      </c>
    </row>
    <row r="3" spans="1:5" ht="15" customHeight="1" x14ac:dyDescent="0.2">
      <c r="A3" t="s">
        <v>9</v>
      </c>
      <c r="B3" s="13">
        <f>AVERAGE(Table1[test_recall])</f>
        <v>0.87931089997291534</v>
      </c>
      <c r="C3" s="14">
        <f>STDEV(Table1[test_recall])</f>
        <v>1.7179659375133185E-2</v>
      </c>
      <c r="D3" s="13">
        <v>0.93679999999999997</v>
      </c>
      <c r="E3" s="21">
        <f>(Tabela2[[#This Row],[Kvasir-SEG]]-Tabela2[[#This Row],[Média]])/Tabela2[[#This Row],[Kvasir-SEG]]</f>
        <v>6.1367527782968223E-2</v>
      </c>
    </row>
    <row r="4" spans="1:5" ht="15" customHeight="1" x14ac:dyDescent="0.2">
      <c r="A4" t="s">
        <v>10</v>
      </c>
      <c r="B4" s="13">
        <f>AVERAGE(Table1[test_precision])</f>
        <v>0.90939586162567099</v>
      </c>
      <c r="C4" s="14">
        <f>STDEV(Table1[test_precision])</f>
        <v>3.0538533587015786E-2</v>
      </c>
      <c r="D4" s="13">
        <v>0.94750000000000001</v>
      </c>
      <c r="E4" s="21">
        <f>Tabela2[[#This Row],[Kvasir-SEG]]-Tabela2[[#This Row],[Média]]</f>
        <v>3.8104138374329022E-2</v>
      </c>
    </row>
    <row r="5" spans="1:5" ht="15" customHeight="1" x14ac:dyDescent="0.2">
      <c r="A5" t="s">
        <v>11</v>
      </c>
      <c r="B5" s="13">
        <f>AVERAGE(Table1[test_iou])</f>
        <v>0.7959846198558802</v>
      </c>
      <c r="C5" s="14">
        <f>STDEV(Table1[test_iou])</f>
        <v>4.2721180982942766E-2</v>
      </c>
      <c r="D5" s="13">
        <v>0.87939999999999996</v>
      </c>
      <c r="E5" s="21">
        <f>Tabela2[[#This Row],[Kvasir-SEG]]-Tabela2[[#This Row],[Média]]</f>
        <v>8.3415380144119755E-2</v>
      </c>
    </row>
    <row r="6" spans="1:5" ht="15" customHeight="1" x14ac:dyDescent="0.2">
      <c r="A6" t="s">
        <v>12</v>
      </c>
      <c r="B6" s="13">
        <f>AVERAGE(Table1[test_f1])</f>
        <v>0.89390667676925628</v>
      </c>
      <c r="C6" s="14">
        <f>STDEV(Table1[test_f1])</f>
        <v>2.0345955027567982E-2</v>
      </c>
      <c r="D6" s="13">
        <v>0.9304</v>
      </c>
      <c r="E6" s="21">
        <f>Tabela2[[#This Row],[Kvasir-SEG]]-Tabela2[[#This Row],[Média]]</f>
        <v>3.6493323230743724E-2</v>
      </c>
    </row>
    <row r="7" spans="1:5" ht="15" customHeight="1" x14ac:dyDescent="0.25">
      <c r="B7" s="28"/>
      <c r="C7" s="14"/>
      <c r="D7" s="20"/>
      <c r="E7" s="29">
        <f>MEDIAN(E3:E6)</f>
        <v>4.9735833078648622E-2</v>
      </c>
    </row>
    <row r="9" spans="1:5" x14ac:dyDescent="0.2">
      <c r="E9" s="12"/>
    </row>
    <row r="16" spans="1:5" x14ac:dyDescent="0.2">
      <c r="C16" s="27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v2</vt:lpstr>
      <vt:lpstr>v2_calc</vt:lpstr>
      <vt:lpstr>v1</vt:lpstr>
      <vt:lpstr>v1_calc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Simbalista</cp:lastModifiedBy>
  <dcterms:modified xsi:type="dcterms:W3CDTF">2025-03-30T20:44:30Z</dcterms:modified>
</cp:coreProperties>
</file>