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ndi Skrelja\Desktop\Assigments\Math\"/>
    </mc:Choice>
  </mc:AlternateContent>
  <bookViews>
    <workbookView xWindow="0" yWindow="0" windowWidth="23040" windowHeight="9408"/>
  </bookViews>
  <sheets>
    <sheet name="Week 2 HW" sheetId="2" r:id="rId1"/>
  </sheets>
  <definedNames>
    <definedName name="_xlnm.Print_Area" localSheetId="0">'Week 2 HW'!$A$1:$B$32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2" l="1"/>
  <c r="C42" i="2"/>
  <c r="C36" i="2"/>
  <c r="J56" i="2"/>
  <c r="J49" i="2" l="1"/>
  <c r="H50" i="2"/>
  <c r="J50" i="2"/>
  <c r="E53" i="2"/>
  <c r="J52" i="2" s="1"/>
  <c r="H54" i="2"/>
  <c r="J54" i="2" s="1"/>
  <c r="C31" i="2"/>
  <c r="C6" i="2"/>
  <c r="J53" i="2" l="1"/>
  <c r="J31" i="2"/>
  <c r="J30" i="2"/>
  <c r="J29" i="2"/>
  <c r="I32" i="2"/>
  <c r="H32" i="2"/>
  <c r="G32" i="2"/>
  <c r="G11" i="2"/>
  <c r="H11" i="2"/>
  <c r="F11" i="2"/>
  <c r="I10" i="2"/>
  <c r="C20" i="2" s="1"/>
  <c r="I9" i="2"/>
  <c r="I11" i="2" l="1"/>
  <c r="C15" i="2"/>
  <c r="J32" i="2"/>
</calcChain>
</file>

<file path=xl/sharedStrings.xml><?xml version="1.0" encoding="utf-8"?>
<sst xmlns="http://schemas.openxmlformats.org/spreadsheetml/2006/main" count="71" uniqueCount="51">
  <si>
    <t>a)</t>
  </si>
  <si>
    <t>b)</t>
  </si>
  <si>
    <t>c)</t>
  </si>
  <si>
    <t>d)</t>
  </si>
  <si>
    <t>BMI Normal &lt;25</t>
  </si>
  <si>
    <t>BMI Over-weight     25-29</t>
  </si>
  <si>
    <t>Total</t>
  </si>
  <si>
    <t>Covg Yes</t>
  </si>
  <si>
    <t>Covg No</t>
  </si>
  <si>
    <t>2.16</t>
  </si>
  <si>
    <t>2.18</t>
  </si>
  <si>
    <t>2.20</t>
  </si>
  <si>
    <t>2.26</t>
  </si>
  <si>
    <t>Veneranda Skrelja / Week 2 Math Assignment</t>
  </si>
  <si>
    <r>
      <rPr>
        <b/>
        <sz val="10"/>
        <color theme="1"/>
        <rFont val="Arial"/>
        <family val="2"/>
      </rPr>
      <t>Weight and health coverage, Part II.</t>
    </r>
    <r>
      <rPr>
        <sz val="10"/>
        <color theme="1"/>
        <rFont val="Arial"/>
        <family val="2"/>
      </rPr>
      <t xml:space="preserve"> Exercise 2.14 introduced a contingency table summarizing the relationship between weight status, which is determined based on body mass index (BMI), and health coverage for a sample of 428,638 Americans. In the table below, the counts have been replaced by relative frequencies (probability estimates).</t>
    </r>
  </si>
  <si>
    <t>What is the probability that a randomly chosen male respondent with blue eyes has a partner with blue eyes?</t>
  </si>
  <si>
    <t>What is the probability that a randomly chosen male respondent with brown eyes has a partner with blue eyes? What about the probability of a randomly chosen male respondent with green eyes having a partner with blue eyes?</t>
  </si>
  <si>
    <t>Does it appear that the eye colors of male respondents and their partners are independent? Explain your reasoning.</t>
  </si>
  <si>
    <t>Blue</t>
  </si>
  <si>
    <t>Brown</t>
  </si>
  <si>
    <t>Green</t>
  </si>
  <si>
    <t>Partner (female)</t>
  </si>
  <si>
    <t>Self (Male)</t>
  </si>
  <si>
    <r>
      <rPr>
        <b/>
        <sz val="10"/>
        <color theme="1"/>
        <rFont val="Arial"/>
        <family val="2"/>
      </rPr>
      <t xml:space="preserve">Assortative mating. </t>
    </r>
    <r>
      <rPr>
        <sz val="10"/>
        <color theme="1"/>
        <rFont val="Arial"/>
        <family val="2"/>
      </rPr>
      <t>Assortative mating is a nonrandom mating pattern where individuals with similar genotypes and/or phenotypes mate with one another more frequently than what would be expected under a random mating pattern. Researchers studying this topic collected data on eye colors of 204 Scandinavian men and their female partners. The table below summarizes the results. For simplicity, we only include heterosexual relationships in this exercise.</t>
    </r>
  </si>
  <si>
    <r>
      <rPr>
        <b/>
        <sz val="10"/>
        <color theme="1"/>
        <rFont val="Arial"/>
        <family val="2"/>
      </rPr>
      <t xml:space="preserve">Twins. </t>
    </r>
    <r>
      <rPr>
        <sz val="10"/>
        <color theme="1"/>
        <rFont val="Arial"/>
        <family val="2"/>
      </rPr>
      <t>About 30% of human twins are identical, and the rest are fraternal. Identical twins are necessarily the same sex -- half are males and the other half are females. One-quarter of fraternal twins are both male, one-quarter both female, and one-half are mixes: one male, one female. You have just become a parent of twins and are told they are both girls. Given this information, what is the probability that they are identical?</t>
    </r>
  </si>
  <si>
    <t>Does being overweight and having health coverage appear to be independent?</t>
  </si>
  <si>
    <r>
      <t xml:space="preserve">=0.78/0.8       </t>
    </r>
    <r>
      <rPr>
        <b/>
        <sz val="10"/>
        <color theme="1"/>
        <rFont val="Arial"/>
        <family val="2"/>
      </rPr>
      <t>Answer: 97.5%</t>
    </r>
  </si>
  <si>
    <t>Conditional Probability: P(A|B)=P(A and B)/P(B)</t>
  </si>
  <si>
    <r>
      <t xml:space="preserve">What is the probability that a randomly chosen individual is obese </t>
    </r>
    <r>
      <rPr>
        <b/>
        <u/>
        <sz val="10"/>
        <color theme="1"/>
        <rFont val="Arial"/>
        <family val="2"/>
      </rPr>
      <t>given</t>
    </r>
    <r>
      <rPr>
        <sz val="10"/>
        <color theme="1"/>
        <rFont val="Arial"/>
        <family val="2"/>
      </rPr>
      <t xml:space="preserve"> that he has health coverage?</t>
    </r>
  </si>
  <si>
    <r>
      <t xml:space="preserve">What is the probability that a randomly chosen individual is obese </t>
    </r>
    <r>
      <rPr>
        <b/>
        <u/>
        <sz val="10"/>
        <color theme="1"/>
        <rFont val="Arial"/>
        <family val="2"/>
      </rPr>
      <t>given</t>
    </r>
    <r>
      <rPr>
        <sz val="10"/>
        <color theme="1"/>
        <rFont val="Arial"/>
        <family val="2"/>
      </rPr>
      <t xml:space="preserve"> that he doesn't have health coverage?</t>
    </r>
  </si>
  <si>
    <t>BMI Obese &gt;=30</t>
  </si>
  <si>
    <r>
      <t xml:space="preserve">What is the probability that a randomly chosen individual is obese?         </t>
    </r>
    <r>
      <rPr>
        <b/>
        <sz val="10"/>
        <color theme="1"/>
        <rFont val="Arial"/>
        <family val="2"/>
      </rPr>
      <t xml:space="preserve"> Answer: 28.39%</t>
    </r>
  </si>
  <si>
    <r>
      <rPr>
        <b/>
        <sz val="10"/>
        <color theme="1"/>
        <rFont val="Arial"/>
        <family val="2"/>
      </rPr>
      <t xml:space="preserve">PB &amp; J. </t>
    </r>
    <r>
      <rPr>
        <sz val="10"/>
        <color theme="1"/>
        <rFont val="Arial"/>
        <family val="2"/>
      </rPr>
      <t xml:space="preserve">Suppose 80% of people like peanut butter, 89% like jelly, and 78% like both. </t>
    </r>
    <r>
      <rPr>
        <b/>
        <u/>
        <sz val="10"/>
        <color theme="1"/>
        <rFont val="Arial"/>
        <family val="2"/>
      </rPr>
      <t>Given</t>
    </r>
    <r>
      <rPr>
        <sz val="10"/>
        <color theme="1"/>
        <rFont val="Arial"/>
        <family val="2"/>
      </rPr>
      <t xml:space="preserve"> that a randomly sampled person likes peanut butter, what's the probability that he also likes jelly?</t>
    </r>
  </si>
  <si>
    <r>
      <t xml:space="preserve">=0.2503/0.8954       </t>
    </r>
    <r>
      <rPr>
        <b/>
        <sz val="10"/>
        <color theme="1"/>
        <rFont val="Arial"/>
        <family val="2"/>
      </rPr>
      <t>Answer: 28.0%</t>
    </r>
  </si>
  <si>
    <r>
      <t xml:space="preserve">=0.0336/0.1046       </t>
    </r>
    <r>
      <rPr>
        <b/>
        <sz val="10"/>
        <color theme="1"/>
        <rFont val="Arial"/>
        <family val="2"/>
      </rPr>
      <t>Answer: 32.1%</t>
    </r>
  </si>
  <si>
    <t>Answer: No, otherwise the final answers of parts (b) and (c) would have been equal.</t>
  </si>
  <si>
    <r>
      <t xml:space="preserve">What is the probability that a randomly chosen male respondent </t>
    </r>
    <r>
      <rPr>
        <b/>
        <u/>
        <sz val="10"/>
        <color theme="1"/>
        <rFont val="Arial"/>
        <family val="2"/>
      </rPr>
      <t>or</t>
    </r>
    <r>
      <rPr>
        <sz val="10"/>
        <color theme="1"/>
        <rFont val="Arial"/>
        <family val="2"/>
      </rPr>
      <t xml:space="preserve"> his partner has blue eyes?</t>
    </r>
  </si>
  <si>
    <t>General Addition Rule: P(A or B) = P(A) + P(B) - P(A and B)</t>
  </si>
  <si>
    <r>
      <t xml:space="preserve">=(114+108-78)/204       </t>
    </r>
    <r>
      <rPr>
        <b/>
        <sz val="10"/>
        <rFont val="Arial"/>
        <family val="2"/>
      </rPr>
      <t>Answer: 70.6%</t>
    </r>
  </si>
  <si>
    <t>product</t>
  </si>
  <si>
    <t>Mixes</t>
  </si>
  <si>
    <t>Females</t>
  </si>
  <si>
    <t>Fraternal</t>
  </si>
  <si>
    <t>Males</t>
  </si>
  <si>
    <t>Identical</t>
  </si>
  <si>
    <r>
      <t xml:space="preserve">=0.3*0.5/(0.3*0.5+0.7*0.25)     </t>
    </r>
    <r>
      <rPr>
        <b/>
        <sz val="10"/>
        <color theme="1"/>
        <rFont val="Arial"/>
        <family val="2"/>
      </rPr>
      <t>Answer: 46.2%</t>
    </r>
  </si>
  <si>
    <t>Answer:</t>
  </si>
  <si>
    <r>
      <t xml:space="preserve">=78/114     </t>
    </r>
    <r>
      <rPr>
        <b/>
        <sz val="10"/>
        <rFont val="Arial"/>
        <family val="2"/>
      </rPr>
      <t>Answer: 68.4%</t>
    </r>
  </si>
  <si>
    <r>
      <t xml:space="preserve">=19/54     </t>
    </r>
    <r>
      <rPr>
        <b/>
        <sz val="10"/>
        <rFont val="Arial"/>
        <family val="2"/>
      </rPr>
      <t>Answer: 35.2%</t>
    </r>
  </si>
  <si>
    <r>
      <t xml:space="preserve">=11/36     </t>
    </r>
    <r>
      <rPr>
        <b/>
        <sz val="10"/>
        <rFont val="Arial"/>
        <family val="2"/>
      </rPr>
      <t>Answer: 30.6%</t>
    </r>
  </si>
  <si>
    <t>Answer: While b) and c) not being equal suggests they are dependent, the values are close enough to warrant further statistical significance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</si>
</sst>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0"/>
  </numFmts>
  <fonts count="10" x14ac:knownFonts="1">
    <font>
      <sz val="11"/>
      <color theme="1"/>
      <name val="Calibri"/>
      <family val="2"/>
      <scheme val="minor"/>
    </font>
    <font>
      <sz val="10"/>
      <color theme="1"/>
      <name val="calibri"/>
      <family val="2"/>
    </font>
    <font>
      <sz val="10"/>
      <color theme="1"/>
      <name val="Arial"/>
      <family val="2"/>
    </font>
    <font>
      <b/>
      <sz val="10"/>
      <color theme="1"/>
      <name val="Arial"/>
      <family val="2"/>
    </font>
    <font>
      <sz val="10"/>
      <name val="Arial"/>
      <family val="2"/>
    </font>
    <font>
      <sz val="11"/>
      <color theme="1"/>
      <name val="Calibri"/>
      <family val="2"/>
      <scheme val="minor"/>
    </font>
    <font>
      <b/>
      <u/>
      <sz val="10"/>
      <color theme="1"/>
      <name val="Arial"/>
      <family val="2"/>
    </font>
    <font>
      <b/>
      <sz val="10"/>
      <name val="Arial"/>
      <family val="2"/>
    </font>
    <font>
      <sz val="10"/>
      <color rgb="FFFF0000"/>
      <name val="Arial"/>
      <family val="2"/>
    </font>
    <font>
      <i/>
      <sz val="10"/>
      <color theme="1"/>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5" fillId="0" borderId="0" applyFont="0" applyFill="0" applyBorder="0" applyAlignment="0" applyProtection="0"/>
  </cellStyleXfs>
  <cellXfs count="65">
    <xf numFmtId="0" fontId="0" fillId="0" borderId="0" xfId="0"/>
    <xf numFmtId="0" fontId="2" fillId="0" borderId="0" xfId="1" applyFont="1" applyAlignment="1">
      <alignment horizontal="right"/>
    </xf>
    <xf numFmtId="0" fontId="3" fillId="0" borderId="0" xfId="1" applyFont="1"/>
    <xf numFmtId="0" fontId="2" fillId="0" borderId="0" xfId="1" applyFont="1"/>
    <xf numFmtId="0" fontId="3" fillId="0" borderId="0" xfId="1" quotePrefix="1" applyFont="1" applyAlignment="1">
      <alignment horizontal="right" vertical="top"/>
    </xf>
    <xf numFmtId="0" fontId="2" fillId="0" borderId="0" xfId="1" applyFont="1" applyAlignment="1">
      <alignment vertical="top" wrapText="1"/>
    </xf>
    <xf numFmtId="164" fontId="2" fillId="0" borderId="0" xfId="1" quotePrefix="1" applyNumberFormat="1" applyFont="1" applyAlignment="1">
      <alignment horizontal="left"/>
    </xf>
    <xf numFmtId="0" fontId="2" fillId="0" borderId="0" xfId="1" applyFont="1" applyBorder="1" applyAlignment="1">
      <alignment horizontal="right"/>
    </xf>
    <xf numFmtId="0" fontId="2" fillId="0" borderId="0" xfId="1" applyFont="1" applyBorder="1"/>
    <xf numFmtId="164" fontId="2" fillId="0" borderId="0" xfId="2" applyNumberFormat="1" applyFont="1"/>
    <xf numFmtId="0" fontId="2" fillId="0" borderId="5" xfId="1" applyFont="1" applyBorder="1" applyAlignment="1">
      <alignment horizontal="right"/>
    </xf>
    <xf numFmtId="0" fontId="2" fillId="0" borderId="7" xfId="1" applyFont="1" applyBorder="1" applyAlignment="1">
      <alignment horizontal="right"/>
    </xf>
    <xf numFmtId="0" fontId="2" fillId="0" borderId="8" xfId="1" applyFont="1" applyBorder="1" applyAlignment="1">
      <alignment horizontal="right"/>
    </xf>
    <xf numFmtId="0" fontId="2" fillId="0" borderId="1" xfId="0"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horizontal="right" wrapText="1"/>
    </xf>
    <xf numFmtId="165" fontId="2" fillId="0" borderId="0" xfId="0" applyNumberFormat="1" applyFont="1" applyBorder="1" applyAlignment="1">
      <alignment horizontal="right"/>
    </xf>
    <xf numFmtId="0" fontId="2" fillId="0" borderId="0" xfId="0" applyFont="1" applyBorder="1" applyAlignment="1">
      <alignment horizontal="right"/>
    </xf>
    <xf numFmtId="0" fontId="2" fillId="0" borderId="0" xfId="1" applyFont="1" applyAlignment="1">
      <alignment horizontal="right" vertical="top" wrapText="1"/>
    </xf>
    <xf numFmtId="0" fontId="2" fillId="0" borderId="0" xfId="1" quotePrefix="1" applyFont="1" applyAlignment="1">
      <alignment vertical="top" wrapText="1"/>
    </xf>
    <xf numFmtId="0" fontId="4" fillId="0" borderId="0" xfId="1" quotePrefix="1" applyFont="1" applyAlignment="1">
      <alignment vertical="top" wrapText="1"/>
    </xf>
    <xf numFmtId="0" fontId="2" fillId="0" borderId="1" xfId="1" applyFont="1" applyBorder="1"/>
    <xf numFmtId="0" fontId="2" fillId="0" borderId="2" xfId="1" applyFont="1" applyBorder="1" applyAlignment="1">
      <alignment horizontal="center"/>
    </xf>
    <xf numFmtId="0" fontId="3" fillId="0" borderId="2" xfId="1" applyFont="1" applyBorder="1" applyAlignment="1">
      <alignment horizontal="centerContinuous"/>
    </xf>
    <xf numFmtId="0" fontId="2" fillId="0" borderId="2" xfId="1" applyFont="1" applyBorder="1" applyAlignment="1">
      <alignment horizontal="centerContinuous"/>
    </xf>
    <xf numFmtId="0" fontId="2" fillId="0" borderId="3" xfId="1" applyFont="1" applyBorder="1" applyAlignment="1">
      <alignment horizontal="centerContinuous"/>
    </xf>
    <xf numFmtId="0" fontId="2" fillId="0" borderId="4" xfId="1" applyFont="1" applyBorder="1"/>
    <xf numFmtId="0" fontId="2" fillId="0" borderId="5" xfId="0" applyFont="1" applyBorder="1" applyAlignment="1">
      <alignment horizontal="right" wrapText="1"/>
    </xf>
    <xf numFmtId="0" fontId="3" fillId="0" borderId="4" xfId="1" applyFont="1" applyBorder="1"/>
    <xf numFmtId="0" fontId="2" fillId="0" borderId="6" xfId="1" applyFont="1" applyBorder="1"/>
    <xf numFmtId="0" fontId="2" fillId="0" borderId="7" xfId="0" applyFont="1" applyBorder="1" applyAlignment="1">
      <alignment horizontal="right"/>
    </xf>
    <xf numFmtId="0" fontId="2" fillId="0" borderId="0" xfId="1" applyFont="1" applyAlignment="1">
      <alignment horizontal="left"/>
    </xf>
    <xf numFmtId="0" fontId="2" fillId="0" borderId="0" xfId="1" quotePrefix="1" applyFont="1" applyAlignment="1">
      <alignment horizontal="left"/>
    </xf>
    <xf numFmtId="165" fontId="2" fillId="0" borderId="0" xfId="1" applyNumberFormat="1" applyFont="1"/>
    <xf numFmtId="9" fontId="2" fillId="0" borderId="0" xfId="4" applyFont="1"/>
    <xf numFmtId="164" fontId="2" fillId="0" borderId="0" xfId="4" applyNumberFormat="1" applyFont="1"/>
    <xf numFmtId="0" fontId="3" fillId="0" borderId="0" xfId="1" applyFont="1" applyAlignment="1">
      <alignment wrapText="1"/>
    </xf>
    <xf numFmtId="164" fontId="2" fillId="0" borderId="0" xfId="4" quotePrefix="1" applyNumberFormat="1" applyFont="1" applyAlignment="1">
      <alignment horizontal="left"/>
    </xf>
    <xf numFmtId="0" fontId="8" fillId="0" borderId="0" xfId="1" applyFont="1"/>
    <xf numFmtId="164" fontId="4" fillId="0" borderId="0" xfId="4" quotePrefix="1" applyNumberFormat="1" applyFont="1" applyAlignment="1">
      <alignment horizontal="left"/>
    </xf>
    <xf numFmtId="164" fontId="9" fillId="0" borderId="0" xfId="1" applyNumberFormat="1" applyFont="1"/>
    <xf numFmtId="0" fontId="9" fillId="0" borderId="0" xfId="1" applyFont="1" applyAlignment="1">
      <alignment horizontal="right"/>
    </xf>
    <xf numFmtId="164" fontId="2" fillId="0" borderId="0" xfId="1" applyNumberFormat="1" applyFont="1"/>
    <xf numFmtId="164" fontId="9" fillId="0" borderId="0" xfId="4" applyNumberFormat="1" applyFont="1"/>
    <xf numFmtId="9" fontId="2" fillId="0" borderId="6" xfId="4" applyFont="1" applyBorder="1"/>
    <xf numFmtId="9" fontId="2" fillId="0" borderId="4" xfId="4" applyFont="1" applyBorder="1" applyAlignment="1">
      <alignment horizontal="right"/>
    </xf>
    <xf numFmtId="164" fontId="2" fillId="0" borderId="0" xfId="4" applyNumberFormat="1" applyFont="1" applyAlignment="1">
      <alignment horizontal="right"/>
    </xf>
    <xf numFmtId="164" fontId="3" fillId="0" borderId="0" xfId="4" applyNumberFormat="1" applyFont="1"/>
    <xf numFmtId="0" fontId="2" fillId="0" borderId="0" xfId="1" applyFont="1" applyAlignment="1">
      <alignment horizontal="right" vertical="center"/>
    </xf>
    <xf numFmtId="0" fontId="0" fillId="0" borderId="0" xfId="0" applyAlignment="1">
      <alignment horizontal="right" vertical="center"/>
    </xf>
    <xf numFmtId="164" fontId="2" fillId="0" borderId="5" xfId="4" applyNumberFormat="1" applyFont="1" applyBorder="1" applyAlignment="1">
      <alignment horizontal="right" vertical="center"/>
    </xf>
    <xf numFmtId="164" fontId="0" fillId="0" borderId="5" xfId="0" applyNumberFormat="1" applyBorder="1" applyAlignment="1">
      <alignment vertical="center"/>
    </xf>
    <xf numFmtId="9" fontId="2" fillId="0" borderId="0" xfId="1" applyNumberFormat="1" applyFont="1"/>
    <xf numFmtId="9" fontId="3" fillId="0" borderId="0" xfId="1" applyNumberFormat="1" applyFont="1"/>
    <xf numFmtId="164" fontId="3" fillId="0" borderId="0" xfId="1" applyNumberFormat="1" applyFont="1"/>
    <xf numFmtId="0" fontId="3" fillId="0" borderId="0" xfId="1" applyFont="1" applyAlignment="1">
      <alignment horizontal="right"/>
    </xf>
    <xf numFmtId="164" fontId="3" fillId="0" borderId="0" xfId="4" applyNumberFormat="1" applyFont="1" applyAlignment="1">
      <alignment horizontal="right"/>
    </xf>
    <xf numFmtId="164" fontId="3" fillId="0" borderId="0" xfId="1" applyNumberFormat="1" applyFont="1" applyAlignment="1">
      <alignment horizontal="right"/>
    </xf>
    <xf numFmtId="9" fontId="3" fillId="0" borderId="0" xfId="1" applyNumberFormat="1" applyFont="1" applyAlignment="1">
      <alignment horizontal="right"/>
    </xf>
    <xf numFmtId="0" fontId="4" fillId="0" borderId="4" xfId="0" applyFont="1" applyBorder="1" applyAlignment="1">
      <alignment horizontal="right"/>
    </xf>
    <xf numFmtId="165" fontId="4" fillId="0" borderId="0" xfId="0" applyNumberFormat="1" applyFont="1" applyBorder="1" applyAlignment="1">
      <alignment horizontal="right"/>
    </xf>
    <xf numFmtId="0" fontId="4" fillId="0" borderId="6" xfId="0" applyFont="1" applyBorder="1" applyAlignment="1">
      <alignment horizontal="right"/>
    </xf>
    <xf numFmtId="165" fontId="4" fillId="0" borderId="7" xfId="0" applyNumberFormat="1" applyFont="1" applyBorder="1" applyAlignment="1">
      <alignment horizontal="right"/>
    </xf>
    <xf numFmtId="165" fontId="4" fillId="0" borderId="8" xfId="0" applyNumberFormat="1" applyFont="1" applyBorder="1" applyAlignment="1">
      <alignment horizontal="right"/>
    </xf>
    <xf numFmtId="165" fontId="4" fillId="0" borderId="5" xfId="0" applyNumberFormat="1" applyFont="1" applyBorder="1" applyAlignment="1">
      <alignment horizontal="right"/>
    </xf>
  </cellXfs>
  <cellStyles count="5">
    <cellStyle name="Comma 2" xfId="3"/>
    <cellStyle name="Normal" xfId="0" builtinId="0"/>
    <cellStyle name="Normal 2" xfId="1"/>
    <cellStyle name="Percent" xfId="4" builtinId="5"/>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abSelected="1" topLeftCell="A13" workbookViewId="0">
      <selection activeCell="E24" sqref="E24"/>
    </sheetView>
  </sheetViews>
  <sheetFormatPr defaultColWidth="8.88671875" defaultRowHeight="13.2" x14ac:dyDescent="0.25"/>
  <cols>
    <col min="1" max="1" width="4.5546875" style="1" bestFit="1" customWidth="1"/>
    <col min="2" max="2" width="110.33203125" style="3" bestFit="1" customWidth="1"/>
    <col min="3" max="3" width="6.33203125" style="55" bestFit="1" customWidth="1"/>
    <col min="4" max="4" width="8.21875" style="3" bestFit="1" customWidth="1"/>
    <col min="5" max="5" width="10" style="3" bestFit="1" customWidth="1"/>
    <col min="6" max="6" width="6.6640625" style="3" bestFit="1" customWidth="1"/>
    <col min="7" max="7" width="8.5546875" style="3" bestFit="1" customWidth="1"/>
    <col min="8" max="8" width="6.5546875" style="3" bestFit="1" customWidth="1"/>
    <col min="9" max="9" width="7.88671875" style="3" bestFit="1" customWidth="1"/>
    <col min="10" max="10" width="6.88671875" style="3" bestFit="1" customWidth="1"/>
    <col min="11" max="11" width="8.88671875" style="3"/>
    <col min="12" max="12" width="6.5546875" style="3" bestFit="1" customWidth="1"/>
    <col min="13" max="13" width="8.88671875" style="3"/>
    <col min="14" max="14" width="47" style="3" bestFit="1" customWidth="1"/>
    <col min="15" max="16384" width="8.88671875" style="3"/>
  </cols>
  <sheetData>
    <row r="1" spans="1:9" x14ac:dyDescent="0.25">
      <c r="B1" s="2" t="s">
        <v>13</v>
      </c>
    </row>
    <row r="3" spans="1:9" ht="26.4" x14ac:dyDescent="0.25">
      <c r="A3" s="4" t="s">
        <v>9</v>
      </c>
      <c r="B3" s="5" t="s">
        <v>32</v>
      </c>
    </row>
    <row r="4" spans="1:9" x14ac:dyDescent="0.25">
      <c r="A4" s="4"/>
      <c r="B4" s="5"/>
    </row>
    <row r="5" spans="1:9" x14ac:dyDescent="0.25">
      <c r="B5" s="3" t="s">
        <v>27</v>
      </c>
    </row>
    <row r="6" spans="1:9" x14ac:dyDescent="0.25">
      <c r="B6" s="32" t="s">
        <v>26</v>
      </c>
      <c r="C6" s="56">
        <f>0.78/0.8</f>
        <v>0.97499999999999998</v>
      </c>
    </row>
    <row r="7" spans="1:9" x14ac:dyDescent="0.25">
      <c r="C7" s="56"/>
    </row>
    <row r="8" spans="1:9" ht="39.6" x14ac:dyDescent="0.25">
      <c r="A8" s="4" t="s">
        <v>10</v>
      </c>
      <c r="B8" s="5" t="s">
        <v>14</v>
      </c>
      <c r="C8" s="56"/>
      <c r="E8" s="13"/>
      <c r="F8" s="14" t="s">
        <v>4</v>
      </c>
      <c r="G8" s="14" t="s">
        <v>5</v>
      </c>
      <c r="H8" s="14" t="s">
        <v>30</v>
      </c>
      <c r="I8" s="15" t="s">
        <v>6</v>
      </c>
    </row>
    <row r="9" spans="1:9" x14ac:dyDescent="0.25">
      <c r="C9" s="56"/>
      <c r="E9" s="59" t="s">
        <v>7</v>
      </c>
      <c r="F9" s="60">
        <v>0.3145</v>
      </c>
      <c r="G9" s="60">
        <v>0.3306</v>
      </c>
      <c r="H9" s="60">
        <v>0.25030000000000002</v>
      </c>
      <c r="I9" s="64">
        <f>F9+G9+H9</f>
        <v>0.89539999999999997</v>
      </c>
    </row>
    <row r="10" spans="1:9" x14ac:dyDescent="0.25">
      <c r="A10" s="1" t="s">
        <v>0</v>
      </c>
      <c r="B10" s="6" t="s">
        <v>31</v>
      </c>
      <c r="C10" s="56"/>
      <c r="E10" s="59" t="s">
        <v>8</v>
      </c>
      <c r="F10" s="60">
        <v>3.5200000000000002E-2</v>
      </c>
      <c r="G10" s="60">
        <v>3.5799999999999998E-2</v>
      </c>
      <c r="H10" s="60">
        <v>3.3599999999999998E-2</v>
      </c>
      <c r="I10" s="64">
        <f>F10+G10+H10</f>
        <v>0.1046</v>
      </c>
    </row>
    <row r="11" spans="1:9" x14ac:dyDescent="0.25">
      <c r="B11" s="6"/>
      <c r="C11" s="56"/>
      <c r="E11" s="61" t="s">
        <v>6</v>
      </c>
      <c r="F11" s="62">
        <f>F9+F10</f>
        <v>0.34970000000000001</v>
      </c>
      <c r="G11" s="62">
        <f>G9+G10</f>
        <v>0.3664</v>
      </c>
      <c r="H11" s="62">
        <f>H9+H10</f>
        <v>0.28390000000000004</v>
      </c>
      <c r="I11" s="63">
        <f>I9+I10</f>
        <v>1</v>
      </c>
    </row>
    <row r="12" spans="1:9" x14ac:dyDescent="0.25">
      <c r="A12" s="1" t="s">
        <v>1</v>
      </c>
      <c r="B12" s="6" t="s">
        <v>28</v>
      </c>
      <c r="C12" s="56"/>
      <c r="I12" s="33"/>
    </row>
    <row r="13" spans="1:9" x14ac:dyDescent="0.25">
      <c r="A13" s="4"/>
      <c r="B13" s="5"/>
      <c r="C13" s="56"/>
    </row>
    <row r="14" spans="1:9" x14ac:dyDescent="0.25">
      <c r="B14" s="3" t="s">
        <v>27</v>
      </c>
      <c r="C14" s="56"/>
    </row>
    <row r="15" spans="1:9" x14ac:dyDescent="0.25">
      <c r="B15" s="32" t="s">
        <v>33</v>
      </c>
      <c r="C15" s="56">
        <f>H9/I9</f>
        <v>0.27953987044896139</v>
      </c>
    </row>
    <row r="16" spans="1:9" x14ac:dyDescent="0.25">
      <c r="B16" s="6"/>
      <c r="C16" s="56"/>
      <c r="E16" s="17"/>
      <c r="F16" s="16"/>
      <c r="G16" s="16"/>
      <c r="H16" s="16"/>
      <c r="I16" s="16"/>
    </row>
    <row r="17" spans="1:10" x14ac:dyDescent="0.25">
      <c r="A17" s="1" t="s">
        <v>2</v>
      </c>
      <c r="B17" s="3" t="s">
        <v>29</v>
      </c>
      <c r="C17" s="56"/>
    </row>
    <row r="19" spans="1:10" x14ac:dyDescent="0.25">
      <c r="B19" s="3" t="s">
        <v>27</v>
      </c>
      <c r="C19" s="56"/>
    </row>
    <row r="20" spans="1:10" x14ac:dyDescent="0.25">
      <c r="B20" s="32" t="s">
        <v>34</v>
      </c>
      <c r="C20" s="56">
        <f>H10/I10</f>
        <v>0.32122370936902483</v>
      </c>
    </row>
    <row r="21" spans="1:10" x14ac:dyDescent="0.25">
      <c r="B21" s="6"/>
      <c r="C21" s="56"/>
      <c r="E21" s="17"/>
      <c r="F21" s="16"/>
      <c r="G21" s="16"/>
      <c r="H21" s="16"/>
      <c r="I21" s="16"/>
    </row>
    <row r="22" spans="1:10" x14ac:dyDescent="0.25">
      <c r="A22" s="1" t="s">
        <v>3</v>
      </c>
      <c r="B22" s="3" t="s">
        <v>25</v>
      </c>
    </row>
    <row r="24" spans="1:10" ht="26.4" x14ac:dyDescent="0.25">
      <c r="B24" s="36" t="s">
        <v>50</v>
      </c>
    </row>
    <row r="26" spans="1:10" ht="52.8" x14ac:dyDescent="0.25">
      <c r="A26" s="4" t="s">
        <v>11</v>
      </c>
      <c r="B26" s="5" t="s">
        <v>23</v>
      </c>
    </row>
    <row r="27" spans="1:10" x14ac:dyDescent="0.25">
      <c r="B27" s="9"/>
      <c r="E27" s="21"/>
      <c r="F27" s="22"/>
      <c r="G27" s="23" t="s">
        <v>21</v>
      </c>
      <c r="H27" s="24"/>
      <c r="I27" s="24"/>
      <c r="J27" s="25"/>
    </row>
    <row r="28" spans="1:10" x14ac:dyDescent="0.25">
      <c r="A28" s="18" t="s">
        <v>0</v>
      </c>
      <c r="B28" s="19" t="s">
        <v>36</v>
      </c>
      <c r="E28" s="26"/>
      <c r="F28" s="8"/>
      <c r="G28" s="7" t="s">
        <v>18</v>
      </c>
      <c r="H28" s="7" t="s">
        <v>19</v>
      </c>
      <c r="I28" s="7" t="s">
        <v>20</v>
      </c>
      <c r="J28" s="27" t="s">
        <v>6</v>
      </c>
    </row>
    <row r="29" spans="1:10" x14ac:dyDescent="0.25">
      <c r="A29" s="18"/>
      <c r="B29" s="19"/>
      <c r="E29" s="28" t="s">
        <v>22</v>
      </c>
      <c r="F29" s="8" t="s">
        <v>18</v>
      </c>
      <c r="G29" s="7">
        <v>78</v>
      </c>
      <c r="H29" s="7">
        <v>23</v>
      </c>
      <c r="I29" s="7">
        <v>13</v>
      </c>
      <c r="J29" s="10">
        <f>G29+H29+I29</f>
        <v>114</v>
      </c>
    </row>
    <row r="30" spans="1:10" x14ac:dyDescent="0.25">
      <c r="B30" s="3" t="s">
        <v>37</v>
      </c>
      <c r="E30" s="26"/>
      <c r="F30" s="8" t="s">
        <v>19</v>
      </c>
      <c r="G30" s="7">
        <v>19</v>
      </c>
      <c r="H30" s="7">
        <v>23</v>
      </c>
      <c r="I30" s="7">
        <v>12</v>
      </c>
      <c r="J30" s="10">
        <f>G30+H30+I30</f>
        <v>54</v>
      </c>
    </row>
    <row r="31" spans="1:10" x14ac:dyDescent="0.25">
      <c r="B31" s="39" t="s">
        <v>38</v>
      </c>
      <c r="C31" s="56">
        <f>114/204 + 108/204 - 78/204</f>
        <v>0.70588235294117663</v>
      </c>
      <c r="E31" s="26"/>
      <c r="F31" s="8" t="s">
        <v>20</v>
      </c>
      <c r="G31" s="7">
        <v>11</v>
      </c>
      <c r="H31" s="7">
        <v>9</v>
      </c>
      <c r="I31" s="7">
        <v>16</v>
      </c>
      <c r="J31" s="10">
        <f>G31+H31+I31</f>
        <v>36</v>
      </c>
    </row>
    <row r="32" spans="1:10" x14ac:dyDescent="0.25">
      <c r="E32" s="29"/>
      <c r="F32" s="30" t="s">
        <v>6</v>
      </c>
      <c r="G32" s="11">
        <f>SUM(G29:G31)</f>
        <v>108</v>
      </c>
      <c r="H32" s="11">
        <f>SUM(H29:H31)</f>
        <v>55</v>
      </c>
      <c r="I32" s="11">
        <f>SUM(I29:I31)</f>
        <v>41</v>
      </c>
      <c r="J32" s="12">
        <f>SUM(J29:J31)</f>
        <v>204</v>
      </c>
    </row>
    <row r="33" spans="1:13" x14ac:dyDescent="0.25">
      <c r="A33" s="18" t="s">
        <v>1</v>
      </c>
      <c r="B33" s="19" t="s">
        <v>15</v>
      </c>
      <c r="E33" s="8"/>
      <c r="F33" s="7"/>
      <c r="G33" s="7"/>
      <c r="H33" s="7"/>
      <c r="I33" s="7"/>
    </row>
    <row r="34" spans="1:13" x14ac:dyDescent="0.25">
      <c r="A34" s="18"/>
      <c r="B34" s="19"/>
      <c r="E34" s="8"/>
      <c r="F34" s="7"/>
      <c r="G34" s="7"/>
      <c r="H34" s="7"/>
      <c r="I34" s="7"/>
    </row>
    <row r="35" spans="1:13" x14ac:dyDescent="0.25">
      <c r="A35" s="18"/>
      <c r="B35" s="3" t="s">
        <v>27</v>
      </c>
    </row>
    <row r="36" spans="1:13" x14ac:dyDescent="0.25">
      <c r="B36" s="39" t="s">
        <v>47</v>
      </c>
      <c r="C36" s="57">
        <f>78/114</f>
        <v>0.68421052631578949</v>
      </c>
      <c r="E36" s="54"/>
    </row>
    <row r="37" spans="1:13" x14ac:dyDescent="0.25">
      <c r="C37" s="57"/>
      <c r="E37" s="54"/>
    </row>
    <row r="38" spans="1:13" ht="26.4" x14ac:dyDescent="0.25">
      <c r="A38" s="18" t="s">
        <v>2</v>
      </c>
      <c r="B38" s="20" t="s">
        <v>16</v>
      </c>
      <c r="E38" s="2"/>
    </row>
    <row r="39" spans="1:13" x14ac:dyDescent="0.25">
      <c r="A39" s="18"/>
      <c r="B39" s="20"/>
      <c r="E39" s="2"/>
    </row>
    <row r="40" spans="1:13" x14ac:dyDescent="0.25">
      <c r="A40" s="18"/>
      <c r="B40" s="3" t="s">
        <v>27</v>
      </c>
    </row>
    <row r="41" spans="1:13" x14ac:dyDescent="0.25">
      <c r="B41" s="39" t="s">
        <v>48</v>
      </c>
      <c r="C41" s="57">
        <f>19/54</f>
        <v>0.35185185185185186</v>
      </c>
      <c r="E41" s="38"/>
    </row>
    <row r="42" spans="1:13" x14ac:dyDescent="0.25">
      <c r="B42" s="39" t="s">
        <v>49</v>
      </c>
      <c r="C42" s="57">
        <f>11/36</f>
        <v>0.30555555555555558</v>
      </c>
      <c r="E42" s="53"/>
    </row>
    <row r="43" spans="1:13" x14ac:dyDescent="0.25">
      <c r="B43" s="39"/>
    </row>
    <row r="44" spans="1:13" x14ac:dyDescent="0.25">
      <c r="A44" s="18" t="s">
        <v>3</v>
      </c>
      <c r="B44" s="19" t="s">
        <v>17</v>
      </c>
    </row>
    <row r="46" spans="1:13" x14ac:dyDescent="0.25">
      <c r="B46" s="36" t="s">
        <v>35</v>
      </c>
    </row>
    <row r="48" spans="1:13" ht="52.8" x14ac:dyDescent="0.25">
      <c r="A48" s="4" t="s">
        <v>12</v>
      </c>
      <c r="B48" s="5" t="s">
        <v>24</v>
      </c>
      <c r="M48" s="35"/>
    </row>
    <row r="49" spans="2:12" x14ac:dyDescent="0.25">
      <c r="D49" s="48" t="s">
        <v>44</v>
      </c>
      <c r="E49" s="50">
        <v>0.3</v>
      </c>
      <c r="F49" s="21"/>
      <c r="G49" s="31" t="s">
        <v>43</v>
      </c>
      <c r="H49" s="35">
        <v>0.5</v>
      </c>
      <c r="I49" s="41" t="s">
        <v>39</v>
      </c>
      <c r="J49" s="43">
        <f>$E$49*H49</f>
        <v>0.15</v>
      </c>
    </row>
    <row r="50" spans="2:12" x14ac:dyDescent="0.25">
      <c r="B50" s="37" t="s">
        <v>45</v>
      </c>
      <c r="D50" s="49"/>
      <c r="E50" s="51"/>
      <c r="F50" s="44"/>
      <c r="G50" s="31" t="s">
        <v>41</v>
      </c>
      <c r="H50" s="35">
        <f>1-H49</f>
        <v>0.5</v>
      </c>
      <c r="I50" s="41" t="s">
        <v>39</v>
      </c>
      <c r="J50" s="43">
        <f>$E$49*H50</f>
        <v>0.15</v>
      </c>
      <c r="L50" s="35"/>
    </row>
    <row r="51" spans="2:12" x14ac:dyDescent="0.25">
      <c r="D51" s="1"/>
      <c r="E51" s="35"/>
      <c r="G51" s="31"/>
      <c r="H51" s="42"/>
      <c r="I51" s="41"/>
      <c r="J51" s="40"/>
      <c r="L51" s="35"/>
    </row>
    <row r="52" spans="2:12" x14ac:dyDescent="0.25">
      <c r="D52" s="1"/>
      <c r="E52" s="35"/>
      <c r="F52" s="21"/>
      <c r="G52" s="31" t="s">
        <v>43</v>
      </c>
      <c r="H52" s="35">
        <v>0.25</v>
      </c>
      <c r="I52" s="41" t="s">
        <v>39</v>
      </c>
      <c r="J52" s="43">
        <f>$E$53*H52</f>
        <v>0.17499999999999999</v>
      </c>
    </row>
    <row r="53" spans="2:12" x14ac:dyDescent="0.25">
      <c r="D53" s="1" t="s">
        <v>42</v>
      </c>
      <c r="E53" s="46">
        <f>1-0.3</f>
        <v>0.7</v>
      </c>
      <c r="F53" s="45"/>
      <c r="G53" s="31" t="s">
        <v>41</v>
      </c>
      <c r="H53" s="35">
        <v>0.25</v>
      </c>
      <c r="I53" s="41" t="s">
        <v>39</v>
      </c>
      <c r="J53" s="43">
        <f>$E$53*H53</f>
        <v>0.17499999999999999</v>
      </c>
      <c r="L53" s="35"/>
    </row>
    <row r="54" spans="2:12" x14ac:dyDescent="0.25">
      <c r="D54" s="1"/>
      <c r="E54" s="35"/>
      <c r="F54" s="44"/>
      <c r="G54" s="31" t="s">
        <v>40</v>
      </c>
      <c r="H54" s="35">
        <f>1-H52-H53</f>
        <v>0.5</v>
      </c>
      <c r="I54" s="41" t="s">
        <v>39</v>
      </c>
      <c r="J54" s="43">
        <f>$E$53*H54</f>
        <v>0.35</v>
      </c>
    </row>
    <row r="55" spans="2:12" x14ac:dyDescent="0.25">
      <c r="D55" s="1"/>
      <c r="E55" s="35"/>
      <c r="F55" s="34"/>
      <c r="G55" s="31"/>
      <c r="H55" s="42"/>
      <c r="I55" s="41"/>
      <c r="J55" s="40"/>
      <c r="L55" s="35"/>
    </row>
    <row r="56" spans="2:12" x14ac:dyDescent="0.25">
      <c r="I56" s="2" t="s">
        <v>46</v>
      </c>
      <c r="J56" s="47">
        <f>J50/(J50+J53)</f>
        <v>0.46153846153846156</v>
      </c>
      <c r="L56" s="35"/>
    </row>
    <row r="57" spans="2:12" x14ac:dyDescent="0.25">
      <c r="B57" s="52"/>
      <c r="D57" s="52"/>
      <c r="L57" s="35"/>
    </row>
    <row r="58" spans="2:12" x14ac:dyDescent="0.25">
      <c r="B58" s="52"/>
      <c r="C58" s="58"/>
      <c r="D58" s="52"/>
      <c r="E58" s="52"/>
      <c r="F58" s="52"/>
    </row>
    <row r="59" spans="2:12" x14ac:dyDescent="0.25">
      <c r="B59" s="52"/>
      <c r="C59" s="58"/>
      <c r="D59" s="52"/>
      <c r="E59" s="52"/>
      <c r="F59" s="52"/>
      <c r="G59" s="52"/>
    </row>
  </sheetData>
  <mergeCells count="2">
    <mergeCell ref="D49:D50"/>
    <mergeCell ref="E49:E50"/>
  </mergeCells>
  <pageMargins left="0.7" right="0.7" top="0.5" bottom="0.5" header="0" footer="0"/>
  <pageSetup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Week 2 HW</vt:lpstr>
      <vt:lpstr>'Week 2 HW'!Print_Area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Randi Skrelja</dc:creator>
  <cp:lastModifiedBy>Randi Skrelja</cp:lastModifiedBy>
  <dcterms:created xsi:type="dcterms:W3CDTF">2015-07-07T23:41:58Z</dcterms:created>
  <dcterms:modified xsi:type="dcterms:W3CDTF">2015-07-10T14:58:35Z</dcterms:modified>
</cp:coreProperties>
</file>