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estimationsMergesort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G4" i="1"/>
  <c r="G5" i="1" s="1"/>
  <c r="H3" i="1"/>
  <c r="G3" i="1"/>
  <c r="H2" i="1"/>
  <c r="H5" i="1" l="1"/>
  <c r="G6" i="1"/>
  <c r="H4" i="1"/>
  <c r="G7" i="1" l="1"/>
  <c r="H6" i="1"/>
  <c r="H7" i="1" l="1"/>
  <c r="G8" i="1"/>
  <c r="G9" i="1" l="1"/>
  <c r="H8" i="1"/>
  <c r="H9" i="1" l="1"/>
  <c r="G10" i="1"/>
  <c r="H10" i="1" l="1"/>
  <c r="E18" i="1" l="1"/>
  <c r="E15" i="1"/>
</calcChain>
</file>

<file path=xl/sharedStrings.xml><?xml version="1.0" encoding="utf-8"?>
<sst xmlns="http://schemas.openxmlformats.org/spreadsheetml/2006/main" count="17" uniqueCount="17">
  <si>
    <t>program</t>
  </si>
  <si>
    <t>measured</t>
  </si>
  <si>
    <t>estimated</t>
  </si>
  <si>
    <t>error</t>
  </si>
  <si>
    <t>perc</t>
  </si>
  <si>
    <t xml:space="preserve">merges_linux64_4194304 </t>
  </si>
  <si>
    <t xml:space="preserve">merges_linux_4194304 </t>
  </si>
  <si>
    <t xml:space="preserve">merges_win_4194304 </t>
  </si>
  <si>
    <t xml:space="preserve">merges_linux64_16777216 </t>
  </si>
  <si>
    <t xml:space="preserve">merges_linux_16777216 </t>
  </si>
  <si>
    <t xml:space="preserve">merges_win_16777216 </t>
  </si>
  <si>
    <t xml:space="preserve">merges_linux64_67108864 </t>
  </si>
  <si>
    <t xml:space="preserve">merges_linux_67108864 </t>
  </si>
  <si>
    <t xml:space="preserve">merges_win_67108864 </t>
  </si>
  <si>
    <t xml:space="preserve">merges_linux64_268435456 </t>
  </si>
  <si>
    <t xml:space="preserve">merges_linux_268435456 </t>
  </si>
  <si>
    <t xml:space="preserve">merges_win_268435456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</si>
</sst>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Percentiles of mergesort completion time estimations error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cases</c:v>
          </c:tx>
          <c:invertIfNegative val="0"/>
          <c:cat>
            <c:numRef>
              <c:f>estimationsMergesort!$G$2:$G$10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estimationsMergesort!$H$2:$H$10</c:f>
              <c:numCache>
                <c:formatCode>General</c:formatCode>
                <c:ptCount val="9"/>
                <c:pt idx="0">
                  <c:v>0</c:v>
                </c:pt>
                <c:pt idx="1">
                  <c:v>9.7713357696081006E-17</c:v>
                </c:pt>
                <c:pt idx="2">
                  <c:v>4.4743295140019942E-2</c:v>
                </c:pt>
                <c:pt idx="3">
                  <c:v>8.6486297613345878E-2</c:v>
                </c:pt>
                <c:pt idx="4">
                  <c:v>0.1358113797147793</c:v>
                </c:pt>
                <c:pt idx="5">
                  <c:v>0.28720165394318037</c:v>
                </c:pt>
                <c:pt idx="6">
                  <c:v>0.44928809784923829</c:v>
                </c:pt>
                <c:pt idx="7">
                  <c:v>1.3953751112427297</c:v>
                </c:pt>
                <c:pt idx="8">
                  <c:v>1.57631896924517</c:v>
                </c:pt>
              </c:numCache>
            </c:numRef>
          </c:val>
        </c:ser>
        <c:ser>
          <c:idx val="1"/>
          <c:order val="1"/>
          <c:tx>
            <c:v>without first case</c:v>
          </c:tx>
          <c:invertIfNegative val="0"/>
          <c:cat>
            <c:numRef>
              <c:f>estimationsMergesort!$G$2:$G$10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estimationsMergesort!$I$2:$I$10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1.849333901432678E-16</c:v>
                </c:pt>
                <c:pt idx="3">
                  <c:v>4.97147723777999E-2</c:v>
                </c:pt>
                <c:pt idx="4">
                  <c:v>8.4663178614046194E-2</c:v>
                </c:pt>
                <c:pt idx="5">
                  <c:v>9.3778773610544597E-2</c:v>
                </c:pt>
                <c:pt idx="6">
                  <c:v>0.17784398581901401</c:v>
                </c:pt>
                <c:pt idx="7">
                  <c:v>0.3145410709742219</c:v>
                </c:pt>
                <c:pt idx="8">
                  <c:v>0.35530222254222399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320"/>
        <c:axId val="227530368"/>
      </c:barChart>
      <c:catAx>
        <c:axId val="500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530368"/>
        <c:crosses val="autoZero"/>
        <c:auto val="1"/>
        <c:lblAlgn val="ctr"/>
        <c:lblOffset val="100"/>
        <c:noMultiLvlLbl val="0"/>
      </c:catAx>
      <c:valAx>
        <c:axId val="22753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500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138111</xdr:rowOff>
    </xdr:from>
    <xdr:to>
      <xdr:col>20</xdr:col>
      <xdr:colOff>19050</xdr:colOff>
      <xdr:row>20</xdr:row>
      <xdr:rowOff>142874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F1" workbookViewId="0">
      <selection activeCell="H2" sqref="H2:I10"/>
    </sheetView>
  </sheetViews>
  <sheetFormatPr defaultRowHeight="15" x14ac:dyDescent="0.25"/>
  <cols>
    <col min="5" max="5" width="1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5</v>
      </c>
      <c r="B2">
        <v>1.25608997344971</v>
      </c>
      <c r="C2">
        <v>3.1976236163278098</v>
      </c>
      <c r="D2">
        <v>1.9415336428781</v>
      </c>
      <c r="E2">
        <v>1.5456963146882701</v>
      </c>
      <c r="G2">
        <v>0.1</v>
      </c>
      <c r="H2">
        <f>_xlfn.PERCENTILE.EXC($E$2:$E$13,$G2)</f>
        <v>0</v>
      </c>
      <c r="I2">
        <f>_xlfn.PERCENTILE.EXC($E$5:$E$13,$G2)</f>
        <v>0</v>
      </c>
    </row>
    <row r="3" spans="1:9" x14ac:dyDescent="0.25">
      <c r="A3" t="s">
        <v>6</v>
      </c>
      <c r="B3">
        <v>1.2622928738594099</v>
      </c>
      <c r="C3">
        <v>3.2686354007923502</v>
      </c>
      <c r="D3">
        <v>2.00634252693294</v>
      </c>
      <c r="E3">
        <v>1.5894429640552701</v>
      </c>
      <c r="G3">
        <f>G2+0.1</f>
        <v>0.2</v>
      </c>
      <c r="H3">
        <f>_xlfn.PERCENTILE.EXC($E$2:$E$13,$G3)</f>
        <v>9.7713357696081006E-17</v>
      </c>
      <c r="I3">
        <f t="shared" ref="I3:I10" si="0">_xlfn.PERCENTILE.EXC($E$5:$E$13,$G3)</f>
        <v>0</v>
      </c>
    </row>
    <row r="4" spans="1:9" x14ac:dyDescent="0.25">
      <c r="A4" t="s">
        <v>7</v>
      </c>
      <c r="B4">
        <v>1.3036745786666899</v>
      </c>
      <c r="C4">
        <v>2.9921430178536799</v>
      </c>
      <c r="D4">
        <v>1.68846843918699</v>
      </c>
      <c r="E4">
        <v>1.2951609756123701</v>
      </c>
      <c r="G4">
        <f t="shared" ref="G4:G11" si="1">G3+0.1</f>
        <v>0.30000000000000004</v>
      </c>
      <c r="H4">
        <f t="shared" ref="H4:H11" si="2">_xlfn.PERCENTILE.EXC($E$2:$E$13,$G4)</f>
        <v>4.4743295140019942E-2</v>
      </c>
      <c r="I4">
        <f t="shared" si="0"/>
        <v>1.849333901432678E-16</v>
      </c>
    </row>
    <row r="5" spans="1:9" x14ac:dyDescent="0.25">
      <c r="A5" t="s">
        <v>8</v>
      </c>
      <c r="B5">
        <v>5.4537789344787599</v>
      </c>
      <c r="C5">
        <v>5.4537789344787599</v>
      </c>
      <c r="D5" s="1">
        <v>8.8817841970012504E-16</v>
      </c>
      <c r="E5" s="1">
        <v>1.6285559616013499E-16</v>
      </c>
      <c r="G5">
        <f t="shared" si="1"/>
        <v>0.4</v>
      </c>
      <c r="H5">
        <f t="shared" si="2"/>
        <v>8.6486297613345878E-2</v>
      </c>
      <c r="I5">
        <f t="shared" si="0"/>
        <v>4.97147723777999E-2</v>
      </c>
    </row>
    <row r="6" spans="1:9" x14ac:dyDescent="0.25">
      <c r="A6" t="s">
        <v>9</v>
      </c>
      <c r="B6">
        <v>5.4790086746215803</v>
      </c>
      <c r="C6">
        <v>5.7513963437363804</v>
      </c>
      <c r="D6">
        <v>0.272387669114803</v>
      </c>
      <c r="E6">
        <v>4.97147723777999E-2</v>
      </c>
      <c r="G6">
        <f t="shared" si="1"/>
        <v>0.5</v>
      </c>
      <c r="H6">
        <f t="shared" si="2"/>
        <v>0.1358113797147793</v>
      </c>
      <c r="I6">
        <f t="shared" si="0"/>
        <v>8.4663178614046194E-2</v>
      </c>
    </row>
    <row r="7" spans="1:9" x14ac:dyDescent="0.25">
      <c r="A7" t="s">
        <v>10</v>
      </c>
      <c r="B7">
        <v>5.41350965499878</v>
      </c>
      <c r="C7">
        <v>4.4507495206840799</v>
      </c>
      <c r="D7">
        <v>0.96276013431469698</v>
      </c>
      <c r="E7">
        <v>0.17784398581901401</v>
      </c>
      <c r="G7">
        <f t="shared" si="1"/>
        <v>0.6</v>
      </c>
      <c r="H7">
        <f t="shared" si="2"/>
        <v>0.28720165394318037</v>
      </c>
      <c r="I7">
        <f t="shared" si="0"/>
        <v>9.3778773610544597E-2</v>
      </c>
    </row>
    <row r="8" spans="1:9" x14ac:dyDescent="0.25">
      <c r="A8" t="s">
        <v>11</v>
      </c>
      <c r="B8">
        <v>23.598530006408701</v>
      </c>
      <c r="C8">
        <v>23.598530006408701</v>
      </c>
      <c r="D8">
        <v>0</v>
      </c>
      <c r="E8">
        <v>0</v>
      </c>
      <c r="G8">
        <f t="shared" si="1"/>
        <v>0.7</v>
      </c>
      <c r="H8">
        <f t="shared" si="2"/>
        <v>0.44928809784923829</v>
      </c>
      <c r="I8">
        <f t="shared" si="0"/>
        <v>0.17784398581901401</v>
      </c>
    </row>
    <row r="9" spans="1:9" x14ac:dyDescent="0.25">
      <c r="A9" t="s">
        <v>12</v>
      </c>
      <c r="B9">
        <v>23.687442398071301</v>
      </c>
      <c r="C9">
        <v>25.908821696132801</v>
      </c>
      <c r="D9">
        <v>2.2213792980615401</v>
      </c>
      <c r="E9">
        <v>9.3778773610544597E-2</v>
      </c>
      <c r="G9">
        <f t="shared" si="1"/>
        <v>0.79999999999999993</v>
      </c>
      <c r="H9">
        <f t="shared" si="2"/>
        <v>1.3953751112427297</v>
      </c>
      <c r="I9">
        <f t="shared" si="0"/>
        <v>0.3145410709742219</v>
      </c>
    </row>
    <row r="10" spans="1:9" x14ac:dyDescent="0.25">
      <c r="A10" t="s">
        <v>13</v>
      </c>
      <c r="B10">
        <v>22.580491638183599</v>
      </c>
      <c r="C10">
        <v>15.477999615184901</v>
      </c>
      <c r="D10">
        <v>7.1024920229987396</v>
      </c>
      <c r="E10">
        <v>0.31454107097422201</v>
      </c>
      <c r="G10">
        <f t="shared" si="1"/>
        <v>0.89999999999999991</v>
      </c>
      <c r="H10">
        <f t="shared" si="2"/>
        <v>1.57631896924517</v>
      </c>
      <c r="I10">
        <f t="shared" si="0"/>
        <v>0.35530222254222399</v>
      </c>
    </row>
    <row r="11" spans="1:9" x14ac:dyDescent="0.25">
      <c r="A11" t="s">
        <v>14</v>
      </c>
      <c r="B11">
        <v>101.634739685059</v>
      </c>
      <c r="C11">
        <v>93.030019565710404</v>
      </c>
      <c r="D11">
        <v>8.6047201193481992</v>
      </c>
      <c r="E11">
        <v>8.4663178614046194E-2</v>
      </c>
    </row>
    <row r="12" spans="1:9" x14ac:dyDescent="0.25">
      <c r="A12" t="s">
        <v>15</v>
      </c>
      <c r="B12">
        <v>102.137641143799</v>
      </c>
      <c r="C12">
        <v>102.137641143799</v>
      </c>
      <c r="D12">
        <v>0</v>
      </c>
      <c r="E12">
        <v>0</v>
      </c>
    </row>
    <row r="13" spans="1:9" x14ac:dyDescent="0.25">
      <c r="A13" t="s">
        <v>16</v>
      </c>
      <c r="B13">
        <v>94.644813537597699</v>
      </c>
      <c r="C13">
        <v>61.017300935594903</v>
      </c>
      <c r="D13">
        <v>33.627512602002803</v>
      </c>
      <c r="E13">
        <v>0.35530222254222399</v>
      </c>
    </row>
    <row r="15" spans="1:9" x14ac:dyDescent="0.25">
      <c r="E15">
        <f>AVERAGE(E2:E13)</f>
        <v>0.45884535485781336</v>
      </c>
    </row>
    <row r="18" spans="5:5" x14ac:dyDescent="0.25">
      <c r="E18" s="1">
        <f>AVERAGE(E5:E13)</f>
        <v>0.11953822265976122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estimationsMergesort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2012-12-16T22:53:43Z</dcterms:created>
  <dcterms:modified xsi:type="dcterms:W3CDTF">2012-12-16T23:07:18Z</dcterms:modified>
</cp:coreProperties>
</file>