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INF221\termpaper01\"/>
    </mc:Choice>
  </mc:AlternateContent>
  <xr:revisionPtr revIDLastSave="0" documentId="13_ncr:1_{9DA01F40-E30A-4693-9429-C206DF54252D}" xr6:coauthVersionLast="41" xr6:coauthVersionMax="41" xr10:uidLastSave="{00000000-0000-0000-0000-000000000000}"/>
  <bookViews>
    <workbookView xWindow="-120" yWindow="-120" windowWidth="20730" windowHeight="11160" xr2:uid="{6AC5C30D-9F77-45DB-AE45-BAF67F925BD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" l="1"/>
  <c r="F11" i="1"/>
  <c r="G11" i="1"/>
  <c r="H11" i="1"/>
  <c r="D11" i="1"/>
  <c r="D4" i="1"/>
  <c r="D5" i="1"/>
  <c r="D6" i="1"/>
  <c r="D7" i="1"/>
  <c r="D8" i="1"/>
  <c r="D9" i="1"/>
  <c r="D10" i="1"/>
  <c r="D3" i="1"/>
  <c r="G13" i="1"/>
  <c r="G14" i="1"/>
  <c r="G15" i="1"/>
  <c r="G16" i="1"/>
  <c r="G17" i="1"/>
  <c r="G18" i="1"/>
  <c r="G19" i="1"/>
  <c r="G20" i="1"/>
  <c r="G12" i="1"/>
  <c r="F13" i="1"/>
  <c r="F14" i="1"/>
  <c r="F15" i="1"/>
  <c r="F16" i="1"/>
  <c r="F17" i="1"/>
  <c r="F18" i="1"/>
  <c r="F19" i="1"/>
  <c r="F20" i="1"/>
  <c r="F12" i="1"/>
  <c r="D14" i="1"/>
  <c r="D15" i="1"/>
  <c r="D16" i="1"/>
  <c r="D17" i="1"/>
  <c r="D18" i="1"/>
  <c r="D19" i="1"/>
  <c r="D20" i="1"/>
  <c r="D13" i="1"/>
  <c r="O4" i="1"/>
  <c r="O5" i="1"/>
  <c r="O6" i="1"/>
  <c r="O7" i="1"/>
  <c r="O8" i="1"/>
  <c r="O9" i="1"/>
  <c r="O10" i="1"/>
  <c r="O3" i="1"/>
  <c r="D4" i="2" l="1"/>
  <c r="D5" i="2"/>
  <c r="D6" i="2"/>
  <c r="D7" i="2"/>
  <c r="D8" i="2"/>
  <c r="D9" i="2"/>
  <c r="D10" i="2"/>
  <c r="E11" i="2" s="1"/>
  <c r="D11" i="2"/>
  <c r="D12" i="2"/>
  <c r="E13" i="2" s="1"/>
  <c r="D13" i="2"/>
  <c r="D14" i="2"/>
  <c r="E14" i="2" s="1"/>
  <c r="D15" i="2"/>
  <c r="D16" i="2"/>
  <c r="E16" i="2" s="1"/>
  <c r="D17" i="2"/>
  <c r="D18" i="2"/>
  <c r="D19" i="2"/>
  <c r="D20" i="2"/>
  <c r="E20" i="2" s="1"/>
  <c r="D21" i="2"/>
  <c r="D22" i="2"/>
  <c r="H15" i="1"/>
  <c r="H17" i="1"/>
  <c r="H19" i="1"/>
  <c r="H13" i="1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F14" i="2"/>
  <c r="F15" i="2"/>
  <c r="F16" i="2"/>
  <c r="F17" i="2"/>
  <c r="F18" i="2"/>
  <c r="F19" i="2"/>
  <c r="F20" i="2"/>
  <c r="F21" i="2"/>
  <c r="F22" i="2"/>
  <c r="F10" i="2"/>
  <c r="F11" i="2"/>
  <c r="F12" i="2"/>
  <c r="F13" i="2"/>
  <c r="E18" i="2"/>
  <c r="E22" i="2"/>
  <c r="E15" i="2"/>
  <c r="E19" i="2"/>
  <c r="E10" i="2"/>
  <c r="E12" i="2"/>
  <c r="E4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3" i="2"/>
  <c r="B4" i="2"/>
  <c r="B5" i="2"/>
  <c r="B6" i="2"/>
  <c r="B7" i="2"/>
  <c r="C7" i="2" s="1"/>
  <c r="B8" i="2"/>
  <c r="B9" i="2"/>
  <c r="C9" i="2" s="1"/>
  <c r="B2" i="2"/>
  <c r="A14" i="2"/>
  <c r="A15" i="2" s="1"/>
  <c r="A16" i="2" s="1"/>
  <c r="A17" i="2" s="1"/>
  <c r="A18" i="2" s="1"/>
  <c r="A19" i="2" s="1"/>
  <c r="A20" i="2" s="1"/>
  <c r="A21" i="2" s="1"/>
  <c r="A22" i="2" s="1"/>
  <c r="A12" i="2"/>
  <c r="A13" i="2" s="1"/>
  <c r="A11" i="2"/>
  <c r="A10" i="2"/>
  <c r="A6" i="2"/>
  <c r="A7" i="2"/>
  <c r="A8" i="2" s="1"/>
  <c r="F3" i="2"/>
  <c r="F4" i="2"/>
  <c r="G4" i="2" s="1"/>
  <c r="F5" i="2"/>
  <c r="F6" i="2"/>
  <c r="G6" i="2" s="1"/>
  <c r="F2" i="2"/>
  <c r="E6" i="2"/>
  <c r="C6" i="2"/>
  <c r="C8" i="2"/>
  <c r="C3" i="2"/>
  <c r="C4" i="2"/>
  <c r="C5" i="2"/>
  <c r="C2" i="2"/>
  <c r="D3" i="2"/>
  <c r="E5" i="2"/>
  <c r="D2" i="2"/>
  <c r="H14" i="1"/>
  <c r="H16" i="1"/>
  <c r="H18" i="1"/>
  <c r="H20" i="1"/>
  <c r="E20" i="1"/>
  <c r="E19" i="1"/>
  <c r="E18" i="1"/>
  <c r="E17" i="1"/>
  <c r="E16" i="1"/>
  <c r="E15" i="1"/>
  <c r="E14" i="1"/>
  <c r="E13" i="1"/>
  <c r="H12" i="1"/>
  <c r="E12" i="1"/>
  <c r="H2" i="1"/>
  <c r="H3" i="1"/>
  <c r="H4" i="1"/>
  <c r="H5" i="1"/>
  <c r="H6" i="1"/>
  <c r="H7" i="1"/>
  <c r="H8" i="1"/>
  <c r="H9" i="1"/>
  <c r="H10" i="1"/>
  <c r="H1" i="1"/>
  <c r="G2" i="1"/>
  <c r="G3" i="1"/>
  <c r="G4" i="1"/>
  <c r="G5" i="1"/>
  <c r="G6" i="1"/>
  <c r="G7" i="1"/>
  <c r="G8" i="1"/>
  <c r="G9" i="1"/>
  <c r="G10" i="1"/>
  <c r="G1" i="1"/>
  <c r="F1" i="1"/>
  <c r="F2" i="1"/>
  <c r="F3" i="1"/>
  <c r="F4" i="1"/>
  <c r="F5" i="1"/>
  <c r="F6" i="1"/>
  <c r="F7" i="1"/>
  <c r="F8" i="1"/>
  <c r="F9" i="1"/>
  <c r="F10" i="1"/>
  <c r="E2" i="1"/>
  <c r="E3" i="1"/>
  <c r="E4" i="1"/>
  <c r="E5" i="1"/>
  <c r="E6" i="1"/>
  <c r="E7" i="1"/>
  <c r="E8" i="1"/>
  <c r="E9" i="1"/>
  <c r="E10" i="1"/>
  <c r="E1" i="1"/>
  <c r="D21" i="1" l="1"/>
  <c r="H21" i="1" s="1"/>
  <c r="E21" i="2"/>
  <c r="E17" i="2"/>
  <c r="A9" i="2"/>
  <c r="F8" i="2"/>
  <c r="E3" i="2"/>
  <c r="E7" i="2"/>
  <c r="F7" i="2"/>
  <c r="G7" i="2" s="1"/>
  <c r="G5" i="2"/>
  <c r="G3" i="2"/>
  <c r="E8" i="2"/>
  <c r="G8" i="2" l="1"/>
  <c r="F9" i="2"/>
  <c r="G9" i="2" s="1"/>
  <c r="E9" i="2"/>
</calcChain>
</file>

<file path=xl/sharedStrings.xml><?xml version="1.0" encoding="utf-8"?>
<sst xmlns="http://schemas.openxmlformats.org/spreadsheetml/2006/main" count="60" uniqueCount="23">
  <si>
    <t>Sort Type</t>
  </si>
  <si>
    <t>heap sort</t>
  </si>
  <si>
    <t>numpy sort</t>
  </si>
  <si>
    <t>size</t>
  </si>
  <si>
    <t>n</t>
  </si>
  <si>
    <t>n^2</t>
  </si>
  <si>
    <t>n  * log (n)</t>
  </si>
  <si>
    <t>factor</t>
  </si>
  <si>
    <t>n*root(n)</t>
  </si>
  <si>
    <t>List_length</t>
  </si>
  <si>
    <t>Single_runtime</t>
  </si>
  <si>
    <t>-</t>
  </si>
  <si>
    <t>2.153</t>
  </si>
  <si>
    <t>2.139</t>
  </si>
  <si>
    <t>2.160</t>
  </si>
  <si>
    <t>2.170</t>
  </si>
  <si>
    <t>2.164</t>
  </si>
  <si>
    <t>2.151</t>
  </si>
  <si>
    <t>2.137</t>
  </si>
  <si>
    <t>2.134</t>
  </si>
  <si>
    <t>numpy_sort</t>
  </si>
  <si>
    <t>random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</si>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</sst>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1" fillId="0" borderId="0" xfId="0" applyFont="1"/>
    <xf numFmtId="0" fontId="1" fillId="0" borderId="1" xfId="0" applyFont="1" applyBorder="1"/>
    <xf numFmtId="164" fontId="1" fillId="0" borderId="1" xfId="0" applyNumberFormat="1" applyFont="1" applyBorder="1"/>
    <xf numFmtId="0" fontId="0" fillId="0" borderId="1" xfId="0" applyBorder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24F5C-2BAE-45A0-BDE8-6A06AEF98B39}">
  <dimension ref="A1:O31"/>
  <sheetViews>
    <sheetView tabSelected="1" zoomScale="90" zoomScaleNormal="90" workbookViewId="0">
      <selection activeCell="G8" sqref="G8"/>
    </sheetView>
  </sheetViews>
  <sheetFormatPr defaultRowHeight="15" x14ac:dyDescent="0.25"/>
  <cols>
    <col min="1" max="1" width="11.5703125" bestFit="1" customWidth="1"/>
    <col min="2" max="2" width="10.7109375" bestFit="1" customWidth="1"/>
    <col min="3" max="3" width="14.7109375" bestFit="1" customWidth="1"/>
    <col min="4" max="4" width="14.28515625" style="1" bestFit="1" customWidth="1"/>
    <col min="5" max="5" width="12.140625" bestFit="1" customWidth="1"/>
    <col min="6" max="6" width="13.140625" bestFit="1" customWidth="1"/>
    <col min="7" max="7" width="17" bestFit="1" customWidth="1"/>
    <col min="8" max="8" width="17" style="2" bestFit="1" customWidth="1"/>
    <col min="12" max="12" width="9.140625" style="7"/>
  </cols>
  <sheetData>
    <row r="1" spans="1:15" x14ac:dyDescent="0.25">
      <c r="A1" t="s">
        <v>0</v>
      </c>
      <c r="B1" s="4" t="s">
        <v>9</v>
      </c>
      <c r="C1" s="4" t="s">
        <v>10</v>
      </c>
      <c r="D1" s="5" t="s">
        <v>7</v>
      </c>
      <c r="E1" t="str">
        <f>A1&amp;" &amp; "</f>
        <v xml:space="preserve">Sort Type &amp; </v>
      </c>
      <c r="F1" t="str">
        <f>B1&amp;" &amp; "</f>
        <v xml:space="preserve">List_length &amp; </v>
      </c>
      <c r="G1" t="str">
        <f>C1&amp;" &amp; "</f>
        <v xml:space="preserve">Single_runtime &amp; </v>
      </c>
      <c r="H1" s="2" t="str">
        <f>D1&amp;" \\ "</f>
        <v xml:space="preserve">factor \\ </v>
      </c>
    </row>
    <row r="2" spans="1:15" x14ac:dyDescent="0.25">
      <c r="A2" t="s">
        <v>1</v>
      </c>
      <c r="B2" s="6">
        <v>40960</v>
      </c>
      <c r="C2">
        <v>0.44378699999999999</v>
      </c>
      <c r="D2" s="7" t="s">
        <v>11</v>
      </c>
      <c r="E2" t="str">
        <f t="shared" ref="E2:E10" si="0">A2&amp;" &amp; "</f>
        <v xml:space="preserve">heap sort &amp; </v>
      </c>
      <c r="F2" t="str">
        <f t="shared" ref="F2:F10" si="1">B2&amp;" &amp; "</f>
        <v xml:space="preserve">40960 &amp; </v>
      </c>
      <c r="G2" t="str">
        <f t="shared" ref="G2:G10" si="2">C2&amp;" &amp; "</f>
        <v xml:space="preserve">0.443787 &amp; </v>
      </c>
      <c r="H2" s="2" t="str">
        <f t="shared" ref="H2:H11" si="3">D2&amp;" \\ "</f>
        <v xml:space="preserve">- \\ </v>
      </c>
      <c r="K2">
        <v>0.44378699999999999</v>
      </c>
      <c r="L2" s="7" t="s">
        <v>11</v>
      </c>
      <c r="N2">
        <v>0.44378699999999999</v>
      </c>
      <c r="O2" t="s">
        <v>11</v>
      </c>
    </row>
    <row r="3" spans="1:15" x14ac:dyDescent="0.25">
      <c r="A3" t="s">
        <v>1</v>
      </c>
      <c r="B3" s="6">
        <v>81920</v>
      </c>
      <c r="C3">
        <v>0.95557700000000001</v>
      </c>
      <c r="D3" s="1">
        <f>C3/C2</f>
        <v>2.15323342053733</v>
      </c>
      <c r="E3" t="str">
        <f t="shared" si="0"/>
        <v xml:space="preserve">heap sort &amp; </v>
      </c>
      <c r="F3" t="str">
        <f t="shared" si="1"/>
        <v xml:space="preserve">81920 &amp; </v>
      </c>
      <c r="G3" t="str">
        <f t="shared" si="2"/>
        <v xml:space="preserve">0.955577 &amp; </v>
      </c>
      <c r="H3" s="2" t="str">
        <f t="shared" si="3"/>
        <v xml:space="preserve">2.15323342053733 \\ </v>
      </c>
      <c r="K3">
        <v>0.95557700000000001</v>
      </c>
      <c r="L3" s="7" t="s">
        <v>12</v>
      </c>
      <c r="N3">
        <v>0.95557700000000001</v>
      </c>
      <c r="O3" t="str">
        <f>LEFT(L3,5)</f>
        <v>2.153</v>
      </c>
    </row>
    <row r="4" spans="1:15" x14ac:dyDescent="0.25">
      <c r="A4" t="s">
        <v>1</v>
      </c>
      <c r="B4" s="6">
        <v>163840</v>
      </c>
      <c r="C4">
        <v>2.0444990000000001</v>
      </c>
      <c r="D4" s="1">
        <f t="shared" ref="D4:D10" si="4">C4/C3</f>
        <v>2.1395439613971456</v>
      </c>
      <c r="E4" t="str">
        <f t="shared" si="0"/>
        <v xml:space="preserve">heap sort &amp; </v>
      </c>
      <c r="F4" t="str">
        <f t="shared" si="1"/>
        <v xml:space="preserve">163840 &amp; </v>
      </c>
      <c r="G4" t="str">
        <f t="shared" si="2"/>
        <v xml:space="preserve">2.044499 &amp; </v>
      </c>
      <c r="H4" s="2" t="str">
        <f t="shared" si="3"/>
        <v xml:space="preserve">2.13954396139715 \\ </v>
      </c>
      <c r="K4">
        <v>2.0444990000000001</v>
      </c>
      <c r="L4" s="7" t="s">
        <v>13</v>
      </c>
      <c r="N4">
        <v>2.0444990000000001</v>
      </c>
      <c r="O4" t="str">
        <f t="shared" ref="O4:O10" si="5">LEFT(L4,5)</f>
        <v>2.139</v>
      </c>
    </row>
    <row r="5" spans="1:15" x14ac:dyDescent="0.25">
      <c r="A5" t="s">
        <v>1</v>
      </c>
      <c r="B5" s="6">
        <v>327680</v>
      </c>
      <c r="C5">
        <v>4.4161530000000004</v>
      </c>
      <c r="D5" s="1">
        <f t="shared" si="4"/>
        <v>2.1600171973671789</v>
      </c>
      <c r="E5" t="str">
        <f t="shared" si="0"/>
        <v xml:space="preserve">heap sort &amp; </v>
      </c>
      <c r="F5" t="str">
        <f t="shared" si="1"/>
        <v xml:space="preserve">327680 &amp; </v>
      </c>
      <c r="G5" t="str">
        <f t="shared" si="2"/>
        <v xml:space="preserve">4.416153 &amp; </v>
      </c>
      <c r="H5" s="2" t="str">
        <f t="shared" si="3"/>
        <v xml:space="preserve">2.16001719736718 \\ </v>
      </c>
      <c r="K5">
        <v>4.4161530000000004</v>
      </c>
      <c r="L5" s="7" t="s">
        <v>14</v>
      </c>
      <c r="N5">
        <v>4.4161530000000004</v>
      </c>
      <c r="O5" t="str">
        <f t="shared" si="5"/>
        <v>2.160</v>
      </c>
    </row>
    <row r="6" spans="1:15" x14ac:dyDescent="0.25">
      <c r="A6" t="s">
        <v>1</v>
      </c>
      <c r="B6" s="6">
        <v>655360</v>
      </c>
      <c r="C6">
        <v>9.5871600000000008</v>
      </c>
      <c r="D6" s="1">
        <f t="shared" si="4"/>
        <v>2.170930219129636</v>
      </c>
      <c r="E6" t="str">
        <f t="shared" si="0"/>
        <v xml:space="preserve">heap sort &amp; </v>
      </c>
      <c r="F6" t="str">
        <f t="shared" si="1"/>
        <v xml:space="preserve">655360 &amp; </v>
      </c>
      <c r="G6" t="str">
        <f t="shared" si="2"/>
        <v xml:space="preserve">9.58716 &amp; </v>
      </c>
      <c r="H6" s="2" t="str">
        <f t="shared" si="3"/>
        <v xml:space="preserve">2.17093021912964 \\ </v>
      </c>
      <c r="K6">
        <v>9.5871600000000008</v>
      </c>
      <c r="L6" s="7" t="s">
        <v>15</v>
      </c>
      <c r="N6">
        <v>9.5871600000000008</v>
      </c>
      <c r="O6" t="str">
        <f t="shared" si="5"/>
        <v>2.170</v>
      </c>
    </row>
    <row r="7" spans="1:15" x14ac:dyDescent="0.25">
      <c r="A7" t="s">
        <v>1</v>
      </c>
      <c r="B7" s="6">
        <v>1310720</v>
      </c>
      <c r="C7">
        <v>20.747911999999999</v>
      </c>
      <c r="D7" s="1">
        <f t="shared" si="4"/>
        <v>2.1641353643831955</v>
      </c>
      <c r="E7" t="str">
        <f t="shared" si="0"/>
        <v xml:space="preserve">heap sort &amp; </v>
      </c>
      <c r="F7" t="str">
        <f t="shared" si="1"/>
        <v xml:space="preserve">1310720 &amp; </v>
      </c>
      <c r="G7" t="str">
        <f t="shared" si="2"/>
        <v xml:space="preserve">20.747912 &amp; </v>
      </c>
      <c r="H7" s="2" t="str">
        <f t="shared" si="3"/>
        <v xml:space="preserve">2.1641353643832 \\ </v>
      </c>
      <c r="K7">
        <v>20.747911999999999</v>
      </c>
      <c r="L7" s="7" t="s">
        <v>16</v>
      </c>
      <c r="N7">
        <v>20.747911999999999</v>
      </c>
      <c r="O7" t="str">
        <f t="shared" si="5"/>
        <v>2.164</v>
      </c>
    </row>
    <row r="8" spans="1:15" x14ac:dyDescent="0.25">
      <c r="A8" t="s">
        <v>1</v>
      </c>
      <c r="B8" s="6">
        <v>2621440</v>
      </c>
      <c r="C8">
        <v>44.638866999999998</v>
      </c>
      <c r="D8" s="1">
        <f t="shared" si="4"/>
        <v>2.151487195434413</v>
      </c>
      <c r="E8" t="str">
        <f t="shared" si="0"/>
        <v xml:space="preserve">heap sort &amp; </v>
      </c>
      <c r="F8" t="str">
        <f t="shared" si="1"/>
        <v xml:space="preserve">2621440 &amp; </v>
      </c>
      <c r="G8" t="str">
        <f t="shared" si="2"/>
        <v xml:space="preserve">44.638867 &amp; </v>
      </c>
      <c r="H8" s="2" t="str">
        <f t="shared" si="3"/>
        <v xml:space="preserve">2.15148719543441 \\ </v>
      </c>
      <c r="K8">
        <v>44.638866999999998</v>
      </c>
      <c r="L8" s="7" t="s">
        <v>17</v>
      </c>
      <c r="N8">
        <v>44.638866999999998</v>
      </c>
      <c r="O8" t="str">
        <f t="shared" si="5"/>
        <v>2.151</v>
      </c>
    </row>
    <row r="9" spans="1:15" x14ac:dyDescent="0.25">
      <c r="A9" t="s">
        <v>1</v>
      </c>
      <c r="B9" s="6">
        <v>5242880</v>
      </c>
      <c r="C9">
        <v>95.394334000000001</v>
      </c>
      <c r="D9" s="1">
        <f t="shared" si="4"/>
        <v>2.1370240871032862</v>
      </c>
      <c r="E9" t="str">
        <f t="shared" si="0"/>
        <v xml:space="preserve">heap sort &amp; </v>
      </c>
      <c r="F9" t="str">
        <f t="shared" si="1"/>
        <v xml:space="preserve">5242880 &amp; </v>
      </c>
      <c r="G9" t="str">
        <f t="shared" si="2"/>
        <v xml:space="preserve">95.394334 &amp; </v>
      </c>
      <c r="H9" s="2" t="str">
        <f t="shared" si="3"/>
        <v xml:space="preserve">2.13702408710329 \\ </v>
      </c>
      <c r="K9">
        <v>95.394334000000001</v>
      </c>
      <c r="L9" s="7" t="s">
        <v>18</v>
      </c>
      <c r="N9">
        <v>95.394334000000001</v>
      </c>
      <c r="O9" t="str">
        <f t="shared" si="5"/>
        <v>2.137</v>
      </c>
    </row>
    <row r="10" spans="1:15" x14ac:dyDescent="0.25">
      <c r="A10" t="s">
        <v>1</v>
      </c>
      <c r="B10" s="6">
        <v>10485760</v>
      </c>
      <c r="C10">
        <v>203.664646</v>
      </c>
      <c r="D10" s="1">
        <f t="shared" si="4"/>
        <v>2.1349763393704286</v>
      </c>
      <c r="E10" t="str">
        <f t="shared" si="0"/>
        <v xml:space="preserve">heap sort &amp; </v>
      </c>
      <c r="F10" t="str">
        <f t="shared" si="1"/>
        <v xml:space="preserve">10485760 &amp; </v>
      </c>
      <c r="G10" t="str">
        <f t="shared" si="2"/>
        <v xml:space="preserve">203.664646 &amp; </v>
      </c>
      <c r="H10" s="2" t="str">
        <f t="shared" si="3"/>
        <v xml:space="preserve">2.13497633937043 \\ </v>
      </c>
      <c r="K10">
        <v>203.664646</v>
      </c>
      <c r="L10" s="7" t="s">
        <v>19</v>
      </c>
      <c r="N10">
        <v>203.664646</v>
      </c>
      <c r="O10" t="str">
        <f t="shared" si="5"/>
        <v>2.134</v>
      </c>
    </row>
    <row r="11" spans="1:15" x14ac:dyDescent="0.25">
      <c r="C11" t="s">
        <v>22</v>
      </c>
      <c r="D11" s="1">
        <f>AVERAGE(D3:D10)</f>
        <v>2.1514184730903265</v>
      </c>
      <c r="E11" t="str">
        <f t="shared" ref="E11" si="6">A11&amp;" &amp; "</f>
        <v xml:space="preserve"> &amp; </v>
      </c>
      <c r="F11" t="str">
        <f t="shared" ref="F11" si="7">B11&amp;" &amp; "</f>
        <v xml:space="preserve"> &amp; </v>
      </c>
      <c r="G11" t="str">
        <f t="shared" ref="G11" si="8">C11&amp;" &amp; "</f>
        <v xml:space="preserve">Average &amp; </v>
      </c>
      <c r="H11" s="2" t="str">
        <f t="shared" ref="H11" si="9">D11&amp;" \\ "</f>
        <v xml:space="preserve">2.15141847309033 \\ </v>
      </c>
    </row>
    <row r="12" spans="1:15" x14ac:dyDescent="0.25">
      <c r="A12" t="s">
        <v>2</v>
      </c>
      <c r="B12" s="8">
        <v>40960</v>
      </c>
      <c r="C12">
        <v>5.0080000000000003E-3</v>
      </c>
      <c r="D12" s="1" t="s">
        <v>11</v>
      </c>
      <c r="E12" t="str">
        <f>A12&amp;" &amp; "</f>
        <v xml:space="preserve">numpy sort &amp; </v>
      </c>
      <c r="F12" t="str">
        <f>B12&amp;" &amp; "</f>
        <v xml:space="preserve">40960 &amp; </v>
      </c>
      <c r="G12" t="str">
        <f>C12&amp;" &amp; "</f>
        <v xml:space="preserve">0.005008 &amp; </v>
      </c>
      <c r="H12" s="2" t="str">
        <f>D12&amp;" \\ "</f>
        <v xml:space="preserve">- \\ </v>
      </c>
    </row>
    <row r="13" spans="1:15" x14ac:dyDescent="0.25">
      <c r="A13" t="s">
        <v>2</v>
      </c>
      <c r="B13" s="8">
        <v>81920</v>
      </c>
      <c r="C13">
        <v>1.0742E-2</v>
      </c>
      <c r="D13" s="1">
        <f>C13/C12</f>
        <v>2.1449680511182105</v>
      </c>
      <c r="E13" t="str">
        <f t="shared" ref="E13:F20" si="10">A13&amp;" &amp; "</f>
        <v xml:space="preserve">numpy sort &amp; </v>
      </c>
      <c r="F13" t="str">
        <f t="shared" ref="F13:F20" si="11">B13&amp;" &amp; "</f>
        <v xml:space="preserve">81920 &amp; </v>
      </c>
      <c r="G13" t="str">
        <f t="shared" ref="G13:G20" si="12">C13&amp;" &amp; "</f>
        <v xml:space="preserve">0.010742 &amp; </v>
      </c>
      <c r="H13" s="2" t="str">
        <f t="shared" ref="H13:H21" si="13">D13&amp;" \\ "</f>
        <v xml:space="preserve">2.14496805111821 \\ </v>
      </c>
    </row>
    <row r="14" spans="1:15" x14ac:dyDescent="0.25">
      <c r="A14" t="s">
        <v>2</v>
      </c>
      <c r="B14" s="8">
        <v>163840</v>
      </c>
      <c r="C14">
        <v>2.2419000000000001E-2</v>
      </c>
      <c r="D14" s="1">
        <f t="shared" ref="D14:D20" si="14">C14/C13</f>
        <v>2.0870415192701546</v>
      </c>
      <c r="E14" t="str">
        <f t="shared" si="10"/>
        <v xml:space="preserve">numpy sort &amp; </v>
      </c>
      <c r="F14" t="str">
        <f t="shared" si="11"/>
        <v xml:space="preserve">163840 &amp; </v>
      </c>
      <c r="G14" t="str">
        <f t="shared" si="12"/>
        <v xml:space="preserve">0.022419 &amp; </v>
      </c>
      <c r="H14" s="2" t="str">
        <f t="shared" si="13"/>
        <v xml:space="preserve">2.08704151927015 \\ </v>
      </c>
    </row>
    <row r="15" spans="1:15" x14ac:dyDescent="0.25">
      <c r="A15" t="s">
        <v>2</v>
      </c>
      <c r="B15" s="8">
        <v>327680</v>
      </c>
      <c r="C15">
        <v>4.8080999999999999E-2</v>
      </c>
      <c r="D15" s="1">
        <f t="shared" si="14"/>
        <v>2.1446540880503142</v>
      </c>
      <c r="E15" t="str">
        <f t="shared" si="10"/>
        <v xml:space="preserve">numpy sort &amp; </v>
      </c>
      <c r="F15" t="str">
        <f t="shared" si="11"/>
        <v xml:space="preserve">327680 &amp; </v>
      </c>
      <c r="G15" t="str">
        <f t="shared" si="12"/>
        <v xml:space="preserve">0.048081 &amp; </v>
      </c>
      <c r="H15" s="2" t="str">
        <f t="shared" si="13"/>
        <v xml:space="preserve">2.14465408805031 \\ </v>
      </c>
    </row>
    <row r="16" spans="1:15" x14ac:dyDescent="0.25">
      <c r="A16" t="s">
        <v>2</v>
      </c>
      <c r="B16" s="8">
        <v>655360</v>
      </c>
      <c r="C16">
        <v>9.9307999999999994E-2</v>
      </c>
      <c r="D16" s="1">
        <f t="shared" si="14"/>
        <v>2.0654312514298785</v>
      </c>
      <c r="E16" t="str">
        <f t="shared" si="10"/>
        <v xml:space="preserve">numpy sort &amp; </v>
      </c>
      <c r="F16" t="str">
        <f t="shared" si="11"/>
        <v xml:space="preserve">655360 &amp; </v>
      </c>
      <c r="G16" t="str">
        <f t="shared" si="12"/>
        <v xml:space="preserve">0.099308 &amp; </v>
      </c>
      <c r="H16" s="2" t="str">
        <f t="shared" si="13"/>
        <v xml:space="preserve">2.06543125142988 \\ </v>
      </c>
    </row>
    <row r="17" spans="1:8" x14ac:dyDescent="0.25">
      <c r="A17" t="s">
        <v>2</v>
      </c>
      <c r="B17" s="8">
        <v>1310720</v>
      </c>
      <c r="C17">
        <v>0.20624100000000001</v>
      </c>
      <c r="D17" s="1">
        <f t="shared" si="14"/>
        <v>2.0767813267813269</v>
      </c>
      <c r="E17" t="str">
        <f t="shared" si="10"/>
        <v xml:space="preserve">numpy sort &amp; </v>
      </c>
      <c r="F17" t="str">
        <f t="shared" si="11"/>
        <v xml:space="preserve">1310720 &amp; </v>
      </c>
      <c r="G17" t="str">
        <f t="shared" si="12"/>
        <v xml:space="preserve">0.206241 &amp; </v>
      </c>
      <c r="H17" s="2" t="str">
        <f t="shared" si="13"/>
        <v xml:space="preserve">2.07678132678133 \\ </v>
      </c>
    </row>
    <row r="18" spans="1:8" x14ac:dyDescent="0.25">
      <c r="A18" t="s">
        <v>2</v>
      </c>
      <c r="B18" s="8">
        <v>2621440</v>
      </c>
      <c r="C18">
        <v>0.42428900000000003</v>
      </c>
      <c r="D18" s="1">
        <f t="shared" si="14"/>
        <v>2.0572485587249867</v>
      </c>
      <c r="E18" t="str">
        <f t="shared" si="10"/>
        <v xml:space="preserve">numpy sort &amp; </v>
      </c>
      <c r="F18" t="str">
        <f t="shared" si="11"/>
        <v xml:space="preserve">2621440 &amp; </v>
      </c>
      <c r="G18" t="str">
        <f t="shared" si="12"/>
        <v xml:space="preserve">0.424289 &amp; </v>
      </c>
      <c r="H18" s="2" t="str">
        <f t="shared" si="13"/>
        <v xml:space="preserve">2.05724855872499 \\ </v>
      </c>
    </row>
    <row r="19" spans="1:8" x14ac:dyDescent="0.25">
      <c r="A19" t="s">
        <v>2</v>
      </c>
      <c r="B19" s="8">
        <v>5242880</v>
      </c>
      <c r="C19">
        <v>0.87103900000000001</v>
      </c>
      <c r="D19" s="1">
        <f t="shared" si="14"/>
        <v>2.0529379738810101</v>
      </c>
      <c r="E19" t="str">
        <f t="shared" si="10"/>
        <v xml:space="preserve">numpy sort &amp; </v>
      </c>
      <c r="F19" t="str">
        <f t="shared" si="11"/>
        <v xml:space="preserve">5242880 &amp; </v>
      </c>
      <c r="G19" t="str">
        <f t="shared" si="12"/>
        <v xml:space="preserve">0.871039 &amp; </v>
      </c>
      <c r="H19" s="2" t="str">
        <f t="shared" si="13"/>
        <v xml:space="preserve">2.05293797388101 \\ </v>
      </c>
    </row>
    <row r="20" spans="1:8" x14ac:dyDescent="0.25">
      <c r="A20" t="s">
        <v>2</v>
      </c>
      <c r="B20" s="8">
        <v>10485760</v>
      </c>
      <c r="C20">
        <v>1.784178</v>
      </c>
      <c r="D20" s="1">
        <f t="shared" si="14"/>
        <v>2.0483330826748287</v>
      </c>
      <c r="E20" t="str">
        <f t="shared" si="10"/>
        <v xml:space="preserve">numpy sort &amp; </v>
      </c>
      <c r="F20" t="str">
        <f t="shared" si="11"/>
        <v xml:space="preserve">10485760 &amp; </v>
      </c>
      <c r="G20" t="str">
        <f t="shared" si="12"/>
        <v xml:space="preserve">1.784178 &amp; </v>
      </c>
      <c r="H20" s="2" t="str">
        <f t="shared" si="13"/>
        <v xml:space="preserve">2.04833308267483 \\ </v>
      </c>
    </row>
    <row r="21" spans="1:8" x14ac:dyDescent="0.25">
      <c r="D21" s="1">
        <f>AVERAGE(D13:D20)</f>
        <v>2.0846744814913385</v>
      </c>
      <c r="H21" s="2" t="str">
        <f t="shared" si="13"/>
        <v xml:space="preserve">2.08467448149134 \\ </v>
      </c>
    </row>
    <row r="22" spans="1:8" x14ac:dyDescent="0.25">
      <c r="C22" s="8"/>
    </row>
    <row r="23" spans="1:8" x14ac:dyDescent="0.25">
      <c r="A23" t="s">
        <v>20</v>
      </c>
      <c r="B23" t="s">
        <v>21</v>
      </c>
    </row>
    <row r="24" spans="1:8" x14ac:dyDescent="0.25">
      <c r="A24" t="s">
        <v>20</v>
      </c>
      <c r="B24" t="s">
        <v>21</v>
      </c>
    </row>
    <row r="25" spans="1:8" x14ac:dyDescent="0.25">
      <c r="A25" t="s">
        <v>20</v>
      </c>
      <c r="B25" t="s">
        <v>21</v>
      </c>
    </row>
    <row r="26" spans="1:8" x14ac:dyDescent="0.25">
      <c r="A26" t="s">
        <v>20</v>
      </c>
      <c r="B26" t="s">
        <v>21</v>
      </c>
    </row>
    <row r="27" spans="1:8" x14ac:dyDescent="0.25">
      <c r="A27" t="s">
        <v>20</v>
      </c>
      <c r="B27" t="s">
        <v>21</v>
      </c>
    </row>
    <row r="28" spans="1:8" x14ac:dyDescent="0.25">
      <c r="A28" t="s">
        <v>20</v>
      </c>
      <c r="B28" t="s">
        <v>21</v>
      </c>
    </row>
    <row r="29" spans="1:8" x14ac:dyDescent="0.25">
      <c r="A29" t="s">
        <v>20</v>
      </c>
      <c r="B29" t="s">
        <v>21</v>
      </c>
    </row>
    <row r="30" spans="1:8" x14ac:dyDescent="0.25">
      <c r="A30" t="s">
        <v>20</v>
      </c>
      <c r="B30" t="s">
        <v>21</v>
      </c>
    </row>
    <row r="31" spans="1:8" x14ac:dyDescent="0.25">
      <c r="A31" t="s">
        <v>20</v>
      </c>
      <c r="B3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8E0C9-52A9-4E11-AB4B-82B3DFDADAE8}">
  <dimension ref="A1:G22"/>
  <sheetViews>
    <sheetView workbookViewId="0">
      <selection activeCell="D12" sqref="D12"/>
    </sheetView>
  </sheetViews>
  <sheetFormatPr defaultRowHeight="15" x14ac:dyDescent="0.25"/>
  <cols>
    <col min="4" max="4" width="10.140625" bestFit="1" customWidth="1"/>
  </cols>
  <sheetData>
    <row r="1" spans="1:7" x14ac:dyDescent="0.25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7</v>
      </c>
    </row>
    <row r="2" spans="1:7" x14ac:dyDescent="0.25">
      <c r="A2">
        <v>2</v>
      </c>
      <c r="B2">
        <f>A2*1</f>
        <v>2</v>
      </c>
      <c r="C2">
        <f>B2*B2</f>
        <v>4</v>
      </c>
      <c r="D2">
        <f>LOG(A2,2)*A2</f>
        <v>2</v>
      </c>
      <c r="F2">
        <f t="shared" ref="F2:F9" si="0">SQRT(A2)*A2</f>
        <v>2.8284271247461903</v>
      </c>
    </row>
    <row r="3" spans="1:7" x14ac:dyDescent="0.25">
      <c r="A3">
        <v>4</v>
      </c>
      <c r="B3">
        <f t="shared" ref="B3:B22" si="1">A3*1</f>
        <v>4</v>
      </c>
      <c r="C3">
        <f t="shared" ref="C3:C22" si="2">B3*B3</f>
        <v>16</v>
      </c>
      <c r="D3">
        <f>LOG(A3,2)*A3</f>
        <v>8</v>
      </c>
      <c r="E3">
        <f>D3/D2</f>
        <v>4</v>
      </c>
      <c r="F3">
        <f t="shared" si="0"/>
        <v>8</v>
      </c>
      <c r="G3">
        <f>F3/F2</f>
        <v>2.8284271247461898</v>
      </c>
    </row>
    <row r="4" spans="1:7" x14ac:dyDescent="0.25">
      <c r="A4">
        <v>8</v>
      </c>
      <c r="B4">
        <f t="shared" si="1"/>
        <v>8</v>
      </c>
      <c r="C4">
        <f t="shared" si="2"/>
        <v>64</v>
      </c>
      <c r="D4">
        <f t="shared" ref="D4:D22" si="3">LOG(A4,2)*A4</f>
        <v>24</v>
      </c>
      <c r="E4">
        <f>D4/D3</f>
        <v>3</v>
      </c>
      <c r="F4">
        <f t="shared" si="0"/>
        <v>22.627416997969522</v>
      </c>
      <c r="G4">
        <f t="shared" ref="G4:G22" si="4">F4/F3</f>
        <v>2.8284271247461903</v>
      </c>
    </row>
    <row r="5" spans="1:7" x14ac:dyDescent="0.25">
      <c r="A5">
        <v>16</v>
      </c>
      <c r="B5">
        <f t="shared" si="1"/>
        <v>16</v>
      </c>
      <c r="C5">
        <f t="shared" si="2"/>
        <v>256</v>
      </c>
      <c r="D5">
        <f t="shared" si="3"/>
        <v>64</v>
      </c>
      <c r="E5">
        <f t="shared" ref="E5:E21" si="5">D5/D4</f>
        <v>2.6666666666666665</v>
      </c>
      <c r="F5">
        <f t="shared" si="0"/>
        <v>64</v>
      </c>
      <c r="G5">
        <f t="shared" si="4"/>
        <v>2.8284271247461898</v>
      </c>
    </row>
    <row r="6" spans="1:7" x14ac:dyDescent="0.25">
      <c r="A6">
        <f t="shared" ref="A6:A13" si="6">A5*2</f>
        <v>32</v>
      </c>
      <c r="B6">
        <f t="shared" si="1"/>
        <v>32</v>
      </c>
      <c r="C6">
        <f>B6*B6</f>
        <v>1024</v>
      </c>
      <c r="D6">
        <f t="shared" si="3"/>
        <v>160</v>
      </c>
      <c r="E6">
        <f t="shared" si="5"/>
        <v>2.5</v>
      </c>
      <c r="F6">
        <f t="shared" si="0"/>
        <v>181.01933598375618</v>
      </c>
      <c r="G6">
        <f t="shared" si="4"/>
        <v>2.8284271247461903</v>
      </c>
    </row>
    <row r="7" spans="1:7" x14ac:dyDescent="0.25">
      <c r="A7">
        <f t="shared" si="6"/>
        <v>64</v>
      </c>
      <c r="B7">
        <f t="shared" si="1"/>
        <v>64</v>
      </c>
      <c r="C7">
        <f t="shared" si="2"/>
        <v>4096</v>
      </c>
      <c r="D7">
        <f t="shared" si="3"/>
        <v>384</v>
      </c>
      <c r="E7">
        <f t="shared" si="5"/>
        <v>2.4</v>
      </c>
      <c r="F7">
        <f t="shared" si="0"/>
        <v>512</v>
      </c>
      <c r="G7">
        <f t="shared" si="4"/>
        <v>2.8284271247461898</v>
      </c>
    </row>
    <row r="8" spans="1:7" x14ac:dyDescent="0.25">
      <c r="A8">
        <f t="shared" si="6"/>
        <v>128</v>
      </c>
      <c r="B8">
        <f t="shared" si="1"/>
        <v>128</v>
      </c>
      <c r="C8">
        <f t="shared" si="2"/>
        <v>16384</v>
      </c>
      <c r="D8">
        <f t="shared" si="3"/>
        <v>896</v>
      </c>
      <c r="E8">
        <f t="shared" si="5"/>
        <v>2.3333333333333335</v>
      </c>
      <c r="F8">
        <f t="shared" si="0"/>
        <v>1448.1546878700494</v>
      </c>
      <c r="G8">
        <f t="shared" si="4"/>
        <v>2.8284271247461903</v>
      </c>
    </row>
    <row r="9" spans="1:7" x14ac:dyDescent="0.25">
      <c r="A9">
        <f t="shared" si="6"/>
        <v>256</v>
      </c>
      <c r="B9">
        <f t="shared" si="1"/>
        <v>256</v>
      </c>
      <c r="C9">
        <f t="shared" si="2"/>
        <v>65536</v>
      </c>
      <c r="D9">
        <f t="shared" si="3"/>
        <v>2048</v>
      </c>
      <c r="E9">
        <f t="shared" si="5"/>
        <v>2.2857142857142856</v>
      </c>
      <c r="F9">
        <f t="shared" si="0"/>
        <v>4096</v>
      </c>
      <c r="G9">
        <f t="shared" si="4"/>
        <v>2.8284271247461898</v>
      </c>
    </row>
    <row r="10" spans="1:7" x14ac:dyDescent="0.25">
      <c r="A10">
        <f t="shared" si="6"/>
        <v>512</v>
      </c>
      <c r="B10">
        <f t="shared" si="1"/>
        <v>512</v>
      </c>
      <c r="C10">
        <f t="shared" si="2"/>
        <v>262144</v>
      </c>
      <c r="D10">
        <f t="shared" si="3"/>
        <v>4608</v>
      </c>
      <c r="E10">
        <f>D10/D9</f>
        <v>2.25</v>
      </c>
      <c r="F10">
        <f t="shared" ref="F10:F22" si="7">SQRT(A10)*A10</f>
        <v>11585.237502960395</v>
      </c>
      <c r="G10">
        <f t="shared" si="4"/>
        <v>2.8284271247461903</v>
      </c>
    </row>
    <row r="11" spans="1:7" x14ac:dyDescent="0.25">
      <c r="A11">
        <f t="shared" si="6"/>
        <v>1024</v>
      </c>
      <c r="B11">
        <f t="shared" si="1"/>
        <v>1024</v>
      </c>
      <c r="C11">
        <f t="shared" si="2"/>
        <v>1048576</v>
      </c>
      <c r="D11">
        <f t="shared" si="3"/>
        <v>10240</v>
      </c>
      <c r="E11">
        <f t="shared" si="5"/>
        <v>2.2222222222222223</v>
      </c>
      <c r="F11">
        <f t="shared" si="7"/>
        <v>32768</v>
      </c>
      <c r="G11">
        <f t="shared" si="4"/>
        <v>2.8284271247461898</v>
      </c>
    </row>
    <row r="12" spans="1:7" x14ac:dyDescent="0.25">
      <c r="A12">
        <f t="shared" si="6"/>
        <v>2048</v>
      </c>
      <c r="B12">
        <f t="shared" si="1"/>
        <v>2048</v>
      </c>
      <c r="C12">
        <f t="shared" si="2"/>
        <v>4194304</v>
      </c>
      <c r="D12">
        <f t="shared" si="3"/>
        <v>22528</v>
      </c>
      <c r="E12">
        <f t="shared" si="5"/>
        <v>2.2000000000000002</v>
      </c>
      <c r="F12">
        <f t="shared" si="7"/>
        <v>92681.900023683163</v>
      </c>
      <c r="G12">
        <f t="shared" si="4"/>
        <v>2.8284271247461903</v>
      </c>
    </row>
    <row r="13" spans="1:7" x14ac:dyDescent="0.25">
      <c r="A13">
        <f t="shared" si="6"/>
        <v>4096</v>
      </c>
      <c r="B13">
        <f t="shared" si="1"/>
        <v>4096</v>
      </c>
      <c r="C13">
        <f t="shared" si="2"/>
        <v>16777216</v>
      </c>
      <c r="D13">
        <f t="shared" si="3"/>
        <v>49152</v>
      </c>
      <c r="E13">
        <f t="shared" si="5"/>
        <v>2.1818181818181817</v>
      </c>
      <c r="F13">
        <f t="shared" si="7"/>
        <v>262144</v>
      </c>
      <c r="G13">
        <f t="shared" si="4"/>
        <v>2.8284271247461898</v>
      </c>
    </row>
    <row r="14" spans="1:7" x14ac:dyDescent="0.25">
      <c r="A14">
        <f t="shared" ref="A14:A22" si="8">A13*2</f>
        <v>8192</v>
      </c>
      <c r="B14">
        <f t="shared" si="1"/>
        <v>8192</v>
      </c>
      <c r="C14">
        <f t="shared" si="2"/>
        <v>67108864</v>
      </c>
      <c r="D14">
        <f t="shared" si="3"/>
        <v>106496</v>
      </c>
      <c r="E14">
        <f>D14/D13</f>
        <v>2.1666666666666665</v>
      </c>
      <c r="F14">
        <f t="shared" si="7"/>
        <v>741455.20018946531</v>
      </c>
      <c r="G14">
        <f t="shared" si="4"/>
        <v>2.8284271247461903</v>
      </c>
    </row>
    <row r="15" spans="1:7" x14ac:dyDescent="0.25">
      <c r="A15">
        <f t="shared" si="8"/>
        <v>16384</v>
      </c>
      <c r="B15">
        <f t="shared" si="1"/>
        <v>16384</v>
      </c>
      <c r="C15">
        <f t="shared" si="2"/>
        <v>268435456</v>
      </c>
      <c r="D15">
        <f t="shared" si="3"/>
        <v>229376</v>
      </c>
      <c r="E15">
        <f t="shared" si="5"/>
        <v>2.1538461538461537</v>
      </c>
      <c r="F15">
        <f t="shared" si="7"/>
        <v>2097152</v>
      </c>
      <c r="G15">
        <f t="shared" si="4"/>
        <v>2.8284271247461898</v>
      </c>
    </row>
    <row r="16" spans="1:7" x14ac:dyDescent="0.25">
      <c r="A16">
        <f t="shared" si="8"/>
        <v>32768</v>
      </c>
      <c r="B16">
        <f t="shared" si="1"/>
        <v>32768</v>
      </c>
      <c r="C16">
        <f t="shared" si="2"/>
        <v>1073741824</v>
      </c>
      <c r="D16">
        <f t="shared" si="3"/>
        <v>491520</v>
      </c>
      <c r="E16">
        <f t="shared" si="5"/>
        <v>2.1428571428571428</v>
      </c>
      <c r="F16">
        <f t="shared" si="7"/>
        <v>5931641.6015157225</v>
      </c>
      <c r="G16">
        <f t="shared" si="4"/>
        <v>2.8284271247461903</v>
      </c>
    </row>
    <row r="17" spans="1:7" x14ac:dyDescent="0.25">
      <c r="A17">
        <f t="shared" si="8"/>
        <v>65536</v>
      </c>
      <c r="B17">
        <f t="shared" si="1"/>
        <v>65536</v>
      </c>
      <c r="C17">
        <f t="shared" si="2"/>
        <v>4294967296</v>
      </c>
      <c r="D17">
        <f t="shared" si="3"/>
        <v>1048576</v>
      </c>
      <c r="E17">
        <f t="shared" si="5"/>
        <v>2.1333333333333333</v>
      </c>
      <c r="F17">
        <f t="shared" si="7"/>
        <v>16777216</v>
      </c>
      <c r="G17">
        <f t="shared" si="4"/>
        <v>2.8284271247461898</v>
      </c>
    </row>
    <row r="18" spans="1:7" x14ac:dyDescent="0.25">
      <c r="A18">
        <f t="shared" si="8"/>
        <v>131072</v>
      </c>
      <c r="B18">
        <f t="shared" si="1"/>
        <v>131072</v>
      </c>
      <c r="C18">
        <f t="shared" si="2"/>
        <v>17179869184</v>
      </c>
      <c r="D18">
        <f t="shared" si="3"/>
        <v>2228224</v>
      </c>
      <c r="E18">
        <f t="shared" si="5"/>
        <v>2.125</v>
      </c>
      <c r="F18">
        <f t="shared" si="7"/>
        <v>47453132.81212578</v>
      </c>
      <c r="G18">
        <f t="shared" si="4"/>
        <v>2.8284271247461903</v>
      </c>
    </row>
    <row r="19" spans="1:7" x14ac:dyDescent="0.25">
      <c r="A19">
        <f t="shared" si="8"/>
        <v>262144</v>
      </c>
      <c r="B19">
        <f t="shared" si="1"/>
        <v>262144</v>
      </c>
      <c r="C19">
        <f t="shared" si="2"/>
        <v>68719476736</v>
      </c>
      <c r="D19">
        <f t="shared" si="3"/>
        <v>4718592</v>
      </c>
      <c r="E19">
        <f t="shared" si="5"/>
        <v>2.1176470588235294</v>
      </c>
      <c r="F19">
        <f t="shared" si="7"/>
        <v>134217728</v>
      </c>
      <c r="G19">
        <f t="shared" si="4"/>
        <v>2.8284271247461898</v>
      </c>
    </row>
    <row r="20" spans="1:7" x14ac:dyDescent="0.25">
      <c r="A20">
        <f t="shared" si="8"/>
        <v>524288</v>
      </c>
      <c r="B20">
        <f t="shared" si="1"/>
        <v>524288</v>
      </c>
      <c r="C20">
        <f t="shared" si="2"/>
        <v>274877906944</v>
      </c>
      <c r="D20">
        <f t="shared" si="3"/>
        <v>9961472</v>
      </c>
      <c r="E20">
        <f>D20/D19</f>
        <v>2.1111111111111112</v>
      </c>
      <c r="F20">
        <f t="shared" si="7"/>
        <v>379625062.49700624</v>
      </c>
      <c r="G20">
        <f t="shared" si="4"/>
        <v>2.8284271247461903</v>
      </c>
    </row>
    <row r="21" spans="1:7" x14ac:dyDescent="0.25">
      <c r="A21">
        <f t="shared" si="8"/>
        <v>1048576</v>
      </c>
      <c r="B21">
        <f t="shared" si="1"/>
        <v>1048576</v>
      </c>
      <c r="C21">
        <f t="shared" si="2"/>
        <v>1099511627776</v>
      </c>
      <c r="D21">
        <f t="shared" si="3"/>
        <v>20971520</v>
      </c>
      <c r="E21">
        <f t="shared" si="5"/>
        <v>2.1052631578947367</v>
      </c>
      <c r="F21">
        <f t="shared" si="7"/>
        <v>1073741824</v>
      </c>
      <c r="G21">
        <f t="shared" si="4"/>
        <v>2.8284271247461898</v>
      </c>
    </row>
    <row r="22" spans="1:7" x14ac:dyDescent="0.25">
      <c r="A22">
        <f t="shared" si="8"/>
        <v>2097152</v>
      </c>
      <c r="B22">
        <f t="shared" si="1"/>
        <v>2097152</v>
      </c>
      <c r="C22">
        <f t="shared" si="2"/>
        <v>4398046511104</v>
      </c>
      <c r="D22">
        <f t="shared" si="3"/>
        <v>44040192</v>
      </c>
      <c r="E22">
        <f>D22/D21</f>
        <v>2.1</v>
      </c>
      <c r="F22">
        <f t="shared" si="7"/>
        <v>3037000499.9760499</v>
      </c>
      <c r="G22">
        <f t="shared" si="4"/>
        <v>2.8284271247461903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2019-11-11T16:05:51Z</dcterms:created>
  <dcterms:modified xsi:type="dcterms:W3CDTF">2019-11-25T23:04:08Z</dcterms:modified>
</cp:coreProperties>
</file>