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song/gwu-arl-data-pt-09-2020-u-c/02-Homework/01-Excel/01-Mini-Assignment/2.09-HW_ProductPivot/Unsolved/"/>
    </mc:Choice>
  </mc:AlternateContent>
  <xr:revisionPtr revIDLastSave="0" documentId="13_ncr:1_{84D5A186-7018-E74F-AB01-074D3211E63E}" xr6:coauthVersionLast="45" xr6:coauthVersionMax="45" xr10:uidLastSave="{00000000-0000-0000-0000-000000000000}"/>
  <bookViews>
    <workbookView xWindow="820" yWindow="460" windowWidth="27480" windowHeight="15320" activeTab="1" xr2:uid="{00000000-000D-0000-FFFF-FFFF00000000}"/>
  </bookViews>
  <sheets>
    <sheet name="Product List" sheetId="1" r:id="rId1"/>
    <sheet name="PivotTable2" sheetId="4" r:id="rId2"/>
    <sheet name="Orders" sheetId="2" r:id="rId3"/>
    <sheet name="PivotTable" sheetId="3" r:id="rId4"/>
  </sheets>
  <definedNames>
    <definedName name="Price">'Product List'!$A$1:$C$18</definedName>
  </definedNames>
  <calcPr calcId="191029"/>
  <pivotCaches>
    <pivotCache cacheId="19" r:id="rId5"/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5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E5" i="3" l="1"/>
  <c r="E6" i="3"/>
  <c r="E7" i="3"/>
  <c r="E8" i="3"/>
  <c r="E9" i="3"/>
  <c r="E10" i="3"/>
  <c r="E11" i="3"/>
  <c r="E12" i="3"/>
  <c r="E13" i="3"/>
  <c r="E14" i="3"/>
  <c r="E15" i="3"/>
  <c r="E16" i="3"/>
  <c r="E4" i="3"/>
  <c r="F21" i="2"/>
  <c r="F22" i="2"/>
  <c r="F23" i="2"/>
  <c r="F24" i="2"/>
  <c r="F25" i="2"/>
  <c r="F26" i="2"/>
  <c r="F27" i="2"/>
  <c r="F28" i="2"/>
  <c r="F2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E22" i="2"/>
  <c r="E23" i="2"/>
  <c r="E24" i="2"/>
  <c r="E25" i="2"/>
  <c r="E26" i="2"/>
  <c r="E27" i="2"/>
  <c r="E28" i="2"/>
  <c r="E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<sst xmlns="http://schemas.openxmlformats.org/spreadsheetml/2006/main" count="72" uniqueCount="38">
  <si>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</si>
  <si>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</si>
  <si>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</si>
  <si>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</si>
  <si>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</si>
  <si>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</si>
  <si>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</si>
  <si>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</si>
  <si>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</si>
  <si>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</si>
  <si>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</si>
  <si>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</si>
  <si>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</si>
  <si>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</si>
  <si>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</si>
  <si>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</si>
  <si>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</si>
  <si>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</si>
  <si>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</si>
  <si>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</si>
  <si>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</si>
  <si>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</si>
  <si>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</si>
  <si>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</si>
  <si>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</si>
  <si>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</si>
  <si>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</si>
  <si>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</si>
  <si>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</si>
  <si>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</si>
  <si>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</si>
  <si>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Order Number</t>
  </si>
  <si>
    <t>Row Labels</t>
  </si>
  <si>
    <t>(blank)</t>
  </si>
  <si>
    <t>Grand Total</t>
  </si>
  <si>
    <t>Sum of Shipping Price</t>
  </si>
  <si>
    <t>Sum of Product Price and Shipping Price</t>
  </si>
  <si>
    <t>Sum of Price and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</si>
</sst>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a Song" refreshedDate="44099.789347800928" createdVersion="6" refreshedVersion="6" minRefreshableVersion="3" recordCount="29" xr:uid="{87B9A3A4-605C-664A-AD13-33C4827CCAA7}">
  <cacheSource type="worksheet">
    <worksheetSource ref="A1:F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a Song" refreshedDate="44100.507955092595" createdVersion="6" refreshedVersion="6" minRefreshableVersion="3" recordCount="28" xr:uid="{8925F16F-C4CC-9945-AA96-76BE821FE04D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3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  <r>
    <x v="6"/>
    <x v="1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05"/>
    <x v="0"/>
    <s v="Low"/>
    <x v="0"/>
    <n v="0.5"/>
  </r>
  <r>
    <x v="0"/>
    <n v="200"/>
    <x v="1"/>
    <s v="High"/>
    <x v="1"/>
    <n v="5"/>
  </r>
  <r>
    <x v="0"/>
    <n v="105"/>
    <x v="0"/>
    <s v="VIP"/>
    <x v="0"/>
    <n v="7.25"/>
  </r>
  <r>
    <x v="0"/>
    <n v="106"/>
    <x v="2"/>
    <s v="Medium"/>
    <x v="2"/>
    <n v="2.75"/>
  </r>
  <r>
    <x v="1"/>
    <n v="108"/>
    <x v="3"/>
    <s v="VIP"/>
    <x v="3"/>
    <n v="7.25"/>
  </r>
  <r>
    <x v="1"/>
    <n v="107"/>
    <x v="4"/>
    <s v="Medium"/>
    <x v="4"/>
    <n v="2.75"/>
  </r>
  <r>
    <x v="1"/>
    <n v="100"/>
    <x v="5"/>
    <s v="High"/>
    <x v="5"/>
    <n v="5"/>
  </r>
  <r>
    <x v="2"/>
    <n v="202"/>
    <x v="6"/>
    <s v="High"/>
    <x v="6"/>
    <n v="5"/>
  </r>
  <r>
    <x v="2"/>
    <n v="105"/>
    <x v="0"/>
    <s v="VIP"/>
    <x v="0"/>
    <n v="7.25"/>
  </r>
  <r>
    <x v="2"/>
    <n v="106"/>
    <x v="2"/>
    <s v="High"/>
    <x v="2"/>
    <n v="5"/>
  </r>
  <r>
    <x v="2"/>
    <n v="106"/>
    <x v="2"/>
    <s v="High"/>
    <x v="2"/>
    <n v="5"/>
  </r>
  <r>
    <x v="2"/>
    <n v="201"/>
    <x v="7"/>
    <s v="Low"/>
    <x v="7"/>
    <n v="0.5"/>
  </r>
  <r>
    <x v="2"/>
    <n v="100"/>
    <x v="5"/>
    <s v="Medium"/>
    <x v="5"/>
    <n v="2.75"/>
  </r>
  <r>
    <x v="2"/>
    <n v="201"/>
    <x v="7"/>
    <s v="Low"/>
    <x v="7"/>
    <n v="0.5"/>
  </r>
  <r>
    <x v="2"/>
    <n v="101"/>
    <x v="8"/>
    <s v="VIP"/>
    <x v="8"/>
    <n v="7.25"/>
  </r>
  <r>
    <x v="3"/>
    <n v="106"/>
    <x v="2"/>
    <s v="Medium"/>
    <x v="2"/>
    <n v="2.75"/>
  </r>
  <r>
    <x v="3"/>
    <n v="202"/>
    <x v="6"/>
    <s v="Medium"/>
    <x v="6"/>
    <n v="2.75"/>
  </r>
  <r>
    <x v="3"/>
    <n v="105"/>
    <x v="0"/>
    <s v="High"/>
    <x v="0"/>
    <n v="5"/>
  </r>
  <r>
    <x v="3"/>
    <n v="200"/>
    <x v="1"/>
    <s v="High"/>
    <x v="1"/>
    <n v="5"/>
  </r>
  <r>
    <x v="4"/>
    <n v="106"/>
    <x v="2"/>
    <s v="High"/>
    <x v="2"/>
    <n v="5"/>
  </r>
  <r>
    <x v="5"/>
    <n v="103"/>
    <x v="9"/>
    <s v="Medium"/>
    <x v="9"/>
    <n v="2.75"/>
  </r>
  <r>
    <x v="5"/>
    <n v="206"/>
    <x v="10"/>
    <s v="High"/>
    <x v="10"/>
    <n v="5"/>
  </r>
  <r>
    <x v="5"/>
    <n v="206"/>
    <x v="10"/>
    <s v="VIP"/>
    <x v="10"/>
    <n v="7.25"/>
  </r>
  <r>
    <x v="5"/>
    <n v="103"/>
    <x v="9"/>
    <s v="High"/>
    <x v="9"/>
    <n v="5"/>
  </r>
  <r>
    <x v="5"/>
    <n v="100"/>
    <x v="5"/>
    <s v="Medium"/>
    <x v="5"/>
    <n v="2.75"/>
  </r>
  <r>
    <x v="5"/>
    <n v="102"/>
    <x v="11"/>
    <s v="VIP"/>
    <x v="2"/>
    <n v="7.25"/>
  </r>
  <r>
    <x v="5"/>
    <n v="100"/>
    <x v="5"/>
    <s v="Low"/>
    <x v="5"/>
    <n v="0.5"/>
  </r>
  <r>
    <x v="5"/>
    <n v="109"/>
    <x v="12"/>
    <s v="VIP"/>
    <x v="11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D278C-FE87-1E4F-84C8-3A1DA0699D07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1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showAll="0"/>
    <pivotField axis="axisRow" showAll="0">
      <items count="14">
        <item x="4"/>
        <item x="0"/>
        <item x="7"/>
        <item x="3"/>
        <item x="9"/>
        <item x="12"/>
        <item x="2"/>
        <item x="1"/>
        <item x="5"/>
        <item x="8"/>
        <item x="11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/>
  </pivotFields>
  <rowFields count="2">
    <field x="0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/>
    <dataField name="Sum of Shipping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DAC31-B13E-5841-BC8E-B8C0D3616996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8" firstHeaderRow="0" firstDataRow="1" firstDataCol="1"/>
  <pivotFields count="5"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 Number" fld="0" baseField="0" baseItem="0"/>
    <dataField name="Sum of Price" fld="3" baseField="0" baseItem="0" numFmtId="164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155" zoomScaleNormal="155" workbookViewId="0">
      <selection activeCell="G10" sqref="G10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BB1C-4D87-4A42-A962-867D30F5C073}">
  <dimension ref="A4:D33"/>
  <sheetViews>
    <sheetView tabSelected="1" zoomScale="123" zoomScaleNormal="123" workbookViewId="0">
      <selection activeCell="I18" sqref="I18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8.33203125" bestFit="1" customWidth="1"/>
    <col min="4" max="4" width="31.5" customWidth="1"/>
    <col min="5" max="7" width="6.6640625" bestFit="1" customWidth="1"/>
    <col min="8" max="12" width="7.6640625" bestFit="1" customWidth="1"/>
    <col min="13" max="13" width="8.6640625" bestFit="1" customWidth="1"/>
    <col min="14" max="14" width="11" bestFit="1" customWidth="1"/>
  </cols>
  <sheetData>
    <row r="4" spans="1:4" x14ac:dyDescent="0.2">
      <c r="A4" s="9" t="s">
        <v>32</v>
      </c>
      <c r="B4" t="s">
        <v>30</v>
      </c>
      <c r="C4" t="s">
        <v>35</v>
      </c>
      <c r="D4" t="s">
        <v>37</v>
      </c>
    </row>
    <row r="5" spans="1:4" x14ac:dyDescent="0.2">
      <c r="A5" s="10">
        <v>10029367401</v>
      </c>
      <c r="B5" s="8">
        <v>41.88</v>
      </c>
      <c r="C5" s="8">
        <v>15.5</v>
      </c>
      <c r="D5">
        <f>SUM(B5:C5)</f>
        <v>57.38</v>
      </c>
    </row>
    <row r="6" spans="1:4" x14ac:dyDescent="0.2">
      <c r="A6" s="10">
        <v>10029367402</v>
      </c>
      <c r="B6" s="8">
        <v>35.659999999999997</v>
      </c>
      <c r="C6" s="8">
        <v>15</v>
      </c>
      <c r="D6">
        <f t="shared" ref="D6:D33" si="0">SUM(B6:C6)</f>
        <v>50.66</v>
      </c>
    </row>
    <row r="7" spans="1:4" x14ac:dyDescent="0.2">
      <c r="A7" s="10">
        <v>10029367403</v>
      </c>
      <c r="B7" s="8">
        <v>124.59</v>
      </c>
      <c r="C7" s="8">
        <v>33.25</v>
      </c>
      <c r="D7">
        <f t="shared" si="0"/>
        <v>157.84</v>
      </c>
    </row>
    <row r="8" spans="1:4" x14ac:dyDescent="0.2">
      <c r="A8" s="10">
        <v>10029367404</v>
      </c>
      <c r="B8" s="8">
        <v>37.69</v>
      </c>
      <c r="C8" s="8">
        <v>15.5</v>
      </c>
      <c r="D8">
        <f t="shared" si="0"/>
        <v>53.19</v>
      </c>
    </row>
    <row r="9" spans="1:4" x14ac:dyDescent="0.2">
      <c r="A9" s="10">
        <v>10029367405</v>
      </c>
      <c r="B9" s="8">
        <v>3.99</v>
      </c>
      <c r="C9" s="8">
        <v>5</v>
      </c>
      <c r="D9">
        <f t="shared" si="0"/>
        <v>8.99</v>
      </c>
    </row>
    <row r="10" spans="1:4" x14ac:dyDescent="0.2">
      <c r="A10" s="10">
        <v>10029367406</v>
      </c>
      <c r="B10" s="8">
        <v>282.71999999999997</v>
      </c>
      <c r="C10" s="8">
        <v>37.75</v>
      </c>
      <c r="D10">
        <f t="shared" si="0"/>
        <v>320.46999999999997</v>
      </c>
    </row>
    <row r="11" spans="1:4" x14ac:dyDescent="0.2">
      <c r="A11" s="10" t="s">
        <v>34</v>
      </c>
      <c r="B11" s="8">
        <v>526.53</v>
      </c>
      <c r="C11" s="8">
        <v>122</v>
      </c>
      <c r="D11">
        <f t="shared" si="0"/>
        <v>648.53</v>
      </c>
    </row>
    <row r="12" spans="1:4" x14ac:dyDescent="0.2">
      <c r="D12">
        <f t="shared" si="0"/>
        <v>0</v>
      </c>
    </row>
    <row r="13" spans="1:4" x14ac:dyDescent="0.2">
      <c r="D13">
        <f t="shared" si="0"/>
        <v>0</v>
      </c>
    </row>
    <row r="14" spans="1:4" x14ac:dyDescent="0.2">
      <c r="D14">
        <f t="shared" si="0"/>
        <v>0</v>
      </c>
    </row>
    <row r="15" spans="1:4" x14ac:dyDescent="0.2">
      <c r="D15">
        <f t="shared" si="0"/>
        <v>0</v>
      </c>
    </row>
    <row r="16" spans="1:4" x14ac:dyDescent="0.2">
      <c r="D16">
        <f t="shared" si="0"/>
        <v>0</v>
      </c>
    </row>
    <row r="17" spans="4:4" x14ac:dyDescent="0.2">
      <c r="D17">
        <f t="shared" si="0"/>
        <v>0</v>
      </c>
    </row>
    <row r="18" spans="4:4" x14ac:dyDescent="0.2">
      <c r="D18">
        <f t="shared" si="0"/>
        <v>0</v>
      </c>
    </row>
    <row r="19" spans="4:4" x14ac:dyDescent="0.2">
      <c r="D19">
        <f t="shared" si="0"/>
        <v>0</v>
      </c>
    </row>
    <row r="20" spans="4:4" x14ac:dyDescent="0.2">
      <c r="D20">
        <f t="shared" si="0"/>
        <v>0</v>
      </c>
    </row>
    <row r="21" spans="4:4" x14ac:dyDescent="0.2">
      <c r="D21">
        <f t="shared" si="0"/>
        <v>0</v>
      </c>
    </row>
    <row r="22" spans="4:4" x14ac:dyDescent="0.2">
      <c r="D22">
        <f t="shared" si="0"/>
        <v>0</v>
      </c>
    </row>
    <row r="23" spans="4:4" x14ac:dyDescent="0.2">
      <c r="D23">
        <f t="shared" si="0"/>
        <v>0</v>
      </c>
    </row>
    <row r="24" spans="4:4" x14ac:dyDescent="0.2">
      <c r="D24">
        <f t="shared" si="0"/>
        <v>0</v>
      </c>
    </row>
    <row r="25" spans="4:4" x14ac:dyDescent="0.2">
      <c r="D25">
        <f t="shared" si="0"/>
        <v>0</v>
      </c>
    </row>
    <row r="26" spans="4:4" x14ac:dyDescent="0.2">
      <c r="D26">
        <f t="shared" si="0"/>
        <v>0</v>
      </c>
    </row>
    <row r="27" spans="4:4" x14ac:dyDescent="0.2">
      <c r="D27">
        <f t="shared" si="0"/>
        <v>0</v>
      </c>
    </row>
    <row r="28" spans="4:4" x14ac:dyDescent="0.2">
      <c r="D28">
        <f t="shared" si="0"/>
        <v>0</v>
      </c>
    </row>
    <row r="29" spans="4:4" x14ac:dyDescent="0.2">
      <c r="D29">
        <f t="shared" si="0"/>
        <v>0</v>
      </c>
    </row>
    <row r="30" spans="4:4" x14ac:dyDescent="0.2">
      <c r="D30">
        <f t="shared" si="0"/>
        <v>0</v>
      </c>
    </row>
    <row r="31" spans="4:4" x14ac:dyDescent="0.2">
      <c r="D31">
        <f t="shared" si="0"/>
        <v>0</v>
      </c>
    </row>
    <row r="32" spans="4:4" x14ac:dyDescent="0.2">
      <c r="D32">
        <f t="shared" si="0"/>
        <v>0</v>
      </c>
    </row>
    <row r="33" spans="4:4" x14ac:dyDescent="0.2">
      <c r="D3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zoomScale="148" zoomScaleNormal="148" workbookViewId="0">
      <selection sqref="A1:F29"/>
    </sheetView>
  </sheetViews>
  <sheetFormatPr baseColWidth="10" defaultColWidth="8.83203125" defaultRowHeight="15" x14ac:dyDescent="0.2"/>
  <cols>
    <col min="1" max="3" width="15.6640625" customWidth="1"/>
    <col min="4" max="4" width="17.6640625" customWidth="1"/>
    <col min="5" max="9" width="15.6640625" customWidth="1"/>
  </cols>
  <sheetData>
    <row r="1" spans="1:6" x14ac:dyDescent="0.2">
      <c r="A1" s="1" t="s">
        <v>26</v>
      </c>
      <c r="B1" s="1" t="s">
        <v>27</v>
      </c>
      <c r="C1" s="1" t="s">
        <v>2</v>
      </c>
      <c r="D1" s="1" t="s">
        <v>28</v>
      </c>
      <c r="E1" s="1" t="s">
        <v>21</v>
      </c>
      <c r="F1" s="1" t="s">
        <v>29</v>
      </c>
    </row>
    <row r="2" spans="1:6" x14ac:dyDescent="0.2">
      <c r="A2">
        <v>10029367401</v>
      </c>
      <c r="B2">
        <v>105</v>
      </c>
      <c r="C2" t="str">
        <f>VLOOKUP(B2,Price,2,FALSE)</f>
        <v>10 Foot USB Cable</v>
      </c>
      <c r="D2" s="8" t="s">
        <v>22</v>
      </c>
      <c r="E2" s="4">
        <f>VLOOKUP(B2,'Product List'!A:C,3,FALSE)</f>
        <v>10.95</v>
      </c>
      <c r="F2" s="4">
        <f>VLOOKUP(D2,'Product List'!E:F,2,FALSE)</f>
        <v>0.5</v>
      </c>
    </row>
    <row r="3" spans="1:6" x14ac:dyDescent="0.2">
      <c r="A3" s="7">
        <v>10029367401</v>
      </c>
      <c r="B3">
        <v>200</v>
      </c>
      <c r="C3" t="str">
        <f>VLOOKUP(B3,Price,2,FALSE)</f>
        <v>64GB Flash Drive</v>
      </c>
      <c r="D3" s="8" t="s">
        <v>24</v>
      </c>
      <c r="E3" s="4">
        <f>VLOOKUP(B3,'Product List'!A:C,3,FALSE)</f>
        <v>15.99</v>
      </c>
      <c r="F3" s="4">
        <f>VLOOKUP(D3,'Product List'!E:F,2,FALSE)</f>
        <v>5</v>
      </c>
    </row>
    <row r="4" spans="1:6" x14ac:dyDescent="0.2">
      <c r="A4">
        <v>10029367401</v>
      </c>
      <c r="B4">
        <v>105</v>
      </c>
      <c r="C4" t="str">
        <f>VLOOKUP(B4,Price,2,FALSE)</f>
        <v>10 Foot USB Cable</v>
      </c>
      <c r="D4" s="8" t="s">
        <v>25</v>
      </c>
      <c r="E4" s="4">
        <f>VLOOKUP(B4,'Product List'!A:C,3,FALSE)</f>
        <v>10.95</v>
      </c>
      <c r="F4" s="4">
        <f>VLOOKUP(D4,'Product List'!E:F,2,FALSE)</f>
        <v>7.25</v>
      </c>
    </row>
    <row r="5" spans="1:6" x14ac:dyDescent="0.2">
      <c r="A5">
        <v>10029367401</v>
      </c>
      <c r="B5">
        <v>106</v>
      </c>
      <c r="C5" t="str">
        <f>VLOOKUP(B5,Price,2,FALSE)</f>
        <v>5 Foot HDMI Cable</v>
      </c>
      <c r="D5" s="8" t="s">
        <v>23</v>
      </c>
      <c r="E5" s="4">
        <f>VLOOKUP(B5,'Product List'!A:C,3,FALSE)</f>
        <v>3.99</v>
      </c>
      <c r="F5" s="4">
        <f>VLOOKUP(D5,'Product List'!E:F,2,FALSE)</f>
        <v>2.75</v>
      </c>
    </row>
    <row r="6" spans="1:6" x14ac:dyDescent="0.2">
      <c r="A6" s="7">
        <v>10029367402</v>
      </c>
      <c r="B6">
        <v>108</v>
      </c>
      <c r="C6" t="str">
        <f>VLOOKUP(B6,Price,2,FALSE)</f>
        <v>16GB Flash Drive</v>
      </c>
      <c r="D6" s="8" t="s">
        <v>25</v>
      </c>
      <c r="E6" s="4">
        <f>VLOOKUP(B6,'Product List'!A:C,3,FALSE)</f>
        <v>7.95</v>
      </c>
      <c r="F6" s="4">
        <f>VLOOKUP(D6,'Product List'!E:F,2,FALSE)</f>
        <v>7.25</v>
      </c>
    </row>
    <row r="7" spans="1:6" x14ac:dyDescent="0.2">
      <c r="A7" s="7">
        <v>10029367402</v>
      </c>
      <c r="B7">
        <v>107</v>
      </c>
      <c r="C7" t="str">
        <f>VLOOKUP(B7,Price,2,FALSE)</f>
        <v>10 Foot HDMI Cable</v>
      </c>
      <c r="D7" s="8" t="s">
        <v>23</v>
      </c>
      <c r="E7" s="4">
        <f>VLOOKUP(B7,'Product List'!A:C,3,FALSE)</f>
        <v>7.75</v>
      </c>
      <c r="F7" s="4">
        <f>VLOOKUP(D7,'Product List'!E:F,2,FALSE)</f>
        <v>2.75</v>
      </c>
    </row>
    <row r="8" spans="1:6" x14ac:dyDescent="0.2">
      <c r="A8" s="7">
        <v>10029367402</v>
      </c>
      <c r="B8">
        <v>100</v>
      </c>
      <c r="C8" t="str">
        <f>VLOOKUP(B8,Price,2,FALSE)</f>
        <v>Blue Ray DVD</v>
      </c>
      <c r="D8" s="8" t="s">
        <v>24</v>
      </c>
      <c r="E8" s="4">
        <f>VLOOKUP(B8,'Product List'!A:C,3,FALSE)</f>
        <v>19.96</v>
      </c>
      <c r="F8" s="4">
        <f>VLOOKUP(D8,'Product List'!E:F,2,FALSE)</f>
        <v>5</v>
      </c>
    </row>
    <row r="9" spans="1:6" x14ac:dyDescent="0.2">
      <c r="A9" s="7">
        <v>10029367403</v>
      </c>
      <c r="B9">
        <v>202</v>
      </c>
      <c r="C9" t="str">
        <f>VLOOKUP(B9,Price,2,FALSE)</f>
        <v>Wired Mouse</v>
      </c>
      <c r="D9" s="8" t="s">
        <v>24</v>
      </c>
      <c r="E9" s="4">
        <f>VLOOKUP(B9,'Product List'!A:C,3,FALSE)</f>
        <v>6.76</v>
      </c>
      <c r="F9" s="4">
        <f>VLOOKUP(D9,'Product List'!E:F,2,FALSE)</f>
        <v>5</v>
      </c>
    </row>
    <row r="10" spans="1:6" x14ac:dyDescent="0.2">
      <c r="A10" s="7">
        <v>10029367403</v>
      </c>
      <c r="B10">
        <v>105</v>
      </c>
      <c r="C10" t="str">
        <f>VLOOKUP(B10,Price,2,FALSE)</f>
        <v>10 Foot USB Cable</v>
      </c>
      <c r="D10" s="8" t="s">
        <v>25</v>
      </c>
      <c r="E10" s="4">
        <f>VLOOKUP(B10,'Product List'!A:C,3,FALSE)</f>
        <v>10.95</v>
      </c>
      <c r="F10" s="4">
        <f>VLOOKUP(D10,'Product List'!E:F,2,FALSE)</f>
        <v>7.25</v>
      </c>
    </row>
    <row r="11" spans="1:6" x14ac:dyDescent="0.2">
      <c r="A11" s="7">
        <v>10029367403</v>
      </c>
      <c r="B11">
        <v>106</v>
      </c>
      <c r="C11" t="str">
        <f>VLOOKUP(B11,Price,2,FALSE)</f>
        <v>5 Foot HDMI Cable</v>
      </c>
      <c r="D11" s="8" t="s">
        <v>24</v>
      </c>
      <c r="E11" s="4">
        <f>VLOOKUP(B11,'Product List'!A:C,3,FALSE)</f>
        <v>3.99</v>
      </c>
      <c r="F11" s="4">
        <f>VLOOKUP(D11,'Product List'!E:F,2,FALSE)</f>
        <v>5</v>
      </c>
    </row>
    <row r="12" spans="1:6" x14ac:dyDescent="0.2">
      <c r="A12" s="7">
        <v>10029367403</v>
      </c>
      <c r="B12">
        <v>106</v>
      </c>
      <c r="C12" t="str">
        <f>VLOOKUP(B12,Price,2,FALSE)</f>
        <v>5 Foot HDMI Cable</v>
      </c>
      <c r="D12" s="8" t="s">
        <v>24</v>
      </c>
      <c r="E12" s="4">
        <f>VLOOKUP(B12,'Product List'!A:C,3,FALSE)</f>
        <v>3.99</v>
      </c>
      <c r="F12" s="4">
        <f>VLOOKUP(D12,'Product List'!E:F,2,FALSE)</f>
        <v>5</v>
      </c>
    </row>
    <row r="13" spans="1:6" x14ac:dyDescent="0.2">
      <c r="A13" s="7">
        <v>10029367403</v>
      </c>
      <c r="B13">
        <v>201</v>
      </c>
      <c r="C13" t="str">
        <f>VLOOKUP(B13,Price,2,FALSE)</f>
        <v>128GB Flash Drive</v>
      </c>
      <c r="D13" s="8" t="s">
        <v>22</v>
      </c>
      <c r="E13" s="4">
        <f>VLOOKUP(B13,'Product List'!A:C,3,FALSE)</f>
        <v>31.99</v>
      </c>
      <c r="F13" s="4">
        <f>VLOOKUP(D13,'Product List'!E:F,2,FALSE)</f>
        <v>0.5</v>
      </c>
    </row>
    <row r="14" spans="1:6" x14ac:dyDescent="0.2">
      <c r="A14" s="7">
        <v>10029367403</v>
      </c>
      <c r="B14">
        <v>100</v>
      </c>
      <c r="C14" t="str">
        <f>VLOOKUP(B14,Price,2,FALSE)</f>
        <v>Blue Ray DVD</v>
      </c>
      <c r="D14" s="8" t="s">
        <v>23</v>
      </c>
      <c r="E14" s="4">
        <f>VLOOKUP(B14,'Product List'!A:C,3,FALSE)</f>
        <v>19.96</v>
      </c>
      <c r="F14" s="4">
        <f>VLOOKUP(D14,'Product List'!E:F,2,FALSE)</f>
        <v>2.75</v>
      </c>
    </row>
    <row r="15" spans="1:6" x14ac:dyDescent="0.2">
      <c r="A15" s="7">
        <v>10029367403</v>
      </c>
      <c r="B15">
        <v>201</v>
      </c>
      <c r="C15" t="str">
        <f>VLOOKUP(B15,Price,2,FALSE)</f>
        <v>128GB Flash Drive</v>
      </c>
      <c r="D15" s="8" t="s">
        <v>22</v>
      </c>
      <c r="E15" s="4">
        <f>VLOOKUP(B15,'Product List'!A:C,3,FALSE)</f>
        <v>31.99</v>
      </c>
      <c r="F15" s="4">
        <f>VLOOKUP(D15,'Product List'!E:F,2,FALSE)</f>
        <v>0.5</v>
      </c>
    </row>
    <row r="16" spans="1:6" x14ac:dyDescent="0.2">
      <c r="A16" s="7">
        <v>10029367403</v>
      </c>
      <c r="B16">
        <v>101</v>
      </c>
      <c r="C16" t="str">
        <f>VLOOKUP(B16,Price,2,FALSE)</f>
        <v>Standard Edition DVD</v>
      </c>
      <c r="D16" s="8" t="s">
        <v>25</v>
      </c>
      <c r="E16" s="4">
        <f>VLOOKUP(B16,'Product List'!A:C,3,FALSE)</f>
        <v>14.96</v>
      </c>
      <c r="F16" s="4">
        <f>VLOOKUP(D16,'Product List'!E:F,2,FALSE)</f>
        <v>7.25</v>
      </c>
    </row>
    <row r="17" spans="1:6" x14ac:dyDescent="0.2">
      <c r="A17" s="7">
        <v>10029367404</v>
      </c>
      <c r="B17">
        <v>106</v>
      </c>
      <c r="C17" t="str">
        <f>VLOOKUP(B17,Price,2,FALSE)</f>
        <v>5 Foot HDMI Cable</v>
      </c>
      <c r="D17" s="8" t="s">
        <v>23</v>
      </c>
      <c r="E17" s="4">
        <f>VLOOKUP(B17,'Product List'!A:C,3,FALSE)</f>
        <v>3.99</v>
      </c>
      <c r="F17" s="4">
        <f>VLOOKUP(D17,'Product List'!E:F,2,FALSE)</f>
        <v>2.75</v>
      </c>
    </row>
    <row r="18" spans="1:6" x14ac:dyDescent="0.2">
      <c r="A18" s="7">
        <v>10029367404</v>
      </c>
      <c r="B18">
        <v>202</v>
      </c>
      <c r="C18" t="str">
        <f>VLOOKUP(B18,Price,2,FALSE)</f>
        <v>Wired Mouse</v>
      </c>
      <c r="D18" s="8" t="s">
        <v>23</v>
      </c>
      <c r="E18" s="4">
        <f>VLOOKUP(B18,'Product List'!A:C,3,FALSE)</f>
        <v>6.76</v>
      </c>
      <c r="F18" s="4">
        <f>VLOOKUP(D18,'Product List'!E:F,2,FALSE)</f>
        <v>2.75</v>
      </c>
    </row>
    <row r="19" spans="1:6" x14ac:dyDescent="0.2">
      <c r="A19" s="7">
        <v>10029367404</v>
      </c>
      <c r="B19">
        <v>105</v>
      </c>
      <c r="C19" t="str">
        <f>VLOOKUP(B19,Price,2,FALSE)</f>
        <v>10 Foot USB Cable</v>
      </c>
      <c r="D19" s="8" t="s">
        <v>24</v>
      </c>
      <c r="E19" s="4">
        <f>VLOOKUP(B19,'Product List'!A:C,3,FALSE)</f>
        <v>10.95</v>
      </c>
      <c r="F19" s="4">
        <f>VLOOKUP(D19,'Product List'!E:F,2,FALSE)</f>
        <v>5</v>
      </c>
    </row>
    <row r="20" spans="1:6" x14ac:dyDescent="0.2">
      <c r="A20" s="7">
        <v>10029367404</v>
      </c>
      <c r="B20">
        <v>200</v>
      </c>
      <c r="C20" t="str">
        <f>VLOOKUP(B20,Price,2,FALSE)</f>
        <v>64GB Flash Drive</v>
      </c>
      <c r="D20" s="8" t="s">
        <v>24</v>
      </c>
      <c r="E20" s="4">
        <f>VLOOKUP(B20,'Product List'!A:C,3,FALSE)</f>
        <v>15.99</v>
      </c>
      <c r="F20" s="4">
        <f>VLOOKUP(D20,'Product List'!E:F,2,FALSE)</f>
        <v>5</v>
      </c>
    </row>
    <row r="21" spans="1:6" x14ac:dyDescent="0.2">
      <c r="A21" s="7">
        <v>10029367405</v>
      </c>
      <c r="B21">
        <v>106</v>
      </c>
      <c r="C21" t="str">
        <f>VLOOKUP(B21,Price,2,FALSE)</f>
        <v>5 Foot HDMI Cable</v>
      </c>
      <c r="D21" s="8" t="s">
        <v>24</v>
      </c>
      <c r="E21" s="4">
        <f>VLOOKUP(B21,'Product List'!A:C,3,FALSE)</f>
        <v>3.99</v>
      </c>
      <c r="F21" s="4">
        <f>VLOOKUP(D21,'Product List'!E:F,2,FALSE)</f>
        <v>5</v>
      </c>
    </row>
    <row r="22" spans="1:6" x14ac:dyDescent="0.2">
      <c r="A22" s="7">
        <v>10029367406</v>
      </c>
      <c r="B22">
        <v>103</v>
      </c>
      <c r="C22" t="str">
        <f>VLOOKUP(B22,Price,2,FALSE)</f>
        <v>2 Foot USB Cable</v>
      </c>
      <c r="D22" s="8" t="s">
        <v>23</v>
      </c>
      <c r="E22" s="4">
        <f>VLOOKUP(B22,'Product List'!A:C,3,FALSE)</f>
        <v>4.42</v>
      </c>
      <c r="F22" s="4">
        <f>VLOOKUP(D22,'Product List'!E:F,2,FALSE)</f>
        <v>2.75</v>
      </c>
    </row>
    <row r="23" spans="1:6" x14ac:dyDescent="0.2">
      <c r="A23" s="7">
        <v>10029367406</v>
      </c>
      <c r="B23">
        <v>206</v>
      </c>
      <c r="C23" t="str">
        <f>VLOOKUP(B23,Price,2,FALSE)</f>
        <v>Wireless Router</v>
      </c>
      <c r="D23" s="8" t="s">
        <v>24</v>
      </c>
      <c r="E23" s="4">
        <f>VLOOKUP(B23,'Product List'!A:C,3,FALSE)</f>
        <v>109.99</v>
      </c>
      <c r="F23" s="4">
        <f>VLOOKUP(D23,'Product List'!E:F,2,FALSE)</f>
        <v>5</v>
      </c>
    </row>
    <row r="24" spans="1:6" x14ac:dyDescent="0.2">
      <c r="A24" s="7">
        <v>10029367406</v>
      </c>
      <c r="B24">
        <v>206</v>
      </c>
      <c r="C24" t="str">
        <f>VLOOKUP(B24,Price,2,FALSE)</f>
        <v>Wireless Router</v>
      </c>
      <c r="D24" s="8" t="s">
        <v>25</v>
      </c>
      <c r="E24" s="4">
        <f>VLOOKUP(B24,'Product List'!A:C,3,FALSE)</f>
        <v>109.99</v>
      </c>
      <c r="F24" s="4">
        <f>VLOOKUP(D24,'Product List'!E:F,2,FALSE)</f>
        <v>7.25</v>
      </c>
    </row>
    <row r="25" spans="1:6" x14ac:dyDescent="0.2">
      <c r="A25" s="7">
        <v>10029367406</v>
      </c>
      <c r="B25">
        <v>103</v>
      </c>
      <c r="C25" t="str">
        <f>VLOOKUP(B25,Price,2,FALSE)</f>
        <v>2 Foot USB Cable</v>
      </c>
      <c r="D25" s="8" t="s">
        <v>24</v>
      </c>
      <c r="E25" s="4">
        <f>VLOOKUP(B25,'Product List'!A:C,3,FALSE)</f>
        <v>4.42</v>
      </c>
      <c r="F25" s="4">
        <f>VLOOKUP(D25,'Product List'!E:F,2,FALSE)</f>
        <v>5</v>
      </c>
    </row>
    <row r="26" spans="1:6" x14ac:dyDescent="0.2">
      <c r="A26" s="7">
        <v>10029367406</v>
      </c>
      <c r="B26">
        <v>100</v>
      </c>
      <c r="C26" t="str">
        <f>VLOOKUP(B26,Price,2,FALSE)</f>
        <v>Blue Ray DVD</v>
      </c>
      <c r="D26" s="8" t="s">
        <v>23</v>
      </c>
      <c r="E26" s="4">
        <f>VLOOKUP(B26,'Product List'!A:C,3,FALSE)</f>
        <v>19.96</v>
      </c>
      <c r="F26" s="4">
        <f>VLOOKUP(D26,'Product List'!E:F,2,FALSE)</f>
        <v>2.75</v>
      </c>
    </row>
    <row r="27" spans="1:6" x14ac:dyDescent="0.2">
      <c r="A27" s="7">
        <v>10029367406</v>
      </c>
      <c r="B27">
        <v>102</v>
      </c>
      <c r="C27" t="str">
        <f>VLOOKUP(B27,Price,2,FALSE)</f>
        <v>VHS Tape</v>
      </c>
      <c r="D27" s="8" t="s">
        <v>25</v>
      </c>
      <c r="E27" s="4">
        <f>VLOOKUP(B27,'Product List'!A:C,3,FALSE)</f>
        <v>3.99</v>
      </c>
      <c r="F27" s="4">
        <f>VLOOKUP(D27,'Product List'!E:F,2,FALSE)</f>
        <v>7.25</v>
      </c>
    </row>
    <row r="28" spans="1:6" x14ac:dyDescent="0.2">
      <c r="A28" s="7">
        <v>10029367406</v>
      </c>
      <c r="B28">
        <v>100</v>
      </c>
      <c r="C28" t="str">
        <f>VLOOKUP(B28,Price,2,FALSE)</f>
        <v>Blue Ray DVD</v>
      </c>
      <c r="D28" s="8" t="s">
        <v>22</v>
      </c>
      <c r="E28" s="4">
        <f>VLOOKUP(B28,'Product List'!A:C,3,FALSE)</f>
        <v>19.96</v>
      </c>
      <c r="F28" s="4">
        <f>VLOOKUP(D28,'Product List'!E:F,2,FALSE)</f>
        <v>0.5</v>
      </c>
    </row>
    <row r="29" spans="1:6" x14ac:dyDescent="0.2">
      <c r="A29" s="7">
        <v>10029367406</v>
      </c>
      <c r="B29">
        <v>109</v>
      </c>
      <c r="C29" t="str">
        <f>VLOOKUP(B29,Price,2,FALSE)</f>
        <v>32GB Flash Drive</v>
      </c>
      <c r="D29" s="8" t="s">
        <v>25</v>
      </c>
      <c r="E29" s="4">
        <f>VLOOKUP(B29,'Product List'!A:C,3,FALSE)</f>
        <v>9.99</v>
      </c>
      <c r="F29" s="4">
        <f>VLOOKUP(D29,'Product List'!E:F,2,FALSE)</f>
        <v>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BB45-14B7-F841-9CF0-19F50A9D2E50}">
  <dimension ref="A3:E18"/>
  <sheetViews>
    <sheetView zoomScale="137" zoomScaleNormal="137" workbookViewId="0">
      <selection activeCell="D11" sqref="D11"/>
    </sheetView>
  </sheetViews>
  <sheetFormatPr baseColWidth="10" defaultRowHeight="15" x14ac:dyDescent="0.2"/>
  <cols>
    <col min="1" max="1" width="12.1640625" bestFit="1" customWidth="1"/>
    <col min="2" max="2" width="18" bestFit="1" customWidth="1"/>
    <col min="3" max="3" width="10.6640625" bestFit="1" customWidth="1"/>
    <col min="4" max="4" width="17.83203125" bestFit="1" customWidth="1"/>
    <col min="5" max="5" width="30" customWidth="1"/>
    <col min="6" max="7" width="12.1640625" bestFit="1" customWidth="1"/>
    <col min="8" max="8" width="6.33203125" bestFit="1" customWidth="1"/>
    <col min="9" max="9" width="10" bestFit="1" customWidth="1"/>
  </cols>
  <sheetData>
    <row r="3" spans="1:5" x14ac:dyDescent="0.2">
      <c r="A3" s="9" t="s">
        <v>32</v>
      </c>
      <c r="B3" t="s">
        <v>31</v>
      </c>
      <c r="C3" t="s">
        <v>30</v>
      </c>
      <c r="D3" t="s">
        <v>35</v>
      </c>
      <c r="E3" t="s">
        <v>36</v>
      </c>
    </row>
    <row r="4" spans="1:5" x14ac:dyDescent="0.2">
      <c r="A4" s="10">
        <v>100</v>
      </c>
      <c r="B4" s="8">
        <v>40117469617</v>
      </c>
      <c r="C4" s="11">
        <v>79.84</v>
      </c>
      <c r="D4" s="8">
        <v>11</v>
      </c>
      <c r="E4">
        <f>SUM(C4:D4)</f>
        <v>90.84</v>
      </c>
    </row>
    <row r="5" spans="1:5" x14ac:dyDescent="0.2">
      <c r="A5" s="10">
        <v>101</v>
      </c>
      <c r="B5" s="8">
        <v>10029367403</v>
      </c>
      <c r="C5" s="11">
        <v>14.96</v>
      </c>
      <c r="D5" s="8">
        <v>7.25</v>
      </c>
      <c r="E5">
        <f t="shared" ref="E5:E16" si="0">SUM(C5:D5)</f>
        <v>22.21</v>
      </c>
    </row>
    <row r="6" spans="1:5" x14ac:dyDescent="0.2">
      <c r="A6" s="10">
        <v>102</v>
      </c>
      <c r="B6" s="8">
        <v>10029367406</v>
      </c>
      <c r="C6" s="11">
        <v>3.99</v>
      </c>
      <c r="D6" s="8">
        <v>7.25</v>
      </c>
      <c r="E6">
        <f t="shared" si="0"/>
        <v>11.24</v>
      </c>
    </row>
    <row r="7" spans="1:5" x14ac:dyDescent="0.2">
      <c r="A7" s="10">
        <v>103</v>
      </c>
      <c r="B7" s="8">
        <v>20058734812</v>
      </c>
      <c r="C7" s="11">
        <v>8.84</v>
      </c>
      <c r="D7" s="8">
        <v>7.75</v>
      </c>
      <c r="E7">
        <f t="shared" si="0"/>
        <v>16.59</v>
      </c>
    </row>
    <row r="8" spans="1:5" x14ac:dyDescent="0.2">
      <c r="A8" s="10">
        <v>105</v>
      </c>
      <c r="B8" s="8">
        <v>40117469609</v>
      </c>
      <c r="C8" s="11">
        <v>43.8</v>
      </c>
      <c r="D8" s="8">
        <v>20</v>
      </c>
      <c r="E8">
        <f t="shared" si="0"/>
        <v>63.8</v>
      </c>
    </row>
    <row r="9" spans="1:5" x14ac:dyDescent="0.2">
      <c r="A9" s="10">
        <v>106</v>
      </c>
      <c r="B9" s="8">
        <v>50146837016</v>
      </c>
      <c r="C9" s="11">
        <v>19.950000000000003</v>
      </c>
      <c r="D9" s="8">
        <v>20.5</v>
      </c>
      <c r="E9">
        <f t="shared" si="0"/>
        <v>40.450000000000003</v>
      </c>
    </row>
    <row r="10" spans="1:5" x14ac:dyDescent="0.2">
      <c r="A10" s="10">
        <v>107</v>
      </c>
      <c r="B10" s="8">
        <v>10029367402</v>
      </c>
      <c r="C10" s="11">
        <v>7.75</v>
      </c>
      <c r="D10" s="8">
        <v>2.75</v>
      </c>
      <c r="E10">
        <f t="shared" si="0"/>
        <v>10.5</v>
      </c>
    </row>
    <row r="11" spans="1:5" x14ac:dyDescent="0.2">
      <c r="A11" s="10">
        <v>108</v>
      </c>
      <c r="B11" s="8">
        <v>10029367402</v>
      </c>
      <c r="C11" s="11">
        <v>7.95</v>
      </c>
      <c r="D11" s="8">
        <v>7.25</v>
      </c>
      <c r="E11">
        <f t="shared" si="0"/>
        <v>15.2</v>
      </c>
    </row>
    <row r="12" spans="1:5" x14ac:dyDescent="0.2">
      <c r="A12" s="10">
        <v>109</v>
      </c>
      <c r="B12" s="8">
        <v>10029367406</v>
      </c>
      <c r="C12" s="11">
        <v>9.99</v>
      </c>
      <c r="D12" s="8">
        <v>7.25</v>
      </c>
      <c r="E12">
        <f t="shared" si="0"/>
        <v>17.240000000000002</v>
      </c>
    </row>
    <row r="13" spans="1:5" x14ac:dyDescent="0.2">
      <c r="A13" s="10">
        <v>200</v>
      </c>
      <c r="B13" s="8">
        <v>20058734805</v>
      </c>
      <c r="C13" s="11">
        <v>31.98</v>
      </c>
      <c r="D13" s="8">
        <v>10</v>
      </c>
      <c r="E13">
        <f t="shared" si="0"/>
        <v>41.980000000000004</v>
      </c>
    </row>
    <row r="14" spans="1:5" x14ac:dyDescent="0.2">
      <c r="A14" s="10">
        <v>201</v>
      </c>
      <c r="B14" s="8">
        <v>20058734806</v>
      </c>
      <c r="C14" s="11">
        <v>63.98</v>
      </c>
      <c r="D14" s="8">
        <v>1</v>
      </c>
      <c r="E14">
        <f t="shared" si="0"/>
        <v>64.97999999999999</v>
      </c>
    </row>
    <row r="15" spans="1:5" x14ac:dyDescent="0.2">
      <c r="A15" s="10">
        <v>202</v>
      </c>
      <c r="B15" s="8">
        <v>20058734807</v>
      </c>
      <c r="C15" s="11">
        <v>13.52</v>
      </c>
      <c r="D15" s="8">
        <v>7.75</v>
      </c>
      <c r="E15">
        <f t="shared" si="0"/>
        <v>21.27</v>
      </c>
    </row>
    <row r="16" spans="1:5" x14ac:dyDescent="0.2">
      <c r="A16" s="10">
        <v>206</v>
      </c>
      <c r="B16" s="8">
        <v>20058734812</v>
      </c>
      <c r="C16" s="11">
        <v>219.98</v>
      </c>
      <c r="D16" s="8">
        <v>12.25</v>
      </c>
      <c r="E16">
        <f t="shared" si="0"/>
        <v>232.23</v>
      </c>
    </row>
    <row r="17" spans="1:4" x14ac:dyDescent="0.2">
      <c r="A17" s="10" t="s">
        <v>33</v>
      </c>
      <c r="B17" s="8"/>
      <c r="C17" s="11"/>
      <c r="D17" s="8"/>
    </row>
    <row r="18" spans="1:4" x14ac:dyDescent="0.2">
      <c r="A18" s="10" t="s">
        <v>34</v>
      </c>
      <c r="B18" s="8">
        <v>280822287303</v>
      </c>
      <c r="C18" s="11">
        <v>526.53</v>
      </c>
      <c r="D1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List</vt:lpstr>
      <vt:lpstr>PivotTable2</vt:lpstr>
      <vt:lpstr>Orders</vt:lpstr>
      <vt:lpstr>PivotTable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Vera Song</cp:lastModifiedBy>
  <dcterms:created xsi:type="dcterms:W3CDTF">2017-06-08T18:33:19Z</dcterms:created>
  <dcterms:modified xsi:type="dcterms:W3CDTF">2020-09-26T16:30:35Z</dcterms:modified>
</cp:coreProperties>
</file>