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12" i="1" l="1"/>
  <c r="J12" i="1"/>
  <c r="H12" i="1"/>
  <c r="F12" i="1"/>
  <c r="D12" i="1"/>
  <c r="K12" i="1"/>
  <c r="I12" i="1"/>
  <c r="G12" i="1"/>
  <c r="E12" i="1"/>
  <c r="C12" i="1"/>
  <c r="B12" i="1"/>
  <c r="B17" i="1" l="1"/>
  <c r="B18" i="1" s="1"/>
  <c r="K4" i="1"/>
  <c r="K5" i="1"/>
  <c r="K7" i="1"/>
  <c r="K8" i="1"/>
  <c r="K9" i="1"/>
  <c r="I8" i="1"/>
  <c r="I9" i="1"/>
  <c r="I10" i="1"/>
  <c r="K3" i="1"/>
  <c r="I3" i="1"/>
  <c r="G4" i="1"/>
  <c r="G7" i="1"/>
  <c r="G8" i="1"/>
  <c r="G3" i="1"/>
  <c r="E7" i="1"/>
  <c r="E8" i="1"/>
  <c r="L4" i="1"/>
  <c r="L5" i="1"/>
  <c r="L6" i="1"/>
  <c r="K6" i="1" s="1"/>
  <c r="L7" i="1"/>
  <c r="L9" i="1"/>
  <c r="L10" i="1"/>
  <c r="K10" i="1" s="1"/>
  <c r="L11" i="1"/>
  <c r="K11" i="1" s="1"/>
  <c r="L3" i="1"/>
  <c r="J4" i="1"/>
  <c r="I4" i="1" s="1"/>
  <c r="J5" i="1"/>
  <c r="I5" i="1" s="1"/>
  <c r="J6" i="1"/>
  <c r="I6" i="1" s="1"/>
  <c r="J7" i="1"/>
  <c r="I7" i="1" s="1"/>
  <c r="J9" i="1"/>
  <c r="J10" i="1"/>
  <c r="J11" i="1"/>
  <c r="I11" i="1" s="1"/>
  <c r="J3" i="1"/>
  <c r="H4" i="1"/>
  <c r="H5" i="1"/>
  <c r="G5" i="1" s="1"/>
  <c r="H6" i="1"/>
  <c r="G6" i="1" s="1"/>
  <c r="H7" i="1"/>
  <c r="H9" i="1"/>
  <c r="G9" i="1" s="1"/>
  <c r="H10" i="1"/>
  <c r="G10" i="1" s="1"/>
  <c r="H11" i="1"/>
  <c r="G11" i="1" s="1"/>
  <c r="H3" i="1"/>
  <c r="F4" i="1"/>
  <c r="E4" i="1" s="1"/>
  <c r="F5" i="1"/>
  <c r="E5" i="1" s="1"/>
  <c r="F6" i="1"/>
  <c r="E6" i="1" s="1"/>
  <c r="F7" i="1"/>
  <c r="F9" i="1"/>
  <c r="E9" i="1" s="1"/>
  <c r="F10" i="1"/>
  <c r="E10" i="1" s="1"/>
  <c r="F11" i="1"/>
  <c r="E11" i="1" s="1"/>
  <c r="F3" i="1"/>
  <c r="E3" i="1" s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<sst xmlns="http://schemas.openxmlformats.org/spreadsheetml/2006/main" count="32" uniqueCount="24">
  <si>
    <t>CATEGORY NAME</t>
  </si>
  <si>
    <t>PERCENT</t>
  </si>
  <si>
    <t>LIMIT</t>
  </si>
  <si>
    <t>EXPENSES</t>
  </si>
  <si>
    <t>Category 1</t>
  </si>
  <si>
    <t>Category 2</t>
  </si>
  <si>
    <t>Category 3</t>
  </si>
  <si>
    <t>Category 4</t>
  </si>
  <si>
    <t>Category 5</t>
  </si>
  <si>
    <t>Category 6</t>
  </si>
  <si>
    <t>Other</t>
  </si>
  <si>
    <t>Monthly</t>
  </si>
  <si>
    <t>Unknown</t>
  </si>
  <si>
    <t>CURRENT MONTH</t>
  </si>
  <si>
    <t>CURERNT MONTH - 1</t>
  </si>
  <si>
    <t>CURERNT MONTH - 2</t>
  </si>
  <si>
    <t>CURERNT MONTH - 3</t>
  </si>
  <si>
    <t>CURERNT MONTH - 4</t>
  </si>
  <si>
    <t>TR_1</t>
  </si>
  <si>
    <t>TR_2</t>
  </si>
  <si>
    <t>TR_3</t>
  </si>
  <si>
    <t>SUM</t>
  </si>
  <si>
    <t>EXPECTED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</si>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</sst>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1" xfId="0" applyFill="1" applyBorder="1"/>
    <xf numFmtId="10" fontId="0" fillId="3" borderId="1" xfId="0" applyNumberFormat="1" applyFill="1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0" fontId="0" fillId="4" borderId="1" xfId="0" applyNumberFormat="1" applyFill="1" applyBorder="1"/>
    <xf numFmtId="0" fontId="0" fillId="0" borderId="10" xfId="0" applyBorder="1"/>
    <xf numFmtId="0" fontId="0" fillId="0" borderId="11" xfId="0" applyBorder="1"/>
    <xf numFmtId="10" fontId="0" fillId="0" borderId="11" xfId="0" applyNumberFormat="1" applyBorder="1"/>
    <xf numFmtId="10" fontId="0" fillId="0" borderId="12" xfId="0" applyNumberFormat="1" applyBorder="1"/>
    <xf numFmtId="0" fontId="0" fillId="0" borderId="13" xfId="0" applyBorder="1"/>
    <xf numFmtId="10" fontId="0" fillId="0" borderId="14" xfId="0" applyNumberFormat="1" applyBorder="1"/>
    <xf numFmtId="10" fontId="0" fillId="4" borderId="14" xfId="0" applyNumberFormat="1" applyFill="1" applyBorder="1"/>
    <xf numFmtId="0" fontId="0" fillId="3" borderId="13" xfId="0" applyFill="1" applyBorder="1"/>
    <xf numFmtId="0" fontId="0" fillId="4" borderId="13" xfId="0" applyFill="1" applyBorder="1"/>
    <xf numFmtId="0" fontId="0" fillId="4" borderId="1" xfId="0" applyFill="1" applyBorder="1"/>
    <xf numFmtId="10" fontId="0" fillId="3" borderId="14" xfId="0" applyNumberFormat="1" applyFill="1" applyBorder="1"/>
    <xf numFmtId="0" fontId="2" fillId="4" borderId="1" xfId="0" applyFont="1" applyFill="1" applyBorder="1" applyAlignment="1">
      <alignment horizontal="center"/>
    </xf>
    <xf numFmtId="0" fontId="3" fillId="0" borderId="11" xfId="0" applyFont="1" applyBorder="1"/>
    <xf numFmtId="10" fontId="3" fillId="0" borderId="11" xfId="0" applyNumberFormat="1" applyFont="1" applyBorder="1"/>
    <xf numFmtId="0" fontId="3" fillId="0" borderId="1" xfId="0" applyFont="1" applyBorder="1"/>
    <xf numFmtId="10" fontId="3" fillId="0" borderId="1" xfId="0" applyNumberFormat="1" applyFont="1" applyBorder="1"/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3" borderId="15" xfId="0" applyFill="1" applyBorder="1"/>
    <xf numFmtId="10" fontId="0" fillId="3" borderId="16" xfId="0" applyNumberFormat="1" applyFill="1" applyBorder="1"/>
    <xf numFmtId="0" fontId="0" fillId="3" borderId="16" xfId="0" applyFill="1" applyBorder="1"/>
    <xf numFmtId="10" fontId="0" fillId="3" borderId="17" xfId="0" applyNumberFormat="1" applyFill="1" applyBorder="1"/>
    <xf numFmtId="0" fontId="0" fillId="5" borderId="18" xfId="0" applyFill="1" applyBorder="1"/>
    <xf numFmtId="0" fontId="0" fillId="5" borderId="2" xfId="0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2" fillId="2" borderId="19" xfId="0" applyFont="1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4" borderId="21" xfId="0" applyFill="1" applyBorder="1"/>
    <xf numFmtId="0" fontId="0" fillId="3" borderId="21" xfId="0" applyFill="1" applyBorder="1"/>
    <xf numFmtId="0" fontId="0" fillId="3" borderId="22" xfId="0" applyFill="1" applyBorder="1"/>
    <xf numFmtId="0" fontId="0" fillId="5" borderId="23" xfId="0" applyFill="1" applyBorder="1"/>
    <xf numFmtId="0" fontId="2" fillId="2" borderId="24" xfId="0" applyFont="1" applyFill="1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0" fillId="4" borderId="14" xfId="0" applyFill="1" applyBorder="1"/>
    <xf numFmtId="0" fontId="0" fillId="3" borderId="14" xfId="0" applyFill="1" applyBorder="1"/>
    <xf numFmtId="0" fontId="0" fillId="3" borderId="17" xfId="0" applyFill="1" applyBorder="1"/>
    <xf numFmtId="0" fontId="0" fillId="5" borderId="3" xfId="0" applyFill="1" applyBorder="1"/>
    <xf numFmtId="0" fontId="0" fillId="0" borderId="1" xfId="0" applyFill="1" applyBorder="1"/>
    <xf numFmtId="0" fontId="0" fillId="2" borderId="1" xfId="0" applyFill="1" applyBorder="1"/>
    <xf numFmtId="0" fontId="2" fillId="5" borderId="1" xfId="0" applyFont="1" applyFill="1" applyBorder="1" applyAlignment="1">
      <alignment horizontal="center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E18" sqref="E18"/>
    </sheetView>
  </sheetViews>
  <sheetFormatPr defaultRowHeight="15" x14ac:dyDescent="0.25"/>
  <cols>
    <col min="1" max="1" width="16.7109375" bestFit="1" customWidth="1"/>
    <col min="2" max="2" width="7.140625" customWidth="1"/>
    <col min="3" max="3" width="9.7109375" bestFit="1" customWidth="1"/>
    <col min="4" max="4" width="8.85546875" bestFit="1" customWidth="1"/>
    <col min="5" max="5" width="9.7109375" bestFit="1" customWidth="1"/>
    <col min="6" max="6" width="11.140625" bestFit="1" customWidth="1"/>
    <col min="7" max="7" width="9.7109375" bestFit="1" customWidth="1"/>
    <col min="8" max="8" width="10.140625" customWidth="1"/>
    <col min="9" max="9" width="9.7109375" bestFit="1" customWidth="1"/>
    <col min="10" max="10" width="10.140625" customWidth="1"/>
    <col min="11" max="11" width="9.7109375" bestFit="1" customWidth="1"/>
    <col min="12" max="12" width="10.85546875" customWidth="1"/>
  </cols>
  <sheetData>
    <row r="1" spans="1:12" ht="15.75" thickBot="1" x14ac:dyDescent="0.3">
      <c r="A1" s="29" t="s">
        <v>0</v>
      </c>
      <c r="B1" s="32" t="s">
        <v>2</v>
      </c>
      <c r="C1" s="41" t="s">
        <v>13</v>
      </c>
      <c r="D1" s="28"/>
      <c r="E1" s="27" t="s">
        <v>14</v>
      </c>
      <c r="F1" s="28"/>
      <c r="G1" s="27" t="s">
        <v>15</v>
      </c>
      <c r="H1" s="28"/>
      <c r="I1" s="31" t="s">
        <v>16</v>
      </c>
      <c r="J1" s="32"/>
      <c r="K1" s="27" t="s">
        <v>17</v>
      </c>
      <c r="L1" s="28"/>
    </row>
    <row r="2" spans="1:12" ht="15.75" thickBot="1" x14ac:dyDescent="0.3">
      <c r="A2" s="30"/>
      <c r="B2" s="48"/>
      <c r="C2" s="9" t="s">
        <v>3</v>
      </c>
      <c r="D2" s="4" t="s">
        <v>1</v>
      </c>
      <c r="E2" s="5" t="s">
        <v>3</v>
      </c>
      <c r="F2" s="4" t="s">
        <v>1</v>
      </c>
      <c r="G2" s="5" t="s">
        <v>3</v>
      </c>
      <c r="H2" s="4" t="s">
        <v>1</v>
      </c>
      <c r="I2" s="5" t="s">
        <v>3</v>
      </c>
      <c r="J2" s="5" t="s">
        <v>1</v>
      </c>
      <c r="K2" s="8" t="s">
        <v>3</v>
      </c>
      <c r="L2" s="5" t="s">
        <v>1</v>
      </c>
    </row>
    <row r="3" spans="1:12" x14ac:dyDescent="0.25">
      <c r="A3" s="11" t="s">
        <v>4</v>
      </c>
      <c r="B3" s="49">
        <v>1000</v>
      </c>
      <c r="C3" s="42">
        <f t="shared" ref="C3:C11" si="0">B3*D3</f>
        <v>100</v>
      </c>
      <c r="D3" s="13">
        <v>0.1</v>
      </c>
      <c r="E3" s="23">
        <f>$B3*F3</f>
        <v>120.00000000000001</v>
      </c>
      <c r="F3" s="24">
        <f>$D3+0.02</f>
        <v>0.12000000000000001</v>
      </c>
      <c r="G3" s="23">
        <f>$B3*H3</f>
        <v>80</v>
      </c>
      <c r="H3" s="13">
        <f>$D3-0.02</f>
        <v>0.08</v>
      </c>
      <c r="I3" s="12">
        <f>$B3*J3</f>
        <v>200</v>
      </c>
      <c r="J3" s="13">
        <f>$D3+0.1</f>
        <v>0.2</v>
      </c>
      <c r="K3" s="12">
        <f>$B3*L3</f>
        <v>50</v>
      </c>
      <c r="L3" s="14">
        <f>$D3-0.05</f>
        <v>0.05</v>
      </c>
    </row>
    <row r="4" spans="1:12" x14ac:dyDescent="0.25">
      <c r="A4" s="15" t="s">
        <v>5</v>
      </c>
      <c r="B4" s="50">
        <v>800</v>
      </c>
      <c r="C4" s="43">
        <f t="shared" si="0"/>
        <v>400</v>
      </c>
      <c r="D4" s="3">
        <v>0.5</v>
      </c>
      <c r="E4" s="25">
        <f t="shared" ref="E4:E11" si="1">$B4*F4</f>
        <v>416</v>
      </c>
      <c r="F4" s="26">
        <f t="shared" ref="F4:F11" si="2">$D4+0.02</f>
        <v>0.52</v>
      </c>
      <c r="G4" s="25">
        <f t="shared" ref="G4:G11" si="3">$B4*H4</f>
        <v>384</v>
      </c>
      <c r="H4" s="3">
        <f t="shared" ref="H4:H11" si="4">$D4-0.02</f>
        <v>0.48</v>
      </c>
      <c r="I4" s="2">
        <f t="shared" ref="I4:I11" si="5">$B4*J4</f>
        <v>480</v>
      </c>
      <c r="J4" s="3">
        <f t="shared" ref="J4:J11" si="6">$D4+0.1</f>
        <v>0.6</v>
      </c>
      <c r="K4" s="2">
        <f t="shared" ref="K4:K10" si="7">$B4*L4</f>
        <v>360</v>
      </c>
      <c r="L4" s="16">
        <f t="shared" ref="L4:L11" si="8">$D4-0.05</f>
        <v>0.45</v>
      </c>
    </row>
    <row r="5" spans="1:12" x14ac:dyDescent="0.25">
      <c r="A5" s="15" t="s">
        <v>6</v>
      </c>
      <c r="B5" s="50">
        <v>600</v>
      </c>
      <c r="C5" s="43">
        <f t="shared" si="0"/>
        <v>480</v>
      </c>
      <c r="D5" s="3">
        <v>0.8</v>
      </c>
      <c r="E5" s="25">
        <f t="shared" si="1"/>
        <v>492.00000000000006</v>
      </c>
      <c r="F5" s="26">
        <f t="shared" si="2"/>
        <v>0.82000000000000006</v>
      </c>
      <c r="G5" s="25">
        <f t="shared" si="3"/>
        <v>468</v>
      </c>
      <c r="H5" s="3">
        <f t="shared" si="4"/>
        <v>0.78</v>
      </c>
      <c r="I5" s="2">
        <f t="shared" si="5"/>
        <v>540</v>
      </c>
      <c r="J5" s="3">
        <f t="shared" si="6"/>
        <v>0.9</v>
      </c>
      <c r="K5" s="2">
        <f t="shared" si="7"/>
        <v>450</v>
      </c>
      <c r="L5" s="16">
        <f t="shared" si="8"/>
        <v>0.75</v>
      </c>
    </row>
    <row r="6" spans="1:12" x14ac:dyDescent="0.25">
      <c r="A6" s="15" t="s">
        <v>7</v>
      </c>
      <c r="B6" s="50">
        <v>400</v>
      </c>
      <c r="C6" s="43">
        <f t="shared" si="0"/>
        <v>400</v>
      </c>
      <c r="D6" s="3">
        <v>1</v>
      </c>
      <c r="E6" s="25">
        <f t="shared" si="1"/>
        <v>408</v>
      </c>
      <c r="F6" s="26">
        <f t="shared" si="2"/>
        <v>1.02</v>
      </c>
      <c r="G6" s="25">
        <f t="shared" si="3"/>
        <v>392</v>
      </c>
      <c r="H6" s="3">
        <f t="shared" si="4"/>
        <v>0.98</v>
      </c>
      <c r="I6" s="2">
        <f t="shared" si="5"/>
        <v>440.00000000000006</v>
      </c>
      <c r="J6" s="3">
        <f t="shared" si="6"/>
        <v>1.1000000000000001</v>
      </c>
      <c r="K6" s="2">
        <f t="shared" si="7"/>
        <v>380</v>
      </c>
      <c r="L6" s="16">
        <f t="shared" si="8"/>
        <v>0.95</v>
      </c>
    </row>
    <row r="7" spans="1:12" x14ac:dyDescent="0.25">
      <c r="A7" s="15" t="s">
        <v>8</v>
      </c>
      <c r="B7" s="50">
        <v>200</v>
      </c>
      <c r="C7" s="43">
        <f t="shared" si="0"/>
        <v>229.99999999999997</v>
      </c>
      <c r="D7" s="3">
        <v>1.1499999999999999</v>
      </c>
      <c r="E7" s="25">
        <f t="shared" si="1"/>
        <v>234</v>
      </c>
      <c r="F7" s="26">
        <f t="shared" si="2"/>
        <v>1.17</v>
      </c>
      <c r="G7" s="25">
        <f t="shared" si="3"/>
        <v>225.99999999999997</v>
      </c>
      <c r="H7" s="3">
        <f t="shared" si="4"/>
        <v>1.1299999999999999</v>
      </c>
      <c r="I7" s="2">
        <f t="shared" si="5"/>
        <v>250</v>
      </c>
      <c r="J7" s="3">
        <f t="shared" si="6"/>
        <v>1.25</v>
      </c>
      <c r="K7" s="2">
        <f t="shared" si="7"/>
        <v>219.99999999999997</v>
      </c>
      <c r="L7" s="16">
        <f t="shared" si="8"/>
        <v>1.0999999999999999</v>
      </c>
    </row>
    <row r="8" spans="1:12" x14ac:dyDescent="0.25">
      <c r="A8" s="19" t="s">
        <v>9</v>
      </c>
      <c r="B8" s="51">
        <v>100</v>
      </c>
      <c r="C8" s="44">
        <f t="shared" si="0"/>
        <v>0</v>
      </c>
      <c r="D8" s="10">
        <v>0</v>
      </c>
      <c r="E8" s="20">
        <f t="shared" si="1"/>
        <v>0</v>
      </c>
      <c r="F8" s="10">
        <v>0</v>
      </c>
      <c r="G8" s="20">
        <f t="shared" si="3"/>
        <v>0</v>
      </c>
      <c r="H8" s="10">
        <v>0</v>
      </c>
      <c r="I8" s="20">
        <f t="shared" si="5"/>
        <v>0</v>
      </c>
      <c r="J8" s="10">
        <v>0</v>
      </c>
      <c r="K8" s="20">
        <f t="shared" si="7"/>
        <v>0</v>
      </c>
      <c r="L8" s="17">
        <v>0</v>
      </c>
    </row>
    <row r="9" spans="1:12" x14ac:dyDescent="0.25">
      <c r="A9" s="18" t="s">
        <v>10</v>
      </c>
      <c r="B9" s="52">
        <v>500</v>
      </c>
      <c r="C9" s="45">
        <f t="shared" si="0"/>
        <v>125</v>
      </c>
      <c r="D9" s="7">
        <v>0.25</v>
      </c>
      <c r="E9" s="6">
        <f t="shared" si="1"/>
        <v>135</v>
      </c>
      <c r="F9" s="7">
        <f t="shared" si="2"/>
        <v>0.27</v>
      </c>
      <c r="G9" s="6">
        <f t="shared" si="3"/>
        <v>115</v>
      </c>
      <c r="H9" s="7">
        <f t="shared" si="4"/>
        <v>0.23</v>
      </c>
      <c r="I9" s="6">
        <f t="shared" si="5"/>
        <v>175</v>
      </c>
      <c r="J9" s="7">
        <f t="shared" si="6"/>
        <v>0.35</v>
      </c>
      <c r="K9" s="6">
        <f t="shared" si="7"/>
        <v>100</v>
      </c>
      <c r="L9" s="21">
        <f t="shared" si="8"/>
        <v>0.2</v>
      </c>
    </row>
    <row r="10" spans="1:12" x14ac:dyDescent="0.25">
      <c r="A10" s="18" t="s">
        <v>11</v>
      </c>
      <c r="B10" s="52">
        <v>2500</v>
      </c>
      <c r="C10" s="45">
        <f t="shared" si="0"/>
        <v>2250</v>
      </c>
      <c r="D10" s="7">
        <v>0.9</v>
      </c>
      <c r="E10" s="6">
        <f t="shared" si="1"/>
        <v>2300</v>
      </c>
      <c r="F10" s="7">
        <f t="shared" si="2"/>
        <v>0.92</v>
      </c>
      <c r="G10" s="6">
        <f t="shared" si="3"/>
        <v>2200</v>
      </c>
      <c r="H10" s="7">
        <f t="shared" si="4"/>
        <v>0.88</v>
      </c>
      <c r="I10" s="6">
        <f t="shared" si="5"/>
        <v>2500</v>
      </c>
      <c r="J10" s="7">
        <f t="shared" si="6"/>
        <v>1</v>
      </c>
      <c r="K10" s="6">
        <f t="shared" si="7"/>
        <v>2125</v>
      </c>
      <c r="L10" s="21">
        <f t="shared" si="8"/>
        <v>0.85</v>
      </c>
    </row>
    <row r="11" spans="1:12" ht="15.75" thickBot="1" x14ac:dyDescent="0.3">
      <c r="A11" s="33" t="s">
        <v>12</v>
      </c>
      <c r="B11" s="53">
        <v>500</v>
      </c>
      <c r="C11" s="46">
        <f t="shared" si="0"/>
        <v>50</v>
      </c>
      <c r="D11" s="34">
        <v>0.1</v>
      </c>
      <c r="E11" s="35">
        <f t="shared" si="1"/>
        <v>60.000000000000007</v>
      </c>
      <c r="F11" s="34">
        <f t="shared" si="2"/>
        <v>0.12000000000000001</v>
      </c>
      <c r="G11" s="35">
        <f t="shared" si="3"/>
        <v>40</v>
      </c>
      <c r="H11" s="34">
        <f t="shared" si="4"/>
        <v>0.08</v>
      </c>
      <c r="I11" s="35">
        <f t="shared" si="5"/>
        <v>100</v>
      </c>
      <c r="J11" s="34">
        <f t="shared" si="6"/>
        <v>0.2</v>
      </c>
      <c r="K11" s="35">
        <f>$B11*L11</f>
        <v>25</v>
      </c>
      <c r="L11" s="36">
        <f t="shared" si="8"/>
        <v>0.05</v>
      </c>
    </row>
    <row r="12" spans="1:12" ht="15.75" thickBot="1" x14ac:dyDescent="0.3">
      <c r="A12" s="37" t="s">
        <v>23</v>
      </c>
      <c r="B12" s="54">
        <f>SUM(B3:B11)</f>
        <v>6600</v>
      </c>
      <c r="C12" s="47">
        <f>SUM(C3:C11)</f>
        <v>4035</v>
      </c>
      <c r="D12" s="39">
        <f>C12/$B$12</f>
        <v>0.61136363636363633</v>
      </c>
      <c r="E12" s="38">
        <f>SUM(E3:E11)</f>
        <v>4165</v>
      </c>
      <c r="F12" s="39">
        <f>E12/$B$12</f>
        <v>0.6310606060606061</v>
      </c>
      <c r="G12" s="38">
        <f>SUM(G3:G11)</f>
        <v>3905</v>
      </c>
      <c r="H12" s="39">
        <f>G12/$B$12</f>
        <v>0.59166666666666667</v>
      </c>
      <c r="I12" s="38">
        <f>SUM(I3:I11)</f>
        <v>4685</v>
      </c>
      <c r="J12" s="39">
        <f>I12/$B$12</f>
        <v>0.70984848484848484</v>
      </c>
      <c r="K12" s="38">
        <f>SUM(K3:K11)</f>
        <v>3710</v>
      </c>
      <c r="L12" s="40">
        <f>K12/$B$12</f>
        <v>0.56212121212121213</v>
      </c>
    </row>
    <row r="15" spans="1:12" x14ac:dyDescent="0.25">
      <c r="A15" s="22" t="s">
        <v>18</v>
      </c>
      <c r="B15" s="55">
        <v>108</v>
      </c>
    </row>
    <row r="16" spans="1:12" x14ac:dyDescent="0.25">
      <c r="A16" s="22" t="s">
        <v>19</v>
      </c>
      <c r="B16" s="55">
        <v>85</v>
      </c>
    </row>
    <row r="17" spans="1:2" x14ac:dyDescent="0.25">
      <c r="A17" s="22" t="s">
        <v>20</v>
      </c>
      <c r="B17" s="20">
        <f>B19-SUM(B15:B16)</f>
        <v>33</v>
      </c>
    </row>
    <row r="18" spans="1:2" x14ac:dyDescent="0.25">
      <c r="A18" s="1" t="s">
        <v>21</v>
      </c>
      <c r="B18" s="56">
        <f>SUM(B15:B17)</f>
        <v>226</v>
      </c>
    </row>
    <row r="19" spans="1:2" x14ac:dyDescent="0.25">
      <c r="A19" s="57" t="s">
        <v>22</v>
      </c>
      <c r="B19" s="58">
        <v>226</v>
      </c>
    </row>
  </sheetData>
  <mergeCells count="7">
    <mergeCell ref="K1:L1"/>
    <mergeCell ref="A1:A2"/>
    <mergeCell ref="B1:B2"/>
    <mergeCell ref="C1:D1"/>
    <mergeCell ref="E1:F1"/>
    <mergeCell ref="G1:H1"/>
    <mergeCell ref="I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2020-02-07T19:40:26Z</dcterms:modified>
</cp:coreProperties>
</file>