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defaultThemeVersion="166925"/>
  <mc:AlternateContent xmlns:mc="http://schemas.openxmlformats.org/markup-compatibility/2006">
    <mc:Choice Requires="x15">
      <x15ac:absPath xmlns:x15ac="http://schemas.microsoft.com/office/spreadsheetml/2010/11/ac" url="/Users/jasonpearson/Desktop/Summer 2025/Project/"/>
    </mc:Choice>
  </mc:AlternateContent>
  <xr:revisionPtr revIDLastSave="0" documentId="8_{D77B3B2A-409A-B84C-ABD2-E533069BB0EA}" xr6:coauthVersionLast="47" xr6:coauthVersionMax="47" xr10:uidLastSave="{00000000-0000-0000-0000-000000000000}"/>
  <bookViews>
    <workbookView xWindow="0" yWindow="0" windowWidth="33600" windowHeight="21000" activeTab="1" xr2:uid="{00000000-000D-0000-FFFF-FFFF00000000}"/>
  </bookViews>
  <sheets>
    <sheet name="User Stories" sheetId="12" r:id="rId1"/>
    <sheet name="US-1" sheetId="9" r:id="rId2"/>
    <sheet name="US-2"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12" l="1"/>
  <c r="A5" i="12"/>
  <c r="A6" i="12" s="1"/>
  <c r="A7" i="12" s="1"/>
  <c r="A8" i="12" s="1"/>
  <c r="A9" i="12" s="1"/>
  <c r="A10" i="12" s="1"/>
  <c r="A11" i="12" s="1"/>
  <c r="A12" i="12" s="1"/>
  <c r="A13" i="12" s="1"/>
  <c r="A14" i="12" s="1"/>
  <c r="A15" i="12" s="1"/>
  <c r="A16" i="12" s="1"/>
  <c r="A17" i="12" s="1"/>
  <c r="A18" i="12" s="1"/>
  <c r="A19" i="12" l="1"/>
  <c r="A20" i="12" s="1"/>
  <c r="A21" i="12" s="1"/>
  <c r="A22" i="12" s="1"/>
  <c r="A23" i="12" s="1"/>
  <c r="A24" i="12" s="1"/>
  <c r="A25" i="12" s="1"/>
  <c r="I34" i="12"/>
  <c r="I33" i="12"/>
  <c r="I32" i="12"/>
  <c r="I31" i="12"/>
  <c r="H33" i="12"/>
  <c r="H32" i="12"/>
  <c r="H31" i="12"/>
  <c r="A26" i="12" l="1"/>
  <c r="A27" i="12" s="1"/>
  <c r="A28" i="12" s="1"/>
  <c r="A29" i="12" s="1"/>
  <c r="H35" i="12"/>
  <c r="H39" i="12" s="1"/>
  <c r="I35" i="12"/>
  <c r="H40" i="12" l="1"/>
  <c r="H37" i="12"/>
  <c r="H38" i="12"/>
  <c r="H36" i="12"/>
  <c r="I40" i="12"/>
  <c r="I39" i="12"/>
  <c r="I38" i="12"/>
  <c r="I37" i="12"/>
  <c r="I36" i="12"/>
</calcChain>
</file>

<file path=xl/sharedStrings.xml><?xml version="1.0" encoding="utf-8"?>
<sst xmlns="http://schemas.openxmlformats.org/spreadsheetml/2006/main" count="175" uniqueCount="126">
  <si>
    <t>Title</t>
  </si>
  <si>
    <t>Priority</t>
  </si>
  <si>
    <t>User Story</t>
  </si>
  <si>
    <t>Notes</t>
  </si>
  <si>
    <t>so that</t>
  </si>
  <si>
    <t>Directions</t>
  </si>
  <si>
    <t>Benefit</t>
  </si>
  <si>
    <t>System Tests</t>
  </si>
  <si>
    <t>Code</t>
  </si>
  <si>
    <t>Comment</t>
  </si>
  <si>
    <t>Test Num</t>
  </si>
  <si>
    <t>Description</t>
  </si>
  <si>
    <t>Comments</t>
  </si>
  <si>
    <t>US Title</t>
  </si>
  <si>
    <t>Expected Output</t>
  </si>
  <si>
    <t>Save a list of shapes to a file when there are no shapes in memory.</t>
  </si>
  <si>
    <t>1. Run the system</t>
  </si>
  <si>
    <t>The save should be aborted and a message displayed to the GUI, "No shapes to save"</t>
  </si>
  <si>
    <t>2. Choose: Save Shapes</t>
  </si>
  <si>
    <t>User should not be prompted for the file name</t>
  </si>
  <si>
    <t>This is an example unrelated to your project. Delete the data and provide System tests for US 1 here.</t>
  </si>
  <si>
    <t>Manager</t>
  </si>
  <si>
    <t>Employee</t>
  </si>
  <si>
    <t>log into the system securely</t>
  </si>
  <si>
    <t>I can perform my duties</t>
  </si>
  <si>
    <t>Manager Login</t>
  </si>
  <si>
    <t>Add Employee</t>
  </si>
  <si>
    <t>change my password</t>
  </si>
  <si>
    <t>List Employees</t>
  </si>
  <si>
    <t>Employee Login</t>
  </si>
  <si>
    <t>Document 02 – User Stories</t>
  </si>
  <si>
    <t>As a __, I want to</t>
  </si>
  <si>
    <t>All (non-blank)</t>
  </si>
  <si>
    <t>C</t>
  </si>
  <si>
    <t>~</t>
  </si>
  <si>
    <t>Empty</t>
  </si>
  <si>
    <t>Num US</t>
  </si>
  <si>
    <t>I can add hours worked for the employee</t>
  </si>
  <si>
    <t>I can make sure I know who they all are</t>
  </si>
  <si>
    <t>Add Hours</t>
  </si>
  <si>
    <t>I can make sure they get paid</t>
  </si>
  <si>
    <t>List Employee Hours</t>
  </si>
  <si>
    <t>I can make sure their hours are correct</t>
  </si>
  <si>
    <t>List Employees' Hours</t>
  </si>
  <si>
    <t>I can see what the weekly payroll looks like</t>
  </si>
  <si>
    <t>Add Bulk Hours</t>
  </si>
  <si>
    <t>Start New Week</t>
  </si>
  <si>
    <t>archive the current week and start a new one</t>
  </si>
  <si>
    <t>I can begin entering hours for the next week</t>
  </si>
  <si>
    <t>All data for the current week is archived and available for view at any time.</t>
  </si>
  <si>
    <t>I can show an employee their hours, pay, tax witholdings by saving this as a text file</t>
  </si>
  <si>
    <t>I can save these to a text file</t>
  </si>
  <si>
    <t>View Archived Data</t>
  </si>
  <si>
    <t>I can see the pattern of hours and pay for the employee</t>
  </si>
  <si>
    <t>Save System State</t>
  </si>
  <si>
    <t>save all system data</t>
  </si>
  <si>
    <t>Restore System State</t>
  </si>
  <si>
    <t>load all data from file when system first starts</t>
  </si>
  <si>
    <t>I'll be able to use the system</t>
  </si>
  <si>
    <t>I can correct a mistake in hours entry</t>
  </si>
  <si>
    <t>Audit Employee</t>
  </si>
  <si>
    <t>I can investiage possible errors in data entry or malicious changes</t>
  </si>
  <si>
    <t>Edit Daily Entry</t>
  </si>
  <si>
    <t>Edit Employee</t>
  </si>
  <si>
    <t>Delete Employee</t>
  </si>
  <si>
    <t>I can make changes as needed for an employee</t>
  </si>
  <si>
    <t>I can keep my system current and not cluttered with employees who are no longer employed here.</t>
  </si>
  <si>
    <t>View Former Employee</t>
  </si>
  <si>
    <t>I can refresh myself on their work history if needed</t>
  </si>
  <si>
    <t>View Former Employees</t>
  </si>
  <si>
    <t>Manger</t>
  </si>
  <si>
    <t>I can see if a new applicant has worked with us before</t>
  </si>
  <si>
    <t>Add My Hours</t>
  </si>
  <si>
    <t>add my hours for a particular day</t>
  </si>
  <si>
    <t>I can get paid</t>
  </si>
  <si>
    <t>Employee can add hours for any day of the current week, but cannot change any. I worked for a very large company, once, where you could do this all at the end of the week, or you could do it on a daily basis</t>
  </si>
  <si>
    <t>View My Pay Stub</t>
  </si>
  <si>
    <t>I can stay motived to work more!</t>
  </si>
  <si>
    <t>Change My Password</t>
  </si>
  <si>
    <t>I can keep my account secure.</t>
  </si>
  <si>
    <t>Enter my hours, or view pay stubs</t>
  </si>
  <si>
    <t>List Employees By Department</t>
  </si>
  <si>
    <t>I can know the staffing level in a department</t>
  </si>
  <si>
    <t>Should show all data except password. Sorted alphabetic based on last name, then first name, then department, then id</t>
  </si>
  <si>
    <t>Sorted alphabetic based on last name, then first name, then department, then id</t>
  </si>
  <si>
    <t>I can enter hours more efficiently when appropriate</t>
  </si>
  <si>
    <t>Audit Editor</t>
  </si>
  <si>
    <t>User chooses the week, a week range, or all weeks. This search is over all employees.</t>
  </si>
  <si>
    <t>see the hours I have worked and pay for a week(s)</t>
  </si>
  <si>
    <t xml:space="preserve">User chooses the week, a week range, or all weeks. </t>
  </si>
  <si>
    <t>User chooses the week, a week range, or all weeks. Should show employee name, person making the change, hours and classifications before the change and after. Should show the whole week(s) worth of hours even though possibly only one change during a week.</t>
  </si>
  <si>
    <t>add a new Employee or Manager</t>
  </si>
  <si>
    <t>see a list of all Employees and Managers</t>
  </si>
  <si>
    <t>Managers are listed first, designated as Managers, sorted alphabetic based on last name, then first name, then id followed by Employees, sorted in the same manner.</t>
  </si>
  <si>
    <t>List Managers</t>
  </si>
  <si>
    <t>see a list of all Managers</t>
  </si>
  <si>
    <t>Should show all data except password. Sorted alphabetic based on last name, then first name, then department, then id. Managers should have a designation that they are a manager</t>
  </si>
  <si>
    <t>see a list of all Employees and Managers in a particular department</t>
  </si>
  <si>
    <t>This includes a classification for the type of hours if they are PTO (personal time off)</t>
  </si>
  <si>
    <t>add the hours worked for an Employee or Manager for a particular work day(s) in the current week</t>
  </si>
  <si>
    <t>This should show the hours worked for each day of the week and a designation if they are PTO hours.</t>
  </si>
  <si>
    <t>display all the hours worked and total hours during the current week for a particular Employee or Manager</t>
  </si>
  <si>
    <t>display all the hours worked and total hours during the current week for each Employee and Manager</t>
  </si>
  <si>
    <t>Generate a pay stub for a particular Employee or Manager</t>
  </si>
  <si>
    <t>Generate a pay stub for all Employees &amp; Managers</t>
  </si>
  <si>
    <t>This should show all relevant information: name, id, hours worked each day including PTO designation if relevant, total hours, weekday hours, overtime hours, gross pay, tax withholdings, net pay, PTO remaining. Each employee has a tax rate (percent) that is witheld from their gross pay. Calculation of pay is described in the project document. This should be displayed on the screen with an option to save to file.</t>
  </si>
  <si>
    <t>The ideas is that an administrative assitant could then print and distribute, or email them to employees, etc. Sorted by departement, then last name, then first name, then id. Same information as Create Pay Stub US. This should be displayed on the screen with an option to save to file.</t>
  </si>
  <si>
    <t>read the hours for Employees and Managers from a text file</t>
  </si>
  <si>
    <t>view the archived data for a particular Employee or Manager</t>
  </si>
  <si>
    <t>User specifies which week, a week range, or all weeks. The format is the same as a pay stub.</t>
  </si>
  <si>
    <t>the data in the system is preserved when I log out of the system</t>
  </si>
  <si>
    <t xml:space="preserve">Data can be persisted on demand, periodically, or in real time. Data should be stored in text, binary, Json, or XML. No database. </t>
  </si>
  <si>
    <t>All data for this system must be in memory at all times</t>
  </si>
  <si>
    <t>edit or delete the hours or edit classification (PTO) for the hours for a particular Employee or Manager</t>
  </si>
  <si>
    <t>An audit trail is created such that any time hours or classification are changed for an employee, there is a record of this which includes the person (id) making the change, the old values and the new values.</t>
  </si>
  <si>
    <t>see all changes to a particular Employee or Manager's hours for a week(s)</t>
  </si>
  <si>
    <t>see all the changes that a particular Manager has made for all employees for a week(s)</t>
  </si>
  <si>
    <t>edit the data for an Employee or Manager</t>
  </si>
  <si>
    <t>Can edit name, id, password, department, pay rate, tax rate. Not employee id, nor PTO</t>
  </si>
  <si>
    <t>delete an Employee or Manager from the system</t>
  </si>
  <si>
    <t>All archived data for a deleted Employee or Manager is preserved and can be viewed at a later time.</t>
  </si>
  <si>
    <t>view all data for all weeks about a former Employee or Manager</t>
  </si>
  <si>
    <t>view a list of all former Employees &amp; Managers</t>
  </si>
  <si>
    <t xml:space="preserve">Displays the name, employee id, and the weeks they worked for us. </t>
  </si>
  <si>
    <t>View Pay Stub</t>
  </si>
  <si>
    <t>View Pay Stubs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</si>
</sst>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onsolas"/>
      <family val="3"/>
    </font>
    <font>
      <b/>
      <sz val="14"/>
      <color rgb="FFFF0000"/>
      <name val="Calibri"/>
      <family val="2"/>
      <scheme val="minor"/>
    </font>
    <font>
      <sz val="22"/>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20">
    <xf numFmtId="0" fontId="0" fillId="0" borderId="0" xfId="0"/>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justify" vertical="center"/>
    </xf>
    <xf numFmtId="0" fontId="2" fillId="0" borderId="0" xfId="0" applyFont="1" applyAlignment="1">
      <alignment horizontal="justify" vertical="center"/>
    </xf>
    <xf numFmtId="0" fontId="2" fillId="0" borderId="0" xfId="0" applyFont="1"/>
    <xf numFmtId="0" fontId="1" fillId="2" borderId="0" xfId="0" applyFont="1" applyFill="1" applyAlignment="1">
      <alignment horizontal="right" vertical="top"/>
    </xf>
    <xf numFmtId="0" fontId="3" fillId="0" borderId="0" xfId="0" applyFont="1" applyAlignment="1">
      <alignment horizontal="left" vertical="top"/>
    </xf>
    <xf numFmtId="0" fontId="0" fillId="0" borderId="0" xfId="0" applyAlignment="1">
      <alignment horizontal="center" vertical="top" wrapText="1"/>
    </xf>
    <xf numFmtId="0" fontId="0" fillId="3" borderId="0" xfId="0" applyFill="1" applyAlignment="1">
      <alignment horizontal="center" vertical="top" wrapText="1"/>
    </xf>
    <xf numFmtId="0" fontId="0" fillId="3" borderId="0" xfId="0" applyFill="1" applyAlignment="1">
      <alignment vertical="top" wrapText="1"/>
    </xf>
    <xf numFmtId="0" fontId="0" fillId="4" borderId="0" xfId="0" applyFill="1" applyAlignment="1">
      <alignment horizontal="center" vertical="top" wrapText="1"/>
    </xf>
    <xf numFmtId="0" fontId="0" fillId="4" borderId="0" xfId="0" applyFill="1" applyAlignment="1">
      <alignment vertical="top" wrapText="1"/>
    </xf>
    <xf numFmtId="0" fontId="0" fillId="4" borderId="0" xfId="0" applyFill="1" applyAlignment="1">
      <alignment horizontal="left" vertical="top" wrapText="1"/>
    </xf>
    <xf numFmtId="0" fontId="0" fillId="5" borderId="0" xfId="0" applyFill="1" applyAlignment="1">
      <alignment horizontal="center" vertical="top" wrapText="1"/>
    </xf>
    <xf numFmtId="0" fontId="0" fillId="5" borderId="0" xfId="0" applyFill="1" applyAlignment="1">
      <alignment vertical="top" wrapText="1"/>
    </xf>
    <xf numFmtId="0" fontId="4" fillId="0" borderId="0" xfId="0" applyFont="1" applyAlignment="1">
      <alignment horizontal="left" vertical="top"/>
    </xf>
    <xf numFmtId="9" fontId="0" fillId="0" borderId="0" xfId="1" applyFont="1"/>
  </cellXfs>
  <cellStyles count="2">
    <cellStyle name="Normal" xfId="0" builtinId="0"/>
    <cellStyle name="Percent" xfId="1" builtinId="5"/>
  </cellStyles>
  <dxfs count="1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0F7C7C-C8F9-47EC-9FF3-4604D836A6C1}" name="Table242" displayName="Table242" ref="A3:J29" totalsRowShown="0" headerRowDxfId="11" dataDxfId="10">
  <autoFilter ref="A3:J29" xr:uid="{00000000-0009-0000-0100-000003000000}"/>
  <sortState xmlns:xlrd2="http://schemas.microsoft.com/office/spreadsheetml/2017/richdata2" ref="A4:J29">
    <sortCondition ref="A3:A29"/>
  </sortState>
  <tableColumns count="10">
    <tableColumn id="1" xr3:uid="{84BE91E8-FE3B-478A-B314-3A4339B766B2}" name="Priority" dataDxfId="9"/>
    <tableColumn id="3" xr3:uid="{B39F9735-9F1F-4B27-B72D-5401F17B9D89}" name="Title" dataDxfId="8"/>
    <tableColumn id="4" xr3:uid="{CC53D1BE-CE4B-4401-A044-4C0B259CB6E9}" name="As a __, I want to" dataDxfId="7"/>
    <tableColumn id="5" xr3:uid="{18F7C1C6-95CE-470B-8535-CBDDD3F955F2}" name="User Story" dataDxfId="6"/>
    <tableColumn id="6" xr3:uid="{BA01889B-09FD-4548-AD1B-AB2B10F12A72}" name="so that" dataDxfId="5"/>
    <tableColumn id="7" xr3:uid="{C325B876-B550-4A50-9170-6EB79CE7D66F}" name="Benefit" dataDxfId="4"/>
    <tableColumn id="8" xr3:uid="{2D17D91E-5A31-4DAA-8ADE-3A675F5A27BA}" name="Notes" dataDxfId="3"/>
    <tableColumn id="13" xr3:uid="{3505CBD4-AC5C-485D-AB7E-07659525E089}" name="Code" dataDxfId="2"/>
    <tableColumn id="12" xr3:uid="{887AE1AC-C99A-4FF8-9FDF-7D20C14E64A8}" name="System Tests" dataDxfId="1"/>
    <tableColumn id="10" xr3:uid="{19F7522D-7A2B-43BB-9C29-6FB7DF27BA8F}" name="Comment"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BA430-5312-488B-9461-9DA85FDB31DA}">
  <dimension ref="A1:J40"/>
  <sheetViews>
    <sheetView zoomScale="120" zoomScaleNormal="120" workbookViewId="0">
      <pane xSplit="2" ySplit="3" topLeftCell="C25" activePane="bottomRight" state="frozen"/>
      <selection pane="topRight" activeCell="D1" sqref="D1"/>
      <selection pane="bottomLeft" activeCell="A3" sqref="A3"/>
      <selection pane="bottomRight" activeCell="D4" sqref="D4"/>
    </sheetView>
  </sheetViews>
  <sheetFormatPr baseColWidth="10" defaultColWidth="8.83203125" defaultRowHeight="15" x14ac:dyDescent="0.2"/>
  <cols>
    <col min="1" max="1" width="12.83203125" style="10" customWidth="1"/>
    <col min="2" max="2" width="17.6640625" style="2" customWidth="1"/>
    <col min="3" max="3" width="19" style="2" bestFit="1" customWidth="1"/>
    <col min="4" max="4" width="40" style="2" customWidth="1"/>
    <col min="5" max="5" width="10.1640625" style="2" bestFit="1" customWidth="1"/>
    <col min="6" max="6" width="40" style="2" customWidth="1"/>
    <col min="7" max="7" width="71.33203125" style="2" customWidth="1"/>
    <col min="8" max="8" width="12.5" customWidth="1"/>
    <col min="9" max="9" width="19.83203125" customWidth="1"/>
    <col min="10" max="10" width="97.5" customWidth="1"/>
  </cols>
  <sheetData>
    <row r="1" spans="1:10" ht="29" x14ac:dyDescent="0.2">
      <c r="A1" s="18" t="s">
        <v>30</v>
      </c>
    </row>
    <row r="3" spans="1:10" ht="15" customHeight="1" x14ac:dyDescent="0.2">
      <c r="A3" s="10" t="s">
        <v>1</v>
      </c>
      <c r="B3" s="2" t="s">
        <v>0</v>
      </c>
      <c r="C3" s="2" t="s">
        <v>31</v>
      </c>
      <c r="D3" s="2" t="s">
        <v>2</v>
      </c>
      <c r="E3" s="2" t="s">
        <v>4</v>
      </c>
      <c r="F3" s="2" t="s">
        <v>6</v>
      </c>
      <c r="G3" s="2" t="s">
        <v>3</v>
      </c>
      <c r="H3" s="2" t="s">
        <v>8</v>
      </c>
      <c r="I3" s="2" t="s">
        <v>7</v>
      </c>
      <c r="J3" s="2" t="s">
        <v>9</v>
      </c>
    </row>
    <row r="4" spans="1:10" ht="15" customHeight="1" x14ac:dyDescent="0.2">
      <c r="A4" s="11">
        <v>1</v>
      </c>
      <c r="B4" s="12" t="s">
        <v>25</v>
      </c>
      <c r="C4" s="12" t="s">
        <v>21</v>
      </c>
      <c r="D4" s="12" t="s">
        <v>23</v>
      </c>
      <c r="E4" s="12"/>
      <c r="F4" s="12" t="s">
        <v>24</v>
      </c>
      <c r="G4" s="12"/>
      <c r="H4" s="12"/>
      <c r="I4" s="12"/>
      <c r="J4" s="12"/>
    </row>
    <row r="5" spans="1:10" ht="16" x14ac:dyDescent="0.2">
      <c r="A5" s="11">
        <f>A4+1</f>
        <v>2</v>
      </c>
      <c r="B5" s="12" t="s">
        <v>26</v>
      </c>
      <c r="C5" s="12" t="s">
        <v>21</v>
      </c>
      <c r="D5" s="12" t="s">
        <v>91</v>
      </c>
      <c r="E5" s="12"/>
      <c r="F5" s="12" t="s">
        <v>37</v>
      </c>
      <c r="G5" s="12"/>
      <c r="H5" s="12"/>
      <c r="I5" s="12"/>
      <c r="J5" s="12"/>
    </row>
    <row r="6" spans="1:10" ht="48" x14ac:dyDescent="0.2">
      <c r="A6" s="11">
        <f t="shared" ref="A6:A29" si="0">A5+1</f>
        <v>3</v>
      </c>
      <c r="B6" s="12" t="s">
        <v>28</v>
      </c>
      <c r="C6" s="12" t="s">
        <v>21</v>
      </c>
      <c r="D6" s="12" t="s">
        <v>92</v>
      </c>
      <c r="E6" s="12"/>
      <c r="F6" s="12" t="s">
        <v>38</v>
      </c>
      <c r="G6" s="12" t="s">
        <v>96</v>
      </c>
      <c r="H6" s="12"/>
      <c r="I6" s="12"/>
      <c r="J6" s="12"/>
    </row>
    <row r="7" spans="1:10" ht="32" x14ac:dyDescent="0.2">
      <c r="A7" s="11">
        <f t="shared" si="0"/>
        <v>4</v>
      </c>
      <c r="B7" s="12" t="s">
        <v>94</v>
      </c>
      <c r="C7" s="12" t="s">
        <v>21</v>
      </c>
      <c r="D7" s="12" t="s">
        <v>95</v>
      </c>
      <c r="E7" s="12"/>
      <c r="F7" s="12" t="s">
        <v>38</v>
      </c>
      <c r="G7" s="12" t="s">
        <v>83</v>
      </c>
      <c r="H7" s="12"/>
      <c r="I7" s="12"/>
      <c r="J7" s="12"/>
    </row>
    <row r="8" spans="1:10" ht="32" x14ac:dyDescent="0.2">
      <c r="A8" s="11">
        <f t="shared" si="0"/>
        <v>5</v>
      </c>
      <c r="B8" s="12" t="s">
        <v>81</v>
      </c>
      <c r="C8" s="12" t="s">
        <v>21</v>
      </c>
      <c r="D8" s="12" t="s">
        <v>97</v>
      </c>
      <c r="E8" s="12"/>
      <c r="F8" s="12" t="s">
        <v>82</v>
      </c>
      <c r="G8" s="12" t="s">
        <v>93</v>
      </c>
      <c r="H8" s="12"/>
      <c r="I8" s="12"/>
      <c r="J8" s="12"/>
    </row>
    <row r="9" spans="1:10" ht="32" x14ac:dyDescent="0.2">
      <c r="A9" s="11">
        <f t="shared" si="0"/>
        <v>6</v>
      </c>
      <c r="B9" s="12" t="s">
        <v>39</v>
      </c>
      <c r="C9" s="12" t="s">
        <v>21</v>
      </c>
      <c r="D9" s="12" t="s">
        <v>99</v>
      </c>
      <c r="E9" s="12"/>
      <c r="F9" s="12" t="s">
        <v>40</v>
      </c>
      <c r="G9" s="12" t="s">
        <v>98</v>
      </c>
      <c r="H9" s="12"/>
      <c r="I9" s="12"/>
      <c r="J9" s="12"/>
    </row>
    <row r="10" spans="1:10" ht="48" x14ac:dyDescent="0.2">
      <c r="A10" s="11">
        <f t="shared" si="0"/>
        <v>7</v>
      </c>
      <c r="B10" s="12" t="s">
        <v>41</v>
      </c>
      <c r="C10" s="12" t="s">
        <v>21</v>
      </c>
      <c r="D10" s="12" t="s">
        <v>101</v>
      </c>
      <c r="E10" s="12"/>
      <c r="F10" s="12" t="s">
        <v>42</v>
      </c>
      <c r="G10" s="12" t="s">
        <v>100</v>
      </c>
      <c r="H10" s="12"/>
      <c r="I10" s="12"/>
      <c r="J10" s="12"/>
    </row>
    <row r="11" spans="1:10" ht="48" x14ac:dyDescent="0.2">
      <c r="A11" s="11">
        <f t="shared" si="0"/>
        <v>8</v>
      </c>
      <c r="B11" s="12" t="s">
        <v>43</v>
      </c>
      <c r="C11" s="12" t="s">
        <v>21</v>
      </c>
      <c r="D11" s="12" t="s">
        <v>102</v>
      </c>
      <c r="E11" s="12"/>
      <c r="F11" s="12" t="s">
        <v>44</v>
      </c>
      <c r="G11" s="12" t="s">
        <v>84</v>
      </c>
      <c r="H11" s="12"/>
      <c r="I11" s="12"/>
      <c r="J11" s="12"/>
    </row>
    <row r="12" spans="1:10" ht="80" x14ac:dyDescent="0.2">
      <c r="A12" s="11">
        <f t="shared" si="0"/>
        <v>9</v>
      </c>
      <c r="B12" s="12" t="s">
        <v>124</v>
      </c>
      <c r="C12" s="12" t="s">
        <v>21</v>
      </c>
      <c r="D12" s="12" t="s">
        <v>103</v>
      </c>
      <c r="E12" s="12"/>
      <c r="F12" s="12" t="s">
        <v>50</v>
      </c>
      <c r="G12" s="12" t="s">
        <v>105</v>
      </c>
      <c r="H12" s="12"/>
      <c r="I12" s="12"/>
      <c r="J12" s="12"/>
    </row>
    <row r="13" spans="1:10" ht="64" x14ac:dyDescent="0.2">
      <c r="A13" s="11">
        <f t="shared" si="0"/>
        <v>10</v>
      </c>
      <c r="B13" s="12" t="s">
        <v>125</v>
      </c>
      <c r="C13" s="12" t="s">
        <v>21</v>
      </c>
      <c r="D13" s="12" t="s">
        <v>104</v>
      </c>
      <c r="E13" s="12"/>
      <c r="F13" s="12" t="s">
        <v>51</v>
      </c>
      <c r="G13" s="12" t="s">
        <v>106</v>
      </c>
      <c r="H13" s="12"/>
      <c r="I13" s="12"/>
      <c r="J13" s="12"/>
    </row>
    <row r="14" spans="1:10" ht="32" x14ac:dyDescent="0.2">
      <c r="A14" s="11">
        <f t="shared" si="0"/>
        <v>11</v>
      </c>
      <c r="B14" s="12" t="s">
        <v>45</v>
      </c>
      <c r="C14" s="12" t="s">
        <v>21</v>
      </c>
      <c r="D14" s="12" t="s">
        <v>107</v>
      </c>
      <c r="E14" s="12"/>
      <c r="F14" s="12" t="s">
        <v>85</v>
      </c>
      <c r="G14" s="12"/>
      <c r="H14" s="12"/>
      <c r="I14" s="12"/>
      <c r="J14" s="12"/>
    </row>
    <row r="15" spans="1:10" ht="16" x14ac:dyDescent="0.2">
      <c r="A15" s="11">
        <f t="shared" si="0"/>
        <v>12</v>
      </c>
      <c r="B15" s="12" t="s">
        <v>46</v>
      </c>
      <c r="C15" s="12" t="s">
        <v>21</v>
      </c>
      <c r="D15" s="12" t="s">
        <v>47</v>
      </c>
      <c r="E15" s="12"/>
      <c r="F15" s="12" t="s">
        <v>48</v>
      </c>
      <c r="G15" s="12" t="s">
        <v>49</v>
      </c>
      <c r="H15" s="12"/>
      <c r="I15" s="12"/>
      <c r="J15" s="12"/>
    </row>
    <row r="16" spans="1:10" ht="32" x14ac:dyDescent="0.2">
      <c r="A16" s="11">
        <f t="shared" si="0"/>
        <v>13</v>
      </c>
      <c r="B16" s="12" t="s">
        <v>52</v>
      </c>
      <c r="C16" s="12" t="s">
        <v>21</v>
      </c>
      <c r="D16" s="12" t="s">
        <v>108</v>
      </c>
      <c r="E16" s="12"/>
      <c r="F16" s="12" t="s">
        <v>53</v>
      </c>
      <c r="G16" s="12" t="s">
        <v>109</v>
      </c>
      <c r="H16" s="12"/>
      <c r="I16" s="12"/>
      <c r="J16" s="12"/>
    </row>
    <row r="17" spans="1:10" ht="32" x14ac:dyDescent="0.2">
      <c r="A17" s="11">
        <f t="shared" si="0"/>
        <v>14</v>
      </c>
      <c r="B17" s="12" t="s">
        <v>54</v>
      </c>
      <c r="C17" s="12" t="s">
        <v>21</v>
      </c>
      <c r="D17" s="12" t="s">
        <v>55</v>
      </c>
      <c r="E17" s="12"/>
      <c r="F17" s="12" t="s">
        <v>110</v>
      </c>
      <c r="G17" s="12" t="s">
        <v>111</v>
      </c>
      <c r="H17" s="12"/>
      <c r="I17" s="12"/>
      <c r="J17" s="12"/>
    </row>
    <row r="18" spans="1:10" ht="16" x14ac:dyDescent="0.2">
      <c r="A18" s="11">
        <f t="shared" si="0"/>
        <v>15</v>
      </c>
      <c r="B18" s="12" t="s">
        <v>56</v>
      </c>
      <c r="C18" s="12" t="s">
        <v>21</v>
      </c>
      <c r="D18" s="12" t="s">
        <v>57</v>
      </c>
      <c r="E18" s="12"/>
      <c r="F18" s="12" t="s">
        <v>58</v>
      </c>
      <c r="G18" s="12" t="s">
        <v>112</v>
      </c>
      <c r="H18" s="12"/>
      <c r="I18" s="12"/>
      <c r="J18" s="12"/>
    </row>
    <row r="19" spans="1:10" ht="48" x14ac:dyDescent="0.2">
      <c r="A19" s="13">
        <f t="shared" si="0"/>
        <v>16</v>
      </c>
      <c r="B19" s="14" t="s">
        <v>62</v>
      </c>
      <c r="C19" s="14" t="s">
        <v>21</v>
      </c>
      <c r="D19" s="14" t="s">
        <v>113</v>
      </c>
      <c r="E19" s="14"/>
      <c r="F19" s="14" t="s">
        <v>59</v>
      </c>
      <c r="G19" s="14" t="s">
        <v>114</v>
      </c>
      <c r="H19" s="14"/>
      <c r="I19" s="14"/>
      <c r="J19" s="14"/>
    </row>
    <row r="20" spans="1:10" ht="48" x14ac:dyDescent="0.2">
      <c r="A20" s="13">
        <f t="shared" si="0"/>
        <v>17</v>
      </c>
      <c r="B20" s="14" t="s">
        <v>60</v>
      </c>
      <c r="C20" s="14" t="s">
        <v>21</v>
      </c>
      <c r="D20" s="14" t="s">
        <v>115</v>
      </c>
      <c r="E20" s="14"/>
      <c r="F20" s="14" t="s">
        <v>61</v>
      </c>
      <c r="G20" s="14" t="s">
        <v>90</v>
      </c>
      <c r="H20" s="14"/>
      <c r="I20" s="14"/>
      <c r="J20" s="14"/>
    </row>
    <row r="21" spans="1:10" ht="28.25" customHeight="1" x14ac:dyDescent="0.2">
      <c r="A21" s="13">
        <f t="shared" si="0"/>
        <v>18</v>
      </c>
      <c r="B21" s="14" t="s">
        <v>86</v>
      </c>
      <c r="C21" s="14" t="s">
        <v>21</v>
      </c>
      <c r="D21" s="14" t="s">
        <v>116</v>
      </c>
      <c r="E21" s="14"/>
      <c r="F21" s="14" t="s">
        <v>61</v>
      </c>
      <c r="G21" s="14" t="s">
        <v>87</v>
      </c>
      <c r="H21" s="14"/>
      <c r="I21" s="14"/>
      <c r="J21" s="14"/>
    </row>
    <row r="22" spans="1:10" ht="16" x14ac:dyDescent="0.2">
      <c r="A22" s="13">
        <f t="shared" si="0"/>
        <v>19</v>
      </c>
      <c r="B22" s="14" t="s">
        <v>63</v>
      </c>
      <c r="C22" s="14" t="s">
        <v>21</v>
      </c>
      <c r="D22" s="14" t="s">
        <v>117</v>
      </c>
      <c r="E22" s="14"/>
      <c r="F22" s="14" t="s">
        <v>65</v>
      </c>
      <c r="G22" s="14" t="s">
        <v>118</v>
      </c>
      <c r="H22" s="14"/>
      <c r="I22" s="14"/>
      <c r="J22" s="14"/>
    </row>
    <row r="23" spans="1:10" ht="32" x14ac:dyDescent="0.2">
      <c r="A23" s="13">
        <f t="shared" si="0"/>
        <v>20</v>
      </c>
      <c r="B23" s="14" t="s">
        <v>64</v>
      </c>
      <c r="C23" s="14" t="s">
        <v>21</v>
      </c>
      <c r="D23" s="14" t="s">
        <v>119</v>
      </c>
      <c r="E23" s="14"/>
      <c r="F23" s="14" t="s">
        <v>66</v>
      </c>
      <c r="G23" s="14" t="s">
        <v>120</v>
      </c>
      <c r="H23" s="14"/>
      <c r="I23" s="14"/>
      <c r="J23" s="14"/>
    </row>
    <row r="24" spans="1:10" ht="32" x14ac:dyDescent="0.2">
      <c r="A24" s="13">
        <f t="shared" si="0"/>
        <v>21</v>
      </c>
      <c r="B24" s="14" t="s">
        <v>67</v>
      </c>
      <c r="C24" s="14" t="s">
        <v>21</v>
      </c>
      <c r="D24" s="14" t="s">
        <v>121</v>
      </c>
      <c r="E24" s="14"/>
      <c r="F24" s="14" t="s">
        <v>68</v>
      </c>
      <c r="G24" s="14"/>
      <c r="H24" s="14"/>
      <c r="I24" s="14"/>
      <c r="J24" s="14"/>
    </row>
    <row r="25" spans="1:10" ht="32" x14ac:dyDescent="0.2">
      <c r="A25" s="13">
        <f t="shared" si="0"/>
        <v>22</v>
      </c>
      <c r="B25" s="14" t="s">
        <v>69</v>
      </c>
      <c r="C25" s="15" t="s">
        <v>70</v>
      </c>
      <c r="D25" s="14" t="s">
        <v>122</v>
      </c>
      <c r="E25" s="14"/>
      <c r="F25" s="14" t="s">
        <v>71</v>
      </c>
      <c r="G25" s="14" t="s">
        <v>123</v>
      </c>
      <c r="H25" s="14"/>
      <c r="I25" s="14"/>
      <c r="J25" s="14"/>
    </row>
    <row r="26" spans="1:10" ht="16" x14ac:dyDescent="0.2">
      <c r="A26" s="16">
        <f>A25+1</f>
        <v>23</v>
      </c>
      <c r="B26" s="17" t="s">
        <v>29</v>
      </c>
      <c r="C26" s="17" t="s">
        <v>22</v>
      </c>
      <c r="D26" s="17" t="s">
        <v>23</v>
      </c>
      <c r="E26" s="17"/>
      <c r="F26" s="17" t="s">
        <v>80</v>
      </c>
      <c r="G26" s="17"/>
      <c r="H26" s="17"/>
      <c r="I26" s="17"/>
      <c r="J26" s="17"/>
    </row>
    <row r="27" spans="1:10" ht="48" x14ac:dyDescent="0.2">
      <c r="A27" s="16">
        <f t="shared" si="0"/>
        <v>24</v>
      </c>
      <c r="B27" s="17" t="s">
        <v>72</v>
      </c>
      <c r="C27" s="17" t="s">
        <v>22</v>
      </c>
      <c r="D27" s="17" t="s">
        <v>73</v>
      </c>
      <c r="E27" s="17"/>
      <c r="F27" s="17" t="s">
        <v>74</v>
      </c>
      <c r="G27" s="17" t="s">
        <v>75</v>
      </c>
      <c r="H27" s="17"/>
      <c r="I27" s="17"/>
      <c r="J27" s="17"/>
    </row>
    <row r="28" spans="1:10" ht="16" x14ac:dyDescent="0.2">
      <c r="A28" s="16">
        <f t="shared" si="0"/>
        <v>25</v>
      </c>
      <c r="B28" s="17" t="s">
        <v>76</v>
      </c>
      <c r="C28" s="17" t="s">
        <v>22</v>
      </c>
      <c r="D28" s="17" t="s">
        <v>88</v>
      </c>
      <c r="E28" s="17"/>
      <c r="F28" s="17" t="s">
        <v>77</v>
      </c>
      <c r="G28" s="17" t="s">
        <v>89</v>
      </c>
      <c r="H28" s="17"/>
      <c r="I28" s="17"/>
      <c r="J28" s="17"/>
    </row>
    <row r="29" spans="1:10" ht="16" x14ac:dyDescent="0.2">
      <c r="A29" s="16">
        <f t="shared" si="0"/>
        <v>26</v>
      </c>
      <c r="B29" s="17" t="s">
        <v>78</v>
      </c>
      <c r="C29" s="17" t="s">
        <v>22</v>
      </c>
      <c r="D29" s="17" t="s">
        <v>27</v>
      </c>
      <c r="E29" s="17"/>
      <c r="F29" s="17" t="s">
        <v>79</v>
      </c>
      <c r="G29" s="17"/>
      <c r="H29" s="17"/>
      <c r="I29" s="17"/>
      <c r="J29" s="17"/>
    </row>
    <row r="31" spans="1:10" ht="16" x14ac:dyDescent="0.2">
      <c r="G31" s="2" t="s">
        <v>32</v>
      </c>
      <c r="H31">
        <f>COUNTA(Table242[Code])</f>
        <v>0</v>
      </c>
      <c r="I31">
        <f>COUNTA(Table242[Code])</f>
        <v>0</v>
      </c>
    </row>
    <row r="32" spans="1:10" ht="16" x14ac:dyDescent="0.2">
      <c r="G32" s="2" t="s">
        <v>33</v>
      </c>
      <c r="H32">
        <f>COUNTIF(Table242[Code],"C")</f>
        <v>0</v>
      </c>
      <c r="I32">
        <f>COUNTIF(Table242[Code],"C")</f>
        <v>0</v>
      </c>
    </row>
    <row r="33" spans="7:9" ht="16" x14ac:dyDescent="0.2">
      <c r="G33" s="2" t="s">
        <v>34</v>
      </c>
      <c r="H33">
        <f>COUNTIF(Table242[Code],"~")</f>
        <v>0</v>
      </c>
      <c r="I33">
        <f>COUNTIF(Table242[Code],"~")</f>
        <v>0</v>
      </c>
    </row>
    <row r="34" spans="7:9" ht="16" x14ac:dyDescent="0.2">
      <c r="G34" s="2" t="s">
        <v>35</v>
      </c>
      <c r="H34">
        <f>COUNTBLANK(Table242[Code])</f>
        <v>26</v>
      </c>
      <c r="I34">
        <f>COUNTBLANK(Table242[Code])</f>
        <v>26</v>
      </c>
    </row>
    <row r="35" spans="7:9" ht="16" x14ac:dyDescent="0.2">
      <c r="G35" s="2" t="s">
        <v>36</v>
      </c>
      <c r="H35">
        <f>H31+H34</f>
        <v>26</v>
      </c>
      <c r="I35">
        <f>I31+I34</f>
        <v>26</v>
      </c>
    </row>
    <row r="36" spans="7:9" ht="16" x14ac:dyDescent="0.2">
      <c r="G36" s="2" t="s">
        <v>32</v>
      </c>
      <c r="H36" s="19">
        <f t="shared" ref="H36:I40" si="1">H31/H$35</f>
        <v>0</v>
      </c>
      <c r="I36" s="19">
        <f t="shared" si="1"/>
        <v>0</v>
      </c>
    </row>
    <row r="37" spans="7:9" ht="16" x14ac:dyDescent="0.2">
      <c r="G37" s="2" t="s">
        <v>33</v>
      </c>
      <c r="H37" s="19">
        <f t="shared" si="1"/>
        <v>0</v>
      </c>
      <c r="I37" s="19">
        <f t="shared" si="1"/>
        <v>0</v>
      </c>
    </row>
    <row r="38" spans="7:9" ht="16" x14ac:dyDescent="0.2">
      <c r="G38" s="2" t="s">
        <v>34</v>
      </c>
      <c r="H38" s="19">
        <f t="shared" si="1"/>
        <v>0</v>
      </c>
      <c r="I38" s="19">
        <f t="shared" si="1"/>
        <v>0</v>
      </c>
    </row>
    <row r="39" spans="7:9" ht="16" x14ac:dyDescent="0.2">
      <c r="G39" s="2" t="s">
        <v>35</v>
      </c>
      <c r="H39" s="19">
        <f t="shared" si="1"/>
        <v>1</v>
      </c>
      <c r="I39" s="19">
        <f t="shared" si="1"/>
        <v>1</v>
      </c>
    </row>
    <row r="40" spans="7:9" ht="16" x14ac:dyDescent="0.2">
      <c r="G40" s="2" t="s">
        <v>36</v>
      </c>
      <c r="H40" s="19">
        <f t="shared" si="1"/>
        <v>1</v>
      </c>
      <c r="I40" s="19">
        <f t="shared" si="1"/>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8"/>
  <sheetViews>
    <sheetView tabSelected="1" workbookViewId="0">
      <selection activeCell="C6" sqref="C6"/>
    </sheetView>
  </sheetViews>
  <sheetFormatPr baseColWidth="10" defaultColWidth="8.83203125" defaultRowHeight="15" x14ac:dyDescent="0.2"/>
  <cols>
    <col min="2" max="2" width="15.83203125" style="3" customWidth="1"/>
    <col min="3" max="3" width="107.5" style="4" customWidth="1"/>
    <col min="4" max="4" width="8.83203125" customWidth="1"/>
    <col min="5" max="5" width="35.1640625" customWidth="1"/>
  </cols>
  <sheetData>
    <row r="1" spans="2:3" ht="19" x14ac:dyDescent="0.2">
      <c r="C1" s="9" t="s">
        <v>20</v>
      </c>
    </row>
    <row r="2" spans="2:3" x14ac:dyDescent="0.2">
      <c r="B2" s="8" t="s">
        <v>13</v>
      </c>
      <c r="C2" s="4" t="s">
        <v>25</v>
      </c>
    </row>
    <row r="3" spans="2:3" x14ac:dyDescent="0.2">
      <c r="B3"/>
    </row>
    <row r="4" spans="2:3" x14ac:dyDescent="0.2">
      <c r="B4" s="8" t="s">
        <v>10</v>
      </c>
      <c r="C4" s="4">
        <v>1</v>
      </c>
    </row>
    <row r="5" spans="2:3" ht="16" x14ac:dyDescent="0.2">
      <c r="B5" s="8" t="s">
        <v>11</v>
      </c>
      <c r="C5" s="1" t="s">
        <v>23</v>
      </c>
    </row>
    <row r="6" spans="2:3" x14ac:dyDescent="0.2">
      <c r="B6" s="8" t="s">
        <v>5</v>
      </c>
      <c r="C6" s="5">
        <v>1</v>
      </c>
    </row>
    <row r="7" spans="2:3" x14ac:dyDescent="0.2">
      <c r="B7" s="8"/>
      <c r="C7" s="5"/>
    </row>
    <row r="8" spans="2:3" x14ac:dyDescent="0.2">
      <c r="B8" s="8"/>
      <c r="C8" s="5"/>
    </row>
    <row r="9" spans="2:3" x14ac:dyDescent="0.2">
      <c r="B9" s="8"/>
      <c r="C9" s="5"/>
    </row>
    <row r="10" spans="2:3" x14ac:dyDescent="0.2">
      <c r="B10" s="8" t="s">
        <v>14</v>
      </c>
      <c r="C10" s="5"/>
    </row>
    <row r="11" spans="2:3" x14ac:dyDescent="0.2">
      <c r="B11" s="8"/>
      <c r="C11" s="5"/>
    </row>
    <row r="12" spans="2:3" x14ac:dyDescent="0.2">
      <c r="B12" s="8"/>
      <c r="C12" s="6"/>
    </row>
    <row r="13" spans="2:3" x14ac:dyDescent="0.2">
      <c r="B13" s="8"/>
      <c r="C13" s="6"/>
    </row>
    <row r="14" spans="2:3" x14ac:dyDescent="0.2">
      <c r="B14" s="8"/>
      <c r="C14" s="7"/>
    </row>
    <row r="15" spans="2:3" x14ac:dyDescent="0.2">
      <c r="B15" s="8" t="s">
        <v>12</v>
      </c>
    </row>
    <row r="17" spans="2:3" x14ac:dyDescent="0.2">
      <c r="B17" s="8" t="s">
        <v>10</v>
      </c>
      <c r="C17" s="4">
        <v>2</v>
      </c>
    </row>
    <row r="18" spans="2:3" x14ac:dyDescent="0.2">
      <c r="B18" s="8" t="s">
        <v>11</v>
      </c>
      <c r="C18" s="4" t="s">
        <v>15</v>
      </c>
    </row>
    <row r="19" spans="2:3" x14ac:dyDescent="0.2">
      <c r="B19" s="8" t="s">
        <v>5</v>
      </c>
      <c r="C19" s="4" t="s">
        <v>16</v>
      </c>
    </row>
    <row r="20" spans="2:3" x14ac:dyDescent="0.2">
      <c r="B20" s="8"/>
      <c r="C20" s="4" t="s">
        <v>18</v>
      </c>
    </row>
    <row r="21" spans="2:3" x14ac:dyDescent="0.2">
      <c r="B21" s="8"/>
    </row>
    <row r="22" spans="2:3" x14ac:dyDescent="0.2">
      <c r="B22" s="8"/>
    </row>
    <row r="23" spans="2:3" x14ac:dyDescent="0.2">
      <c r="B23" s="8" t="s">
        <v>14</v>
      </c>
      <c r="C23" s="4" t="s">
        <v>17</v>
      </c>
    </row>
    <row r="24" spans="2:3" x14ac:dyDescent="0.2">
      <c r="B24" s="8"/>
    </row>
    <row r="25" spans="2:3" x14ac:dyDescent="0.2">
      <c r="B25" s="8"/>
    </row>
    <row r="26" spans="2:3" x14ac:dyDescent="0.2">
      <c r="B26" s="8"/>
    </row>
    <row r="27" spans="2:3" x14ac:dyDescent="0.2">
      <c r="B27" s="8"/>
    </row>
    <row r="28" spans="2:3" x14ac:dyDescent="0.2">
      <c r="B28" s="8" t="s">
        <v>12</v>
      </c>
      <c r="C28" s="4"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4"/>
  <sheetViews>
    <sheetView workbookViewId="0">
      <selection activeCell="B2" sqref="B2:C14"/>
    </sheetView>
  </sheetViews>
  <sheetFormatPr baseColWidth="10" defaultColWidth="8.83203125" defaultRowHeight="15" x14ac:dyDescent="0.2"/>
  <cols>
    <col min="2" max="2" width="15.83203125" style="3" customWidth="1"/>
    <col min="3" max="3" width="26.5" style="4" customWidth="1"/>
    <col min="4" max="4" width="8.83203125" customWidth="1"/>
    <col min="5" max="5" width="35.1640625" customWidth="1"/>
  </cols>
  <sheetData>
    <row r="2" spans="2:3" x14ac:dyDescent="0.2">
      <c r="B2" s="8" t="s">
        <v>13</v>
      </c>
    </row>
    <row r="3" spans="2:3" x14ac:dyDescent="0.2">
      <c r="B3"/>
    </row>
    <row r="4" spans="2:3" x14ac:dyDescent="0.2">
      <c r="B4" s="8" t="s">
        <v>10</v>
      </c>
      <c r="C4" s="4">
        <v>1</v>
      </c>
    </row>
    <row r="5" spans="2:3" x14ac:dyDescent="0.2">
      <c r="B5" s="8" t="s">
        <v>11</v>
      </c>
      <c r="C5" s="1"/>
    </row>
    <row r="6" spans="2:3" x14ac:dyDescent="0.2">
      <c r="B6" s="8" t="s">
        <v>5</v>
      </c>
      <c r="C6" s="5"/>
    </row>
    <row r="7" spans="2:3" x14ac:dyDescent="0.2">
      <c r="B7" s="8" t="s">
        <v>14</v>
      </c>
      <c r="C7" s="5"/>
    </row>
    <row r="8" spans="2:3" x14ac:dyDescent="0.2">
      <c r="B8" s="8" t="s">
        <v>12</v>
      </c>
    </row>
    <row r="10" spans="2:3" x14ac:dyDescent="0.2">
      <c r="B10" s="8" t="s">
        <v>10</v>
      </c>
      <c r="C10" s="4">
        <v>2</v>
      </c>
    </row>
    <row r="11" spans="2:3" x14ac:dyDescent="0.2">
      <c r="B11" s="8" t="s">
        <v>11</v>
      </c>
    </row>
    <row r="12" spans="2:3" x14ac:dyDescent="0.2">
      <c r="B12" s="8" t="s">
        <v>5</v>
      </c>
    </row>
    <row r="13" spans="2:3" x14ac:dyDescent="0.2">
      <c r="B13" s="8" t="s">
        <v>14</v>
      </c>
    </row>
    <row r="14" spans="2:3" x14ac:dyDescent="0.2">
      <c r="B14" s="8"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User Stories</vt:lpstr>
      <vt:lpstr>US-1</vt:lpstr>
      <vt:lpstr>US-2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 Gibson</dc:creator>
  <cp:lastModifiedBy>Jason M Pearson</cp:lastModifiedBy>
  <dcterms:created xsi:type="dcterms:W3CDTF">2022-08-06T17:29:37Z</dcterms:created>
  <dcterms:modified xsi:type="dcterms:W3CDTF">2025-07-10T00:47:00Z</dcterms:modified>
</cp:coreProperties>
</file>